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dana.donos\Desktop\"/>
    </mc:Choice>
  </mc:AlternateContent>
  <xr:revisionPtr revIDLastSave="0" documentId="13_ncr:1_{6166D5DD-90B8-43B1-BA94-57C0FE08188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entralizator avize Mar" sheetId="18" r:id="rId1"/>
    <sheet name="x Anexa 9_Declaratie furnizor" sheetId="6" state="hidden" r:id="rId2"/>
    <sheet name="Foaie1" sheetId="19" state="hidden" r:id="rId3"/>
    <sheet name="TOTAL " sheetId="20" r:id="rId4"/>
    <sheet name="Anexa 6_Centralizator avize" sheetId="5" state="hidden" r:id="rId5"/>
  </sheets>
  <definedNames>
    <definedName name="_xlnm._FilterDatabase" localSheetId="4" hidden="1">'Anexa 6_Centralizator avize'!$A$7:$O$1276</definedName>
    <definedName name="_xlnm._FilterDatabase" localSheetId="0" hidden="1">'Centralizator avize Mar'!$B$7:$Q$6853</definedName>
    <definedName name="_xlnm._FilterDatabase" localSheetId="2" hidden="1">Foaie1!$A$1:$C$2321</definedName>
    <definedName name="_xlnm._FilterDatabase" localSheetId="1" hidden="1">'x Anexa 9_Declaratie furnizor'!$A$9:$AA$49</definedName>
    <definedName name="_xlnm.Print_Titles" localSheetId="4">'Anexa 6_Centralizator avize'!$7:$8</definedName>
    <definedName name="_xlnm.Print_Titles" localSheetId="1">'x Anexa 9_Declaratie furnizor'!$1:$9</definedName>
    <definedName name="_xlnm.Print_Area" localSheetId="4">'Anexa 6_Centralizator avize'!$A$1:$P$1273</definedName>
    <definedName name="_xlnm.Print_Area" localSheetId="1">'x Anexa 9_Declaratie furnizor'!$A$1:$AA$31</definedName>
  </definedNames>
  <calcPr calcId="181029"/>
</workbook>
</file>

<file path=xl/calcChain.xml><?xml version="1.0" encoding="utf-8"?>
<calcChain xmlns="http://schemas.openxmlformats.org/spreadsheetml/2006/main">
  <c r="AA14" i="6" l="1"/>
  <c r="AA16" i="6" s="1"/>
  <c r="Q16" i="6"/>
  <c r="T14" i="6"/>
  <c r="T16" i="6"/>
  <c r="S16" i="6"/>
  <c r="Q14" i="6"/>
  <c r="O14" i="6"/>
  <c r="O16" i="6" s="1"/>
  <c r="W16" i="6" s="1"/>
  <c r="M14" i="6"/>
  <c r="M16" i="6" s="1"/>
  <c r="J1273" i="5"/>
  <c r="J862" i="5"/>
  <c r="K863" i="5"/>
  <c r="K1273" i="5" s="1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K936" i="5"/>
  <c r="K937" i="5"/>
  <c r="K938" i="5"/>
  <c r="K939" i="5"/>
  <c r="K940" i="5"/>
  <c r="K941" i="5"/>
  <c r="K942" i="5"/>
  <c r="K943" i="5"/>
  <c r="K944" i="5"/>
  <c r="K945" i="5"/>
  <c r="K946" i="5"/>
  <c r="K947" i="5"/>
  <c r="K948" i="5"/>
  <c r="K949" i="5"/>
  <c r="K950" i="5"/>
  <c r="K951" i="5"/>
  <c r="K952" i="5"/>
  <c r="K953" i="5"/>
  <c r="K954" i="5"/>
  <c r="K955" i="5"/>
  <c r="K956" i="5"/>
  <c r="K957" i="5"/>
  <c r="K958" i="5"/>
  <c r="K959" i="5"/>
  <c r="K960" i="5"/>
  <c r="K961" i="5"/>
  <c r="K962" i="5"/>
  <c r="K963" i="5"/>
  <c r="K964" i="5"/>
  <c r="K965" i="5"/>
  <c r="K966" i="5"/>
  <c r="K967" i="5"/>
  <c r="K968" i="5"/>
  <c r="K969" i="5"/>
  <c r="K970" i="5"/>
  <c r="K971" i="5"/>
  <c r="K972" i="5"/>
  <c r="K973" i="5"/>
  <c r="K974" i="5"/>
  <c r="K975" i="5"/>
  <c r="K976" i="5"/>
  <c r="K977" i="5"/>
  <c r="K978" i="5"/>
  <c r="K979" i="5"/>
  <c r="K980" i="5"/>
  <c r="K981" i="5"/>
  <c r="K982" i="5"/>
  <c r="K983" i="5"/>
  <c r="K984" i="5"/>
  <c r="K985" i="5"/>
  <c r="K986" i="5"/>
  <c r="K987" i="5"/>
  <c r="K988" i="5"/>
  <c r="K989" i="5"/>
  <c r="K990" i="5"/>
  <c r="K991" i="5"/>
  <c r="K992" i="5"/>
  <c r="K993" i="5"/>
  <c r="K994" i="5"/>
  <c r="K995" i="5"/>
  <c r="K996" i="5"/>
  <c r="K997" i="5"/>
  <c r="K998" i="5"/>
  <c r="K999" i="5"/>
  <c r="K1000" i="5"/>
  <c r="K1001" i="5"/>
  <c r="K1002" i="5"/>
  <c r="K1003" i="5"/>
  <c r="K1004" i="5"/>
  <c r="K1005" i="5"/>
  <c r="K1006" i="5"/>
  <c r="K1007" i="5"/>
  <c r="K1008" i="5"/>
  <c r="K1009" i="5"/>
  <c r="K1010" i="5"/>
  <c r="K1011" i="5"/>
  <c r="K1012" i="5"/>
  <c r="K1013" i="5"/>
  <c r="K1014" i="5"/>
  <c r="K1015" i="5"/>
  <c r="K1016" i="5"/>
  <c r="K1017" i="5"/>
  <c r="K1018" i="5"/>
  <c r="K1019" i="5"/>
  <c r="K1020" i="5"/>
  <c r="K1021" i="5"/>
  <c r="K1022" i="5"/>
  <c r="K1023" i="5"/>
  <c r="K1024" i="5"/>
  <c r="K1025" i="5"/>
  <c r="K1026" i="5"/>
  <c r="K1027" i="5"/>
  <c r="K1028" i="5"/>
  <c r="K1029" i="5"/>
  <c r="K1030" i="5"/>
  <c r="K1031" i="5"/>
  <c r="K1032" i="5"/>
  <c r="K1033" i="5"/>
  <c r="K1034" i="5"/>
  <c r="K1035" i="5"/>
  <c r="K1036" i="5"/>
  <c r="K1037" i="5"/>
  <c r="K1038" i="5"/>
  <c r="K1039" i="5"/>
  <c r="K1040" i="5"/>
  <c r="K1041" i="5"/>
  <c r="K1042" i="5"/>
  <c r="K1043" i="5"/>
  <c r="K1044" i="5"/>
  <c r="K1045" i="5"/>
  <c r="K1046" i="5"/>
  <c r="K1047" i="5"/>
  <c r="K1048" i="5"/>
  <c r="K1049" i="5"/>
  <c r="K1050" i="5"/>
  <c r="K1051" i="5"/>
  <c r="K1052" i="5"/>
  <c r="K1053" i="5"/>
  <c r="K1054" i="5"/>
  <c r="K1055" i="5"/>
  <c r="K1056" i="5"/>
  <c r="K1057" i="5"/>
  <c r="K1058" i="5"/>
  <c r="K1059" i="5"/>
  <c r="K1060" i="5"/>
  <c r="K1061" i="5"/>
  <c r="K1062" i="5"/>
  <c r="K1063" i="5"/>
  <c r="K1064" i="5"/>
  <c r="K1065" i="5"/>
  <c r="K1066" i="5"/>
  <c r="K1067" i="5"/>
  <c r="K1068" i="5"/>
  <c r="K1069" i="5"/>
  <c r="K1070" i="5"/>
  <c r="K1071" i="5"/>
  <c r="K1072" i="5"/>
  <c r="K1073" i="5"/>
  <c r="K1074" i="5"/>
  <c r="K1075" i="5"/>
  <c r="K1076" i="5"/>
  <c r="K1077" i="5"/>
  <c r="K1078" i="5"/>
  <c r="K1079" i="5"/>
  <c r="K1080" i="5"/>
  <c r="K1081" i="5"/>
  <c r="K1082" i="5"/>
  <c r="K1083" i="5"/>
  <c r="K1084" i="5"/>
  <c r="K1085" i="5"/>
  <c r="K1086" i="5"/>
  <c r="K1087" i="5"/>
  <c r="K1088" i="5"/>
  <c r="K1089" i="5"/>
  <c r="K1090" i="5"/>
  <c r="K1091" i="5"/>
  <c r="K1092" i="5"/>
  <c r="K1093" i="5"/>
  <c r="K1094" i="5"/>
  <c r="K1095" i="5"/>
  <c r="K1096" i="5"/>
  <c r="K1097" i="5"/>
  <c r="K1098" i="5"/>
  <c r="K1099" i="5"/>
  <c r="K1100" i="5"/>
  <c r="K1101" i="5"/>
  <c r="K1102" i="5"/>
  <c r="K1103" i="5"/>
  <c r="K1104" i="5"/>
  <c r="K1105" i="5"/>
  <c r="K1106" i="5"/>
  <c r="K1107" i="5"/>
  <c r="K1108" i="5"/>
  <c r="K1109" i="5"/>
  <c r="K1110" i="5"/>
  <c r="K1111" i="5"/>
  <c r="K1112" i="5"/>
  <c r="K1113" i="5"/>
  <c r="K1114" i="5"/>
  <c r="K1115" i="5"/>
  <c r="K1116" i="5"/>
  <c r="K1117" i="5"/>
  <c r="K1118" i="5"/>
  <c r="K1119" i="5"/>
  <c r="K1120" i="5"/>
  <c r="K1121" i="5"/>
  <c r="K1122" i="5"/>
  <c r="K1123" i="5"/>
  <c r="K1124" i="5"/>
  <c r="K1125" i="5"/>
  <c r="K1126" i="5"/>
  <c r="K1127" i="5"/>
  <c r="K1128" i="5"/>
  <c r="K1129" i="5"/>
  <c r="K1130" i="5"/>
  <c r="K1131" i="5"/>
  <c r="K1132" i="5"/>
  <c r="K1133" i="5"/>
  <c r="K1134" i="5"/>
  <c r="K1135" i="5"/>
  <c r="K1136" i="5"/>
  <c r="K1137" i="5"/>
  <c r="K1138" i="5"/>
  <c r="K1139" i="5"/>
  <c r="K1140" i="5"/>
  <c r="K1141" i="5"/>
  <c r="K1142" i="5"/>
  <c r="K1143" i="5"/>
  <c r="K1144" i="5"/>
  <c r="K1145" i="5"/>
  <c r="K1146" i="5"/>
  <c r="K1147" i="5"/>
  <c r="K1148" i="5"/>
  <c r="K1149" i="5"/>
  <c r="K1150" i="5"/>
  <c r="K1151" i="5"/>
  <c r="K1152" i="5"/>
  <c r="K1153" i="5"/>
  <c r="K1154" i="5"/>
  <c r="K1155" i="5"/>
  <c r="K1156" i="5"/>
  <c r="K1157" i="5"/>
  <c r="K1158" i="5"/>
  <c r="K1159" i="5"/>
  <c r="K1160" i="5"/>
  <c r="K1161" i="5"/>
  <c r="K1162" i="5"/>
  <c r="K1163" i="5"/>
  <c r="K1164" i="5"/>
  <c r="K1165" i="5"/>
  <c r="K1166" i="5"/>
  <c r="K1167" i="5"/>
  <c r="K1168" i="5"/>
  <c r="K1169" i="5"/>
  <c r="K1170" i="5"/>
  <c r="K1171" i="5"/>
  <c r="K1172" i="5"/>
  <c r="K1173" i="5"/>
  <c r="K1174" i="5"/>
  <c r="K1175" i="5"/>
  <c r="K1176" i="5"/>
  <c r="K1177" i="5"/>
  <c r="K1178" i="5"/>
  <c r="K1179" i="5"/>
  <c r="K1180" i="5"/>
  <c r="K1181" i="5"/>
  <c r="K1182" i="5"/>
  <c r="K1183" i="5"/>
  <c r="K1184" i="5"/>
  <c r="K1185" i="5"/>
  <c r="K1186" i="5"/>
  <c r="K1187" i="5"/>
  <c r="K1188" i="5"/>
  <c r="K1189" i="5"/>
  <c r="K1190" i="5"/>
  <c r="K1191" i="5"/>
  <c r="K1192" i="5"/>
  <c r="K1193" i="5"/>
  <c r="K1194" i="5"/>
  <c r="K1195" i="5"/>
  <c r="K1196" i="5"/>
  <c r="K1197" i="5"/>
  <c r="K1198" i="5"/>
  <c r="K1199" i="5"/>
  <c r="K1200" i="5"/>
  <c r="K1201" i="5"/>
  <c r="K1202" i="5"/>
  <c r="K1203" i="5"/>
  <c r="K1204" i="5"/>
  <c r="K1205" i="5"/>
  <c r="K1206" i="5"/>
  <c r="K1207" i="5"/>
  <c r="K1208" i="5"/>
  <c r="K1209" i="5"/>
  <c r="K1210" i="5"/>
  <c r="K1211" i="5"/>
  <c r="K1212" i="5"/>
  <c r="K1213" i="5"/>
  <c r="K1214" i="5"/>
  <c r="K1215" i="5"/>
  <c r="K1216" i="5"/>
  <c r="K1217" i="5"/>
  <c r="K1218" i="5"/>
  <c r="K1219" i="5"/>
  <c r="K1220" i="5"/>
  <c r="K1221" i="5"/>
  <c r="K1222" i="5"/>
  <c r="K1223" i="5"/>
  <c r="K1224" i="5"/>
  <c r="K1225" i="5"/>
  <c r="K1226" i="5"/>
  <c r="K1227" i="5"/>
  <c r="K1228" i="5"/>
  <c r="K1229" i="5"/>
  <c r="K1230" i="5"/>
  <c r="K1231" i="5"/>
  <c r="K1232" i="5"/>
  <c r="K1233" i="5"/>
  <c r="K1234" i="5"/>
  <c r="K1235" i="5"/>
  <c r="K1236" i="5"/>
  <c r="K1237" i="5"/>
  <c r="K1238" i="5"/>
  <c r="K1239" i="5"/>
  <c r="K1240" i="5"/>
  <c r="K1241" i="5"/>
  <c r="K1242" i="5"/>
  <c r="K1243" i="5"/>
  <c r="K1244" i="5"/>
  <c r="K1245" i="5"/>
  <c r="K1246" i="5"/>
  <c r="K1247" i="5"/>
  <c r="K1248" i="5"/>
  <c r="K1249" i="5"/>
  <c r="K1250" i="5"/>
  <c r="K1251" i="5"/>
  <c r="K1252" i="5"/>
  <c r="K1253" i="5"/>
  <c r="K1254" i="5"/>
  <c r="K1255" i="5"/>
  <c r="K1256" i="5"/>
  <c r="K1257" i="5"/>
  <c r="K1258" i="5"/>
  <c r="K1259" i="5"/>
  <c r="K1260" i="5"/>
  <c r="K1261" i="5"/>
  <c r="K1262" i="5"/>
  <c r="K1263" i="5"/>
  <c r="K1264" i="5"/>
  <c r="K1265" i="5"/>
  <c r="K1266" i="5"/>
  <c r="K1267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H11" i="6"/>
  <c r="P11" i="6"/>
  <c r="X11" i="6" s="1"/>
  <c r="R11" i="6"/>
  <c r="T11" i="6"/>
  <c r="W11" i="6"/>
  <c r="H12" i="6"/>
  <c r="P12" i="6"/>
  <c r="R12" i="6"/>
  <c r="R14" i="6" s="1"/>
  <c r="T12" i="6"/>
  <c r="W12" i="6"/>
  <c r="H14" i="6"/>
  <c r="P10" i="6"/>
  <c r="R10" i="6"/>
  <c r="W14" i="6"/>
  <c r="Y14" i="6"/>
  <c r="Y16" i="6" s="1"/>
  <c r="H16" i="6"/>
  <c r="K1268" i="5"/>
  <c r="N1274" i="5"/>
  <c r="N1273" i="5"/>
  <c r="N1272" i="5"/>
  <c r="K1272" i="5"/>
  <c r="E1272" i="5"/>
  <c r="N1271" i="5"/>
  <c r="K1271" i="5"/>
  <c r="E1271" i="5"/>
  <c r="N1270" i="5"/>
  <c r="K1270" i="5"/>
  <c r="E1270" i="5"/>
  <c r="N1269" i="5"/>
  <c r="K1269" i="5"/>
  <c r="E1269" i="5"/>
  <c r="N1268" i="5"/>
  <c r="E1268" i="5"/>
  <c r="N1267" i="5"/>
  <c r="E1267" i="5"/>
  <c r="N1266" i="5"/>
  <c r="E1266" i="5"/>
  <c r="N1265" i="5"/>
  <c r="E1265" i="5"/>
  <c r="N1264" i="5"/>
  <c r="E1264" i="5"/>
  <c r="N1263" i="5"/>
  <c r="E1263" i="5"/>
  <c r="N1262" i="5"/>
  <c r="E1262" i="5"/>
  <c r="N1261" i="5"/>
  <c r="E1261" i="5"/>
  <c r="N1260" i="5"/>
  <c r="E1260" i="5"/>
  <c r="N1259" i="5"/>
  <c r="E1259" i="5"/>
  <c r="N1258" i="5"/>
  <c r="E1258" i="5"/>
  <c r="N1257" i="5"/>
  <c r="E1257" i="5"/>
  <c r="N1256" i="5"/>
  <c r="E1256" i="5"/>
  <c r="N1255" i="5"/>
  <c r="E1255" i="5"/>
  <c r="N1254" i="5"/>
  <c r="E1254" i="5"/>
  <c r="N1253" i="5"/>
  <c r="E1253" i="5"/>
  <c r="N1252" i="5"/>
  <c r="E1252" i="5"/>
  <c r="N1251" i="5"/>
  <c r="E1251" i="5"/>
  <c r="N1250" i="5"/>
  <c r="E1250" i="5"/>
  <c r="N1249" i="5"/>
  <c r="E1249" i="5"/>
  <c r="N1248" i="5"/>
  <c r="E1248" i="5"/>
  <c r="N1247" i="5"/>
  <c r="E1247" i="5"/>
  <c r="N1246" i="5"/>
  <c r="E1246" i="5"/>
  <c r="N1245" i="5"/>
  <c r="E1245" i="5"/>
  <c r="N1244" i="5"/>
  <c r="E1244" i="5"/>
  <c r="N1243" i="5"/>
  <c r="E1243" i="5"/>
  <c r="N1242" i="5"/>
  <c r="E1242" i="5"/>
  <c r="N1241" i="5"/>
  <c r="E1241" i="5"/>
  <c r="N1240" i="5"/>
  <c r="E1240" i="5"/>
  <c r="N1239" i="5"/>
  <c r="E1239" i="5"/>
  <c r="N1238" i="5"/>
  <c r="E1238" i="5"/>
  <c r="N1237" i="5"/>
  <c r="E1237" i="5"/>
  <c r="N1236" i="5"/>
  <c r="E1236" i="5"/>
  <c r="N1235" i="5"/>
  <c r="E1235" i="5"/>
  <c r="N1234" i="5"/>
  <c r="E1234" i="5"/>
  <c r="N1233" i="5"/>
  <c r="E1233" i="5"/>
  <c r="N1232" i="5"/>
  <c r="E1232" i="5"/>
  <c r="N1231" i="5"/>
  <c r="E1231" i="5"/>
  <c r="N1230" i="5"/>
  <c r="E1230" i="5"/>
  <c r="N1229" i="5"/>
  <c r="E1229" i="5"/>
  <c r="N1228" i="5"/>
  <c r="E1228" i="5"/>
  <c r="N1227" i="5"/>
  <c r="E1227" i="5"/>
  <c r="N1226" i="5"/>
  <c r="E1226" i="5"/>
  <c r="N1225" i="5"/>
  <c r="E1225" i="5"/>
  <c r="N1224" i="5"/>
  <c r="E1224" i="5"/>
  <c r="N1223" i="5"/>
  <c r="E1223" i="5"/>
  <c r="N1222" i="5"/>
  <c r="E1222" i="5"/>
  <c r="N1221" i="5"/>
  <c r="E1221" i="5"/>
  <c r="N1220" i="5"/>
  <c r="E1220" i="5"/>
  <c r="N1219" i="5"/>
  <c r="E1219" i="5"/>
  <c r="N1218" i="5"/>
  <c r="E1218" i="5"/>
  <c r="N1217" i="5"/>
  <c r="E1217" i="5"/>
  <c r="N1216" i="5"/>
  <c r="E1216" i="5"/>
  <c r="N1215" i="5"/>
  <c r="E1215" i="5"/>
  <c r="N1214" i="5"/>
  <c r="E1214" i="5"/>
  <c r="N1213" i="5"/>
  <c r="E1213" i="5"/>
  <c r="N1212" i="5"/>
  <c r="E1212" i="5"/>
  <c r="N1211" i="5"/>
  <c r="E1211" i="5"/>
  <c r="N1210" i="5"/>
  <c r="E1210" i="5"/>
  <c r="N1209" i="5"/>
  <c r="E1209" i="5"/>
  <c r="N1208" i="5"/>
  <c r="E1208" i="5"/>
  <c r="N1207" i="5"/>
  <c r="E1207" i="5"/>
  <c r="N1206" i="5"/>
  <c r="E1206" i="5"/>
  <c r="N1205" i="5"/>
  <c r="E1205" i="5"/>
  <c r="N1204" i="5"/>
  <c r="E1204" i="5"/>
  <c r="N1203" i="5"/>
  <c r="E1203" i="5"/>
  <c r="N1202" i="5"/>
  <c r="E1202" i="5"/>
  <c r="N1201" i="5"/>
  <c r="E1201" i="5"/>
  <c r="N1200" i="5"/>
  <c r="E1200" i="5"/>
  <c r="N1199" i="5"/>
  <c r="E1199" i="5"/>
  <c r="N1198" i="5"/>
  <c r="E1198" i="5"/>
  <c r="N1197" i="5"/>
  <c r="E1197" i="5"/>
  <c r="N1196" i="5"/>
  <c r="E1196" i="5"/>
  <c r="N1195" i="5"/>
  <c r="E1195" i="5"/>
  <c r="N1194" i="5"/>
  <c r="E1194" i="5"/>
  <c r="N1193" i="5"/>
  <c r="E1193" i="5"/>
  <c r="N1192" i="5"/>
  <c r="E1192" i="5"/>
  <c r="N1191" i="5"/>
  <c r="E1191" i="5"/>
  <c r="N1190" i="5"/>
  <c r="E1190" i="5"/>
  <c r="N1189" i="5"/>
  <c r="E1189" i="5"/>
  <c r="N1188" i="5"/>
  <c r="E1188" i="5"/>
  <c r="N1187" i="5"/>
  <c r="E1187" i="5"/>
  <c r="N1186" i="5"/>
  <c r="E1186" i="5"/>
  <c r="N1185" i="5"/>
  <c r="E1185" i="5"/>
  <c r="N1184" i="5"/>
  <c r="E1184" i="5"/>
  <c r="N1183" i="5"/>
  <c r="E1183" i="5"/>
  <c r="N1182" i="5"/>
  <c r="E1182" i="5"/>
  <c r="N1181" i="5"/>
  <c r="E1181" i="5"/>
  <c r="N1180" i="5"/>
  <c r="E1180" i="5"/>
  <c r="N1179" i="5"/>
  <c r="E1179" i="5"/>
  <c r="N1178" i="5"/>
  <c r="E1178" i="5"/>
  <c r="N1177" i="5"/>
  <c r="E1177" i="5"/>
  <c r="N1176" i="5"/>
  <c r="E1176" i="5"/>
  <c r="N1175" i="5"/>
  <c r="E1175" i="5"/>
  <c r="N1174" i="5"/>
  <c r="E1174" i="5"/>
  <c r="N1173" i="5"/>
  <c r="E1173" i="5"/>
  <c r="N1172" i="5"/>
  <c r="E1172" i="5"/>
  <c r="N1171" i="5"/>
  <c r="E1171" i="5"/>
  <c r="N1170" i="5"/>
  <c r="E1170" i="5"/>
  <c r="N1169" i="5"/>
  <c r="E1169" i="5"/>
  <c r="N1168" i="5"/>
  <c r="E1168" i="5"/>
  <c r="N1167" i="5"/>
  <c r="E1167" i="5"/>
  <c r="N1166" i="5"/>
  <c r="E1166" i="5"/>
  <c r="N1165" i="5"/>
  <c r="E1165" i="5"/>
  <c r="N1164" i="5"/>
  <c r="E1164" i="5"/>
  <c r="N1163" i="5"/>
  <c r="E1163" i="5"/>
  <c r="N1162" i="5"/>
  <c r="E1162" i="5"/>
  <c r="N1161" i="5"/>
  <c r="E1161" i="5"/>
  <c r="N1160" i="5"/>
  <c r="E1160" i="5"/>
  <c r="N1159" i="5"/>
  <c r="E1159" i="5"/>
  <c r="N1158" i="5"/>
  <c r="E1158" i="5"/>
  <c r="N1157" i="5"/>
  <c r="E1157" i="5"/>
  <c r="N1156" i="5"/>
  <c r="E1156" i="5"/>
  <c r="N1155" i="5"/>
  <c r="E1155" i="5"/>
  <c r="N1154" i="5"/>
  <c r="E1154" i="5"/>
  <c r="N1153" i="5"/>
  <c r="E1153" i="5"/>
  <c r="N1152" i="5"/>
  <c r="E1152" i="5"/>
  <c r="N1151" i="5"/>
  <c r="E1151" i="5"/>
  <c r="N1150" i="5"/>
  <c r="E1150" i="5"/>
  <c r="N1149" i="5"/>
  <c r="E1149" i="5"/>
  <c r="N1148" i="5"/>
  <c r="E1148" i="5"/>
  <c r="N1147" i="5"/>
  <c r="E1147" i="5"/>
  <c r="N1146" i="5"/>
  <c r="E1146" i="5"/>
  <c r="N1145" i="5"/>
  <c r="E1145" i="5"/>
  <c r="N1144" i="5"/>
  <c r="E1144" i="5"/>
  <c r="N1143" i="5"/>
  <c r="E1143" i="5"/>
  <c r="N1142" i="5"/>
  <c r="E1142" i="5"/>
  <c r="N1141" i="5"/>
  <c r="E1141" i="5"/>
  <c r="N1140" i="5"/>
  <c r="E1140" i="5"/>
  <c r="N1139" i="5"/>
  <c r="E1139" i="5"/>
  <c r="N1138" i="5"/>
  <c r="E1138" i="5"/>
  <c r="N1137" i="5"/>
  <c r="E1137" i="5"/>
  <c r="N1136" i="5"/>
  <c r="E1136" i="5"/>
  <c r="N1135" i="5"/>
  <c r="E1135" i="5"/>
  <c r="N1134" i="5"/>
  <c r="E1134" i="5"/>
  <c r="N1133" i="5"/>
  <c r="E1133" i="5"/>
  <c r="N1132" i="5"/>
  <c r="E1132" i="5"/>
  <c r="N1131" i="5"/>
  <c r="E1131" i="5"/>
  <c r="N1130" i="5"/>
  <c r="E1130" i="5"/>
  <c r="N1129" i="5"/>
  <c r="E1129" i="5"/>
  <c r="N1128" i="5"/>
  <c r="E1128" i="5"/>
  <c r="N1127" i="5"/>
  <c r="E1127" i="5"/>
  <c r="N1126" i="5"/>
  <c r="E1126" i="5"/>
  <c r="N1125" i="5"/>
  <c r="E1125" i="5"/>
  <c r="N1124" i="5"/>
  <c r="E1124" i="5"/>
  <c r="N1123" i="5"/>
  <c r="E1123" i="5"/>
  <c r="N1122" i="5"/>
  <c r="E1122" i="5"/>
  <c r="N1121" i="5"/>
  <c r="E1121" i="5"/>
  <c r="N1120" i="5"/>
  <c r="E1120" i="5"/>
  <c r="N1119" i="5"/>
  <c r="E1119" i="5"/>
  <c r="N1118" i="5"/>
  <c r="E1118" i="5"/>
  <c r="N1117" i="5"/>
  <c r="E1117" i="5"/>
  <c r="N1116" i="5"/>
  <c r="E1116" i="5"/>
  <c r="N1115" i="5"/>
  <c r="E1115" i="5"/>
  <c r="N1114" i="5"/>
  <c r="E1114" i="5"/>
  <c r="N1113" i="5"/>
  <c r="E1113" i="5"/>
  <c r="N1112" i="5"/>
  <c r="E1112" i="5"/>
  <c r="N1111" i="5"/>
  <c r="E1111" i="5"/>
  <c r="N1110" i="5"/>
  <c r="E1110" i="5"/>
  <c r="N1109" i="5"/>
  <c r="E1109" i="5"/>
  <c r="N1108" i="5"/>
  <c r="E1108" i="5"/>
  <c r="N1107" i="5"/>
  <c r="E1107" i="5"/>
  <c r="N1106" i="5"/>
  <c r="E1106" i="5"/>
  <c r="N1105" i="5"/>
  <c r="E1105" i="5"/>
  <c r="N1104" i="5"/>
  <c r="E1104" i="5"/>
  <c r="N1103" i="5"/>
  <c r="E1103" i="5"/>
  <c r="N1102" i="5"/>
  <c r="E1102" i="5"/>
  <c r="N1101" i="5"/>
  <c r="E1101" i="5"/>
  <c r="N1100" i="5"/>
  <c r="E1100" i="5"/>
  <c r="N1099" i="5"/>
  <c r="E1099" i="5"/>
  <c r="N1098" i="5"/>
  <c r="E1098" i="5"/>
  <c r="N1097" i="5"/>
  <c r="E1097" i="5"/>
  <c r="N1096" i="5"/>
  <c r="E1096" i="5"/>
  <c r="N1095" i="5"/>
  <c r="E1095" i="5"/>
  <c r="N1094" i="5"/>
  <c r="E1094" i="5"/>
  <c r="N1093" i="5"/>
  <c r="E1093" i="5"/>
  <c r="N1092" i="5"/>
  <c r="E1092" i="5"/>
  <c r="N1091" i="5"/>
  <c r="E1091" i="5"/>
  <c r="N1090" i="5"/>
  <c r="E1090" i="5"/>
  <c r="N1089" i="5"/>
  <c r="E1089" i="5"/>
  <c r="N1088" i="5"/>
  <c r="E1088" i="5"/>
  <c r="N1087" i="5"/>
  <c r="E1087" i="5"/>
  <c r="N1086" i="5"/>
  <c r="E1086" i="5"/>
  <c r="N1085" i="5"/>
  <c r="E1085" i="5"/>
  <c r="N1084" i="5"/>
  <c r="E1084" i="5"/>
  <c r="N1083" i="5"/>
  <c r="E1083" i="5"/>
  <c r="N1082" i="5"/>
  <c r="E1082" i="5"/>
  <c r="N1081" i="5"/>
  <c r="E1081" i="5"/>
  <c r="N1080" i="5"/>
  <c r="E1080" i="5"/>
  <c r="N1079" i="5"/>
  <c r="E1079" i="5"/>
  <c r="N1078" i="5"/>
  <c r="E1078" i="5"/>
  <c r="N1077" i="5"/>
  <c r="E1077" i="5"/>
  <c r="N1076" i="5"/>
  <c r="E1076" i="5"/>
  <c r="N1075" i="5"/>
  <c r="E1075" i="5"/>
  <c r="N1074" i="5"/>
  <c r="E1074" i="5"/>
  <c r="N1073" i="5"/>
  <c r="E1073" i="5"/>
  <c r="N1072" i="5"/>
  <c r="E1072" i="5"/>
  <c r="N1071" i="5"/>
  <c r="E1071" i="5"/>
  <c r="N1070" i="5"/>
  <c r="E1070" i="5"/>
  <c r="N1069" i="5"/>
  <c r="E1069" i="5"/>
  <c r="N1068" i="5"/>
  <c r="E1068" i="5"/>
  <c r="N1067" i="5"/>
  <c r="E1067" i="5"/>
  <c r="N1066" i="5"/>
  <c r="E1066" i="5"/>
  <c r="N1065" i="5"/>
  <c r="E1065" i="5"/>
  <c r="N1064" i="5"/>
  <c r="E1064" i="5"/>
  <c r="N1063" i="5"/>
  <c r="E1063" i="5"/>
  <c r="N1062" i="5"/>
  <c r="E1062" i="5"/>
  <c r="N1061" i="5"/>
  <c r="E1061" i="5"/>
  <c r="N1060" i="5"/>
  <c r="E1060" i="5"/>
  <c r="N1059" i="5"/>
  <c r="E1059" i="5"/>
  <c r="N1058" i="5"/>
  <c r="E1058" i="5"/>
  <c r="N1057" i="5"/>
  <c r="E1057" i="5"/>
  <c r="N1056" i="5"/>
  <c r="E1056" i="5"/>
  <c r="N1055" i="5"/>
  <c r="E1055" i="5"/>
  <c r="N1054" i="5"/>
  <c r="E1054" i="5"/>
  <c r="N1053" i="5"/>
  <c r="E1053" i="5"/>
  <c r="N1052" i="5"/>
  <c r="E1052" i="5"/>
  <c r="N1051" i="5"/>
  <c r="E1051" i="5"/>
  <c r="N1050" i="5"/>
  <c r="E1050" i="5"/>
  <c r="N1049" i="5"/>
  <c r="E1049" i="5"/>
  <c r="N1048" i="5"/>
  <c r="E1048" i="5"/>
  <c r="N1047" i="5"/>
  <c r="E1047" i="5"/>
  <c r="N1046" i="5"/>
  <c r="E1046" i="5"/>
  <c r="N1045" i="5"/>
  <c r="E1045" i="5"/>
  <c r="N1044" i="5"/>
  <c r="E1044" i="5"/>
  <c r="N1043" i="5"/>
  <c r="E1043" i="5"/>
  <c r="N1042" i="5"/>
  <c r="E1042" i="5"/>
  <c r="N1041" i="5"/>
  <c r="E1041" i="5"/>
  <c r="N1040" i="5"/>
  <c r="E1040" i="5"/>
  <c r="N1039" i="5"/>
  <c r="E1039" i="5"/>
  <c r="N1038" i="5"/>
  <c r="E1038" i="5"/>
  <c r="N1037" i="5"/>
  <c r="E1037" i="5"/>
  <c r="N1036" i="5"/>
  <c r="E1036" i="5"/>
  <c r="N1035" i="5"/>
  <c r="E1035" i="5"/>
  <c r="N1034" i="5"/>
  <c r="E1034" i="5"/>
  <c r="N1033" i="5"/>
  <c r="E1033" i="5"/>
  <c r="N1032" i="5"/>
  <c r="E1032" i="5"/>
  <c r="N1031" i="5"/>
  <c r="E1031" i="5"/>
  <c r="N1030" i="5"/>
  <c r="E1030" i="5"/>
  <c r="N1029" i="5"/>
  <c r="E1029" i="5"/>
  <c r="N1028" i="5"/>
  <c r="E1028" i="5"/>
  <c r="N1027" i="5"/>
  <c r="E1027" i="5"/>
  <c r="N1026" i="5"/>
  <c r="E1026" i="5"/>
  <c r="N1025" i="5"/>
  <c r="E1025" i="5"/>
  <c r="N1024" i="5"/>
  <c r="E1024" i="5"/>
  <c r="N1023" i="5"/>
  <c r="E1023" i="5"/>
  <c r="N1022" i="5"/>
  <c r="E1022" i="5"/>
  <c r="N1021" i="5"/>
  <c r="E1021" i="5"/>
  <c r="N1020" i="5"/>
  <c r="E1020" i="5"/>
  <c r="N1019" i="5"/>
  <c r="E1019" i="5"/>
  <c r="N1018" i="5"/>
  <c r="E1018" i="5"/>
  <c r="N1017" i="5"/>
  <c r="E1017" i="5"/>
  <c r="N1016" i="5"/>
  <c r="E1016" i="5"/>
  <c r="N1015" i="5"/>
  <c r="E1015" i="5"/>
  <c r="N1014" i="5"/>
  <c r="E1014" i="5"/>
  <c r="N1013" i="5"/>
  <c r="E1013" i="5"/>
  <c r="N1012" i="5"/>
  <c r="E1012" i="5"/>
  <c r="N1011" i="5"/>
  <c r="E1011" i="5"/>
  <c r="N1010" i="5"/>
  <c r="E1010" i="5"/>
  <c r="N1009" i="5"/>
  <c r="E1009" i="5"/>
  <c r="N1008" i="5"/>
  <c r="E1008" i="5"/>
  <c r="N1007" i="5"/>
  <c r="E1007" i="5"/>
  <c r="N1006" i="5"/>
  <c r="E1006" i="5"/>
  <c r="N1005" i="5"/>
  <c r="E1005" i="5"/>
  <c r="N1004" i="5"/>
  <c r="E1004" i="5"/>
  <c r="N1003" i="5"/>
  <c r="E1003" i="5"/>
  <c r="N1002" i="5"/>
  <c r="E1002" i="5"/>
  <c r="N1001" i="5"/>
  <c r="E1001" i="5"/>
  <c r="N1000" i="5"/>
  <c r="E1000" i="5"/>
  <c r="N999" i="5"/>
  <c r="E999" i="5"/>
  <c r="N998" i="5"/>
  <c r="E998" i="5"/>
  <c r="N997" i="5"/>
  <c r="E997" i="5"/>
  <c r="N996" i="5"/>
  <c r="E996" i="5"/>
  <c r="N995" i="5"/>
  <c r="E995" i="5"/>
  <c r="N994" i="5"/>
  <c r="E994" i="5"/>
  <c r="N993" i="5"/>
  <c r="E993" i="5"/>
  <c r="N992" i="5"/>
  <c r="E992" i="5"/>
  <c r="N991" i="5"/>
  <c r="E991" i="5"/>
  <c r="N990" i="5"/>
  <c r="E990" i="5"/>
  <c r="N989" i="5"/>
  <c r="E989" i="5"/>
  <c r="N988" i="5"/>
  <c r="E988" i="5"/>
  <c r="N987" i="5"/>
  <c r="E987" i="5"/>
  <c r="N986" i="5"/>
  <c r="E986" i="5"/>
  <c r="N985" i="5"/>
  <c r="E985" i="5"/>
  <c r="N984" i="5"/>
  <c r="E984" i="5"/>
  <c r="N983" i="5"/>
  <c r="E983" i="5"/>
  <c r="N982" i="5"/>
  <c r="E982" i="5"/>
  <c r="N981" i="5"/>
  <c r="E981" i="5"/>
  <c r="N980" i="5"/>
  <c r="E980" i="5"/>
  <c r="N979" i="5"/>
  <c r="E979" i="5"/>
  <c r="N978" i="5"/>
  <c r="E978" i="5"/>
  <c r="N977" i="5"/>
  <c r="E977" i="5"/>
  <c r="N976" i="5"/>
  <c r="E976" i="5"/>
  <c r="N975" i="5"/>
  <c r="E975" i="5"/>
  <c r="N974" i="5"/>
  <c r="E974" i="5"/>
  <c r="N973" i="5"/>
  <c r="E973" i="5"/>
  <c r="N972" i="5"/>
  <c r="E972" i="5"/>
  <c r="N971" i="5"/>
  <c r="E971" i="5"/>
  <c r="N970" i="5"/>
  <c r="E970" i="5"/>
  <c r="N969" i="5"/>
  <c r="E969" i="5"/>
  <c r="N968" i="5"/>
  <c r="E968" i="5"/>
  <c r="N967" i="5"/>
  <c r="E967" i="5"/>
  <c r="N966" i="5"/>
  <c r="E966" i="5"/>
  <c r="N965" i="5"/>
  <c r="E965" i="5"/>
  <c r="N964" i="5"/>
  <c r="E964" i="5"/>
  <c r="N963" i="5"/>
  <c r="E963" i="5"/>
  <c r="N962" i="5"/>
  <c r="E962" i="5"/>
  <c r="N961" i="5"/>
  <c r="E961" i="5"/>
  <c r="N960" i="5"/>
  <c r="E960" i="5"/>
  <c r="N959" i="5"/>
  <c r="E959" i="5"/>
  <c r="N958" i="5"/>
  <c r="E958" i="5"/>
  <c r="N957" i="5"/>
  <c r="E957" i="5"/>
  <c r="N956" i="5"/>
  <c r="E956" i="5"/>
  <c r="N955" i="5"/>
  <c r="E955" i="5"/>
  <c r="N954" i="5"/>
  <c r="E954" i="5"/>
  <c r="N953" i="5"/>
  <c r="E953" i="5"/>
  <c r="N952" i="5"/>
  <c r="E952" i="5"/>
  <c r="N951" i="5"/>
  <c r="E951" i="5"/>
  <c r="N950" i="5"/>
  <c r="E950" i="5"/>
  <c r="N949" i="5"/>
  <c r="E949" i="5"/>
  <c r="N948" i="5"/>
  <c r="E948" i="5"/>
  <c r="N947" i="5"/>
  <c r="E947" i="5"/>
  <c r="N946" i="5"/>
  <c r="E946" i="5"/>
  <c r="N945" i="5"/>
  <c r="E945" i="5"/>
  <c r="N944" i="5"/>
  <c r="E944" i="5"/>
  <c r="N943" i="5"/>
  <c r="E943" i="5"/>
  <c r="N942" i="5"/>
  <c r="E942" i="5"/>
  <c r="N941" i="5"/>
  <c r="E941" i="5"/>
  <c r="N940" i="5"/>
  <c r="E940" i="5"/>
  <c r="N939" i="5"/>
  <c r="E939" i="5"/>
  <c r="N938" i="5"/>
  <c r="E938" i="5"/>
  <c r="N937" i="5"/>
  <c r="E937" i="5"/>
  <c r="N936" i="5"/>
  <c r="E936" i="5"/>
  <c r="N935" i="5"/>
  <c r="E935" i="5"/>
  <c r="N934" i="5"/>
  <c r="E934" i="5"/>
  <c r="N933" i="5"/>
  <c r="E933" i="5"/>
  <c r="N932" i="5"/>
  <c r="E932" i="5"/>
  <c r="N931" i="5"/>
  <c r="E931" i="5"/>
  <c r="N930" i="5"/>
  <c r="E930" i="5"/>
  <c r="N929" i="5"/>
  <c r="E929" i="5"/>
  <c r="N928" i="5"/>
  <c r="E928" i="5"/>
  <c r="N927" i="5"/>
  <c r="E927" i="5"/>
  <c r="N926" i="5"/>
  <c r="E926" i="5"/>
  <c r="N925" i="5"/>
  <c r="E925" i="5"/>
  <c r="N924" i="5"/>
  <c r="E924" i="5"/>
  <c r="N923" i="5"/>
  <c r="E923" i="5"/>
  <c r="N922" i="5"/>
  <c r="E922" i="5"/>
  <c r="N921" i="5"/>
  <c r="E921" i="5"/>
  <c r="N920" i="5"/>
  <c r="E920" i="5"/>
  <c r="N919" i="5"/>
  <c r="E919" i="5"/>
  <c r="N918" i="5"/>
  <c r="E918" i="5"/>
  <c r="N917" i="5"/>
  <c r="E917" i="5"/>
  <c r="N916" i="5"/>
  <c r="E916" i="5"/>
  <c r="N915" i="5"/>
  <c r="E915" i="5"/>
  <c r="N914" i="5"/>
  <c r="E914" i="5"/>
  <c r="N913" i="5"/>
  <c r="E913" i="5"/>
  <c r="N912" i="5"/>
  <c r="E912" i="5"/>
  <c r="N911" i="5"/>
  <c r="E911" i="5"/>
  <c r="N910" i="5"/>
  <c r="E910" i="5"/>
  <c r="N909" i="5"/>
  <c r="E909" i="5"/>
  <c r="N908" i="5"/>
  <c r="E908" i="5"/>
  <c r="N907" i="5"/>
  <c r="E907" i="5"/>
  <c r="N906" i="5"/>
  <c r="E906" i="5"/>
  <c r="N905" i="5"/>
  <c r="E905" i="5"/>
  <c r="N904" i="5"/>
  <c r="E904" i="5"/>
  <c r="N903" i="5"/>
  <c r="E903" i="5"/>
  <c r="N902" i="5"/>
  <c r="E902" i="5"/>
  <c r="N901" i="5"/>
  <c r="E901" i="5"/>
  <c r="N900" i="5"/>
  <c r="E900" i="5"/>
  <c r="N899" i="5"/>
  <c r="E899" i="5"/>
  <c r="N898" i="5"/>
  <c r="E898" i="5"/>
  <c r="N897" i="5"/>
  <c r="E897" i="5"/>
  <c r="N896" i="5"/>
  <c r="E896" i="5"/>
  <c r="N895" i="5"/>
  <c r="E895" i="5"/>
  <c r="N894" i="5"/>
  <c r="E894" i="5"/>
  <c r="N893" i="5"/>
  <c r="E893" i="5"/>
  <c r="N892" i="5"/>
  <c r="E892" i="5"/>
  <c r="N891" i="5"/>
  <c r="E891" i="5"/>
  <c r="N890" i="5"/>
  <c r="E890" i="5"/>
  <c r="N889" i="5"/>
  <c r="E889" i="5"/>
  <c r="N888" i="5"/>
  <c r="E888" i="5"/>
  <c r="N887" i="5"/>
  <c r="E887" i="5"/>
  <c r="N886" i="5"/>
  <c r="E886" i="5"/>
  <c r="N885" i="5"/>
  <c r="E885" i="5"/>
  <c r="N884" i="5"/>
  <c r="E884" i="5"/>
  <c r="N883" i="5"/>
  <c r="E883" i="5"/>
  <c r="N882" i="5"/>
  <c r="E882" i="5"/>
  <c r="N881" i="5"/>
  <c r="E881" i="5"/>
  <c r="N880" i="5"/>
  <c r="E880" i="5"/>
  <c r="N879" i="5"/>
  <c r="E879" i="5"/>
  <c r="N878" i="5"/>
  <c r="E878" i="5"/>
  <c r="N877" i="5"/>
  <c r="E877" i="5"/>
  <c r="N876" i="5"/>
  <c r="E876" i="5"/>
  <c r="N875" i="5"/>
  <c r="E875" i="5"/>
  <c r="N874" i="5"/>
  <c r="E874" i="5"/>
  <c r="N873" i="5"/>
  <c r="E873" i="5"/>
  <c r="N872" i="5"/>
  <c r="E872" i="5"/>
  <c r="N871" i="5"/>
  <c r="E871" i="5"/>
  <c r="N870" i="5"/>
  <c r="E870" i="5"/>
  <c r="N869" i="5"/>
  <c r="E869" i="5"/>
  <c r="N868" i="5"/>
  <c r="E868" i="5"/>
  <c r="N867" i="5"/>
  <c r="E867" i="5"/>
  <c r="N866" i="5"/>
  <c r="E866" i="5"/>
  <c r="N865" i="5"/>
  <c r="E865" i="5"/>
  <c r="N864" i="5"/>
  <c r="E864" i="5"/>
  <c r="N863" i="5"/>
  <c r="E863" i="5"/>
  <c r="N862" i="5"/>
  <c r="N861" i="5"/>
  <c r="E861" i="5"/>
  <c r="N860" i="5"/>
  <c r="E860" i="5"/>
  <c r="N859" i="5"/>
  <c r="E859" i="5"/>
  <c r="N858" i="5"/>
  <c r="E858" i="5"/>
  <c r="N857" i="5"/>
  <c r="E857" i="5"/>
  <c r="N856" i="5"/>
  <c r="E856" i="5"/>
  <c r="N855" i="5"/>
  <c r="E855" i="5"/>
  <c r="N854" i="5"/>
  <c r="E854" i="5"/>
  <c r="N853" i="5"/>
  <c r="E853" i="5"/>
  <c r="N852" i="5"/>
  <c r="E852" i="5"/>
  <c r="N851" i="5"/>
  <c r="E851" i="5"/>
  <c r="N850" i="5"/>
  <c r="E850" i="5"/>
  <c r="N849" i="5"/>
  <c r="E849" i="5"/>
  <c r="N848" i="5"/>
  <c r="E848" i="5"/>
  <c r="N847" i="5"/>
  <c r="E847" i="5"/>
  <c r="N846" i="5"/>
  <c r="E846" i="5"/>
  <c r="N845" i="5"/>
  <c r="E845" i="5"/>
  <c r="N844" i="5"/>
  <c r="E844" i="5"/>
  <c r="N843" i="5"/>
  <c r="E843" i="5"/>
  <c r="N842" i="5"/>
  <c r="E842" i="5"/>
  <c r="N841" i="5"/>
  <c r="E841" i="5"/>
  <c r="N840" i="5"/>
  <c r="E840" i="5"/>
  <c r="N839" i="5"/>
  <c r="E839" i="5"/>
  <c r="N838" i="5"/>
  <c r="E838" i="5"/>
  <c r="N837" i="5"/>
  <c r="E837" i="5"/>
  <c r="N836" i="5"/>
  <c r="E836" i="5"/>
  <c r="N835" i="5"/>
  <c r="E835" i="5"/>
  <c r="N834" i="5"/>
  <c r="E834" i="5"/>
  <c r="N833" i="5"/>
  <c r="E833" i="5"/>
  <c r="N832" i="5"/>
  <c r="E832" i="5"/>
  <c r="N831" i="5"/>
  <c r="E831" i="5"/>
  <c r="N830" i="5"/>
  <c r="E830" i="5"/>
  <c r="N829" i="5"/>
  <c r="E829" i="5"/>
  <c r="N828" i="5"/>
  <c r="E828" i="5"/>
  <c r="N827" i="5"/>
  <c r="E827" i="5"/>
  <c r="N826" i="5"/>
  <c r="E826" i="5"/>
  <c r="N825" i="5"/>
  <c r="E825" i="5"/>
  <c r="N824" i="5"/>
  <c r="E824" i="5"/>
  <c r="N823" i="5"/>
  <c r="E823" i="5"/>
  <c r="N822" i="5"/>
  <c r="E822" i="5"/>
  <c r="N821" i="5"/>
  <c r="E821" i="5"/>
  <c r="N820" i="5"/>
  <c r="E820" i="5"/>
  <c r="N819" i="5"/>
  <c r="E819" i="5"/>
  <c r="N818" i="5"/>
  <c r="E818" i="5"/>
  <c r="N817" i="5"/>
  <c r="E817" i="5"/>
  <c r="N816" i="5"/>
  <c r="E816" i="5"/>
  <c r="N815" i="5"/>
  <c r="E815" i="5"/>
  <c r="N814" i="5"/>
  <c r="E814" i="5"/>
  <c r="N813" i="5"/>
  <c r="E813" i="5"/>
  <c r="N812" i="5"/>
  <c r="E812" i="5"/>
  <c r="N811" i="5"/>
  <c r="E811" i="5"/>
  <c r="N810" i="5"/>
  <c r="E810" i="5"/>
  <c r="N809" i="5"/>
  <c r="E809" i="5"/>
  <c r="N808" i="5"/>
  <c r="E808" i="5"/>
  <c r="N807" i="5"/>
  <c r="E807" i="5"/>
  <c r="N806" i="5"/>
  <c r="E806" i="5"/>
  <c r="N805" i="5"/>
  <c r="E805" i="5"/>
  <c r="N804" i="5"/>
  <c r="E804" i="5"/>
  <c r="N803" i="5"/>
  <c r="E803" i="5"/>
  <c r="N802" i="5"/>
  <c r="E802" i="5"/>
  <c r="N801" i="5"/>
  <c r="E801" i="5"/>
  <c r="N800" i="5"/>
  <c r="E800" i="5"/>
  <c r="N799" i="5"/>
  <c r="E799" i="5"/>
  <c r="N798" i="5"/>
  <c r="E798" i="5"/>
  <c r="N797" i="5"/>
  <c r="E797" i="5"/>
  <c r="N796" i="5"/>
  <c r="E796" i="5"/>
  <c r="N795" i="5"/>
  <c r="E795" i="5"/>
  <c r="N794" i="5"/>
  <c r="E794" i="5"/>
  <c r="N793" i="5"/>
  <c r="E793" i="5"/>
  <c r="N792" i="5"/>
  <c r="E792" i="5"/>
  <c r="N791" i="5"/>
  <c r="E791" i="5"/>
  <c r="N790" i="5"/>
  <c r="E790" i="5"/>
  <c r="N789" i="5"/>
  <c r="E789" i="5"/>
  <c r="N788" i="5"/>
  <c r="E788" i="5"/>
  <c r="N787" i="5"/>
  <c r="E787" i="5"/>
  <c r="N786" i="5"/>
  <c r="E786" i="5"/>
  <c r="N785" i="5"/>
  <c r="E785" i="5"/>
  <c r="N784" i="5"/>
  <c r="E784" i="5"/>
  <c r="N783" i="5"/>
  <c r="E783" i="5"/>
  <c r="N782" i="5"/>
  <c r="E782" i="5"/>
  <c r="N781" i="5"/>
  <c r="E781" i="5"/>
  <c r="N780" i="5"/>
  <c r="E780" i="5"/>
  <c r="N779" i="5"/>
  <c r="E779" i="5"/>
  <c r="N778" i="5"/>
  <c r="E778" i="5"/>
  <c r="N777" i="5"/>
  <c r="E777" i="5"/>
  <c r="N776" i="5"/>
  <c r="E776" i="5"/>
  <c r="N775" i="5"/>
  <c r="E775" i="5"/>
  <c r="N774" i="5"/>
  <c r="E774" i="5"/>
  <c r="N773" i="5"/>
  <c r="E773" i="5"/>
  <c r="N772" i="5"/>
  <c r="E772" i="5"/>
  <c r="N771" i="5"/>
  <c r="E771" i="5"/>
  <c r="N770" i="5"/>
  <c r="E770" i="5"/>
  <c r="N769" i="5"/>
  <c r="E769" i="5"/>
  <c r="N768" i="5"/>
  <c r="E768" i="5"/>
  <c r="N767" i="5"/>
  <c r="E767" i="5"/>
  <c r="N766" i="5"/>
  <c r="E766" i="5"/>
  <c r="N765" i="5"/>
  <c r="E765" i="5"/>
  <c r="N764" i="5"/>
  <c r="E764" i="5"/>
  <c r="N763" i="5"/>
  <c r="E763" i="5"/>
  <c r="N762" i="5"/>
  <c r="E762" i="5"/>
  <c r="N761" i="5"/>
  <c r="E761" i="5"/>
  <c r="N760" i="5"/>
  <c r="E760" i="5"/>
  <c r="N759" i="5"/>
  <c r="E759" i="5"/>
  <c r="N758" i="5"/>
  <c r="E758" i="5"/>
  <c r="N757" i="5"/>
  <c r="E757" i="5"/>
  <c r="N756" i="5"/>
  <c r="E756" i="5"/>
  <c r="N755" i="5"/>
  <c r="E755" i="5"/>
  <c r="N754" i="5"/>
  <c r="E754" i="5"/>
  <c r="N753" i="5"/>
  <c r="E753" i="5"/>
  <c r="N752" i="5"/>
  <c r="E752" i="5"/>
  <c r="N751" i="5"/>
  <c r="E751" i="5"/>
  <c r="N750" i="5"/>
  <c r="E750" i="5"/>
  <c r="N749" i="5"/>
  <c r="E749" i="5"/>
  <c r="N748" i="5"/>
  <c r="E748" i="5"/>
  <c r="N747" i="5"/>
  <c r="E747" i="5"/>
  <c r="N746" i="5"/>
  <c r="E746" i="5"/>
  <c r="N745" i="5"/>
  <c r="E745" i="5"/>
  <c r="N744" i="5"/>
  <c r="E744" i="5"/>
  <c r="N743" i="5"/>
  <c r="E743" i="5"/>
  <c r="N742" i="5"/>
  <c r="E742" i="5"/>
  <c r="N741" i="5"/>
  <c r="E741" i="5"/>
  <c r="N740" i="5"/>
  <c r="E740" i="5"/>
  <c r="N739" i="5"/>
  <c r="E739" i="5"/>
  <c r="N738" i="5"/>
  <c r="E738" i="5"/>
  <c r="N737" i="5"/>
  <c r="E737" i="5"/>
  <c r="N736" i="5"/>
  <c r="E736" i="5"/>
  <c r="N735" i="5"/>
  <c r="E735" i="5"/>
  <c r="N734" i="5"/>
  <c r="E734" i="5"/>
  <c r="N733" i="5"/>
  <c r="E733" i="5"/>
  <c r="N732" i="5"/>
  <c r="E732" i="5"/>
  <c r="N731" i="5"/>
  <c r="E731" i="5"/>
  <c r="N730" i="5"/>
  <c r="E730" i="5"/>
  <c r="N729" i="5"/>
  <c r="E729" i="5"/>
  <c r="N728" i="5"/>
  <c r="E728" i="5"/>
  <c r="N727" i="5"/>
  <c r="E727" i="5"/>
  <c r="N726" i="5"/>
  <c r="E726" i="5"/>
  <c r="N725" i="5"/>
  <c r="E725" i="5"/>
  <c r="N724" i="5"/>
  <c r="E724" i="5"/>
  <c r="N723" i="5"/>
  <c r="E723" i="5"/>
  <c r="N722" i="5"/>
  <c r="E722" i="5"/>
  <c r="N721" i="5"/>
  <c r="E721" i="5"/>
  <c r="N720" i="5"/>
  <c r="E720" i="5"/>
  <c r="N719" i="5"/>
  <c r="E719" i="5"/>
  <c r="N718" i="5"/>
  <c r="E718" i="5"/>
  <c r="N717" i="5"/>
  <c r="E717" i="5"/>
  <c r="N716" i="5"/>
  <c r="E716" i="5"/>
  <c r="N715" i="5"/>
  <c r="E715" i="5"/>
  <c r="N714" i="5"/>
  <c r="E714" i="5"/>
  <c r="N713" i="5"/>
  <c r="E713" i="5"/>
  <c r="N712" i="5"/>
  <c r="E712" i="5"/>
  <c r="N711" i="5"/>
  <c r="E711" i="5"/>
  <c r="N710" i="5"/>
  <c r="E710" i="5"/>
  <c r="N709" i="5"/>
  <c r="E709" i="5"/>
  <c r="N708" i="5"/>
  <c r="E708" i="5"/>
  <c r="N707" i="5"/>
  <c r="E707" i="5"/>
  <c r="N706" i="5"/>
  <c r="E706" i="5"/>
  <c r="N705" i="5"/>
  <c r="E705" i="5"/>
  <c r="N704" i="5"/>
  <c r="E704" i="5"/>
  <c r="N703" i="5"/>
  <c r="E703" i="5"/>
  <c r="N702" i="5"/>
  <c r="E702" i="5"/>
  <c r="N701" i="5"/>
  <c r="E701" i="5"/>
  <c r="N700" i="5"/>
  <c r="E700" i="5"/>
  <c r="N699" i="5"/>
  <c r="E699" i="5"/>
  <c r="N698" i="5"/>
  <c r="E698" i="5"/>
  <c r="N697" i="5"/>
  <c r="E697" i="5"/>
  <c r="N696" i="5"/>
  <c r="E696" i="5"/>
  <c r="N695" i="5"/>
  <c r="E695" i="5"/>
  <c r="N694" i="5"/>
  <c r="E694" i="5"/>
  <c r="N693" i="5"/>
  <c r="E693" i="5"/>
  <c r="N692" i="5"/>
  <c r="E692" i="5"/>
  <c r="N691" i="5"/>
  <c r="E691" i="5"/>
  <c r="N690" i="5"/>
  <c r="E690" i="5"/>
  <c r="N689" i="5"/>
  <c r="E689" i="5"/>
  <c r="N688" i="5"/>
  <c r="E688" i="5"/>
  <c r="N687" i="5"/>
  <c r="E687" i="5"/>
  <c r="N686" i="5"/>
  <c r="E686" i="5"/>
  <c r="N685" i="5"/>
  <c r="E685" i="5"/>
  <c r="N684" i="5"/>
  <c r="E684" i="5"/>
  <c r="N683" i="5"/>
  <c r="E683" i="5"/>
  <c r="N682" i="5"/>
  <c r="E682" i="5"/>
  <c r="N681" i="5"/>
  <c r="E681" i="5"/>
  <c r="N680" i="5"/>
  <c r="E680" i="5"/>
  <c r="N679" i="5"/>
  <c r="E679" i="5"/>
  <c r="N678" i="5"/>
  <c r="E678" i="5"/>
  <c r="N677" i="5"/>
  <c r="E677" i="5"/>
  <c r="N676" i="5"/>
  <c r="E676" i="5"/>
  <c r="N675" i="5"/>
  <c r="E675" i="5"/>
  <c r="N674" i="5"/>
  <c r="E674" i="5"/>
  <c r="N673" i="5"/>
  <c r="E673" i="5"/>
  <c r="N672" i="5"/>
  <c r="E672" i="5"/>
  <c r="N671" i="5"/>
  <c r="E671" i="5"/>
  <c r="N670" i="5"/>
  <c r="E670" i="5"/>
  <c r="N669" i="5"/>
  <c r="E669" i="5"/>
  <c r="N668" i="5"/>
  <c r="E668" i="5"/>
  <c r="N667" i="5"/>
  <c r="E667" i="5"/>
  <c r="N666" i="5"/>
  <c r="E666" i="5"/>
  <c r="N665" i="5"/>
  <c r="E665" i="5"/>
  <c r="N664" i="5"/>
  <c r="E664" i="5"/>
  <c r="N663" i="5"/>
  <c r="E663" i="5"/>
  <c r="N662" i="5"/>
  <c r="E662" i="5"/>
  <c r="N661" i="5"/>
  <c r="E661" i="5"/>
  <c r="N660" i="5"/>
  <c r="E660" i="5"/>
  <c r="N659" i="5"/>
  <c r="E659" i="5"/>
  <c r="N658" i="5"/>
  <c r="E658" i="5"/>
  <c r="N657" i="5"/>
  <c r="E657" i="5"/>
  <c r="N656" i="5"/>
  <c r="E656" i="5"/>
  <c r="N655" i="5"/>
  <c r="E655" i="5"/>
  <c r="N654" i="5"/>
  <c r="E654" i="5"/>
  <c r="N653" i="5"/>
  <c r="E653" i="5"/>
  <c r="N652" i="5"/>
  <c r="E652" i="5"/>
  <c r="N651" i="5"/>
  <c r="E651" i="5"/>
  <c r="N650" i="5"/>
  <c r="E650" i="5"/>
  <c r="N649" i="5"/>
  <c r="E649" i="5"/>
  <c r="N648" i="5"/>
  <c r="E648" i="5"/>
  <c r="N647" i="5"/>
  <c r="E647" i="5"/>
  <c r="N646" i="5"/>
  <c r="E646" i="5"/>
  <c r="N645" i="5"/>
  <c r="E645" i="5"/>
  <c r="N644" i="5"/>
  <c r="E644" i="5"/>
  <c r="N643" i="5"/>
  <c r="E643" i="5"/>
  <c r="N642" i="5"/>
  <c r="E642" i="5"/>
  <c r="N641" i="5"/>
  <c r="E641" i="5"/>
  <c r="N640" i="5"/>
  <c r="E640" i="5"/>
  <c r="N639" i="5"/>
  <c r="E639" i="5"/>
  <c r="N638" i="5"/>
  <c r="E638" i="5"/>
  <c r="N637" i="5"/>
  <c r="E637" i="5"/>
  <c r="N636" i="5"/>
  <c r="E636" i="5"/>
  <c r="N635" i="5"/>
  <c r="E635" i="5"/>
  <c r="N634" i="5"/>
  <c r="E634" i="5"/>
  <c r="N633" i="5"/>
  <c r="E633" i="5"/>
  <c r="N632" i="5"/>
  <c r="E632" i="5"/>
  <c r="N631" i="5"/>
  <c r="E631" i="5"/>
  <c r="N630" i="5"/>
  <c r="E630" i="5"/>
  <c r="N629" i="5"/>
  <c r="E629" i="5"/>
  <c r="N628" i="5"/>
  <c r="E628" i="5"/>
  <c r="N627" i="5"/>
  <c r="E627" i="5"/>
  <c r="N626" i="5"/>
  <c r="E626" i="5"/>
  <c r="N625" i="5"/>
  <c r="E625" i="5"/>
  <c r="N624" i="5"/>
  <c r="E624" i="5"/>
  <c r="N623" i="5"/>
  <c r="E623" i="5"/>
  <c r="N622" i="5"/>
  <c r="E622" i="5"/>
  <c r="N621" i="5"/>
  <c r="E621" i="5"/>
  <c r="N620" i="5"/>
  <c r="E620" i="5"/>
  <c r="N619" i="5"/>
  <c r="E619" i="5"/>
  <c r="N618" i="5"/>
  <c r="E618" i="5"/>
  <c r="N617" i="5"/>
  <c r="E617" i="5"/>
  <c r="N616" i="5"/>
  <c r="E616" i="5"/>
  <c r="N615" i="5"/>
  <c r="E615" i="5"/>
  <c r="N614" i="5"/>
  <c r="E614" i="5"/>
  <c r="N613" i="5"/>
  <c r="E613" i="5"/>
  <c r="N612" i="5"/>
  <c r="E612" i="5"/>
  <c r="N611" i="5"/>
  <c r="E611" i="5"/>
  <c r="N610" i="5"/>
  <c r="E610" i="5"/>
  <c r="N609" i="5"/>
  <c r="E609" i="5"/>
  <c r="N608" i="5"/>
  <c r="E608" i="5"/>
  <c r="N607" i="5"/>
  <c r="E607" i="5"/>
  <c r="N606" i="5"/>
  <c r="E606" i="5"/>
  <c r="N605" i="5"/>
  <c r="E605" i="5"/>
  <c r="N604" i="5"/>
  <c r="E604" i="5"/>
  <c r="N603" i="5"/>
  <c r="E603" i="5"/>
  <c r="N602" i="5"/>
  <c r="E602" i="5"/>
  <c r="N601" i="5"/>
  <c r="E601" i="5"/>
  <c r="N600" i="5"/>
  <c r="E600" i="5"/>
  <c r="N599" i="5"/>
  <c r="E599" i="5"/>
  <c r="N598" i="5"/>
  <c r="E598" i="5"/>
  <c r="N597" i="5"/>
  <c r="E597" i="5"/>
  <c r="N596" i="5"/>
  <c r="E596" i="5"/>
  <c r="N595" i="5"/>
  <c r="E595" i="5"/>
  <c r="N594" i="5"/>
  <c r="E594" i="5"/>
  <c r="N593" i="5"/>
  <c r="E593" i="5"/>
  <c r="N592" i="5"/>
  <c r="E592" i="5"/>
  <c r="N591" i="5"/>
  <c r="E591" i="5"/>
  <c r="N590" i="5"/>
  <c r="E590" i="5"/>
  <c r="N589" i="5"/>
  <c r="E589" i="5"/>
  <c r="N588" i="5"/>
  <c r="E588" i="5"/>
  <c r="N587" i="5"/>
  <c r="E587" i="5"/>
  <c r="N586" i="5"/>
  <c r="E586" i="5"/>
  <c r="N585" i="5"/>
  <c r="E585" i="5"/>
  <c r="N584" i="5"/>
  <c r="E584" i="5"/>
  <c r="N583" i="5"/>
  <c r="E583" i="5"/>
  <c r="N582" i="5"/>
  <c r="E582" i="5"/>
  <c r="N581" i="5"/>
  <c r="E581" i="5"/>
  <c r="N580" i="5"/>
  <c r="E580" i="5"/>
  <c r="N579" i="5"/>
  <c r="E579" i="5"/>
  <c r="N578" i="5"/>
  <c r="E578" i="5"/>
  <c r="N577" i="5"/>
  <c r="E577" i="5"/>
  <c r="N576" i="5"/>
  <c r="E576" i="5"/>
  <c r="N575" i="5"/>
  <c r="E575" i="5"/>
  <c r="N574" i="5"/>
  <c r="E574" i="5"/>
  <c r="N573" i="5"/>
  <c r="E573" i="5"/>
  <c r="N572" i="5"/>
  <c r="E572" i="5"/>
  <c r="N571" i="5"/>
  <c r="E571" i="5"/>
  <c r="N570" i="5"/>
  <c r="E570" i="5"/>
  <c r="N569" i="5"/>
  <c r="E569" i="5"/>
  <c r="N568" i="5"/>
  <c r="E568" i="5"/>
  <c r="N567" i="5"/>
  <c r="E567" i="5"/>
  <c r="N566" i="5"/>
  <c r="E566" i="5"/>
  <c r="N565" i="5"/>
  <c r="E565" i="5"/>
  <c r="N564" i="5"/>
  <c r="E564" i="5"/>
  <c r="N563" i="5"/>
  <c r="E563" i="5"/>
  <c r="N562" i="5"/>
  <c r="E562" i="5"/>
  <c r="N561" i="5"/>
  <c r="E561" i="5"/>
  <c r="N560" i="5"/>
  <c r="E560" i="5"/>
  <c r="N559" i="5"/>
  <c r="E559" i="5"/>
  <c r="N558" i="5"/>
  <c r="E558" i="5"/>
  <c r="N557" i="5"/>
  <c r="E557" i="5"/>
  <c r="N556" i="5"/>
  <c r="E556" i="5"/>
  <c r="N555" i="5"/>
  <c r="E555" i="5"/>
  <c r="N554" i="5"/>
  <c r="E554" i="5"/>
  <c r="N553" i="5"/>
  <c r="E553" i="5"/>
  <c r="N552" i="5"/>
  <c r="E552" i="5"/>
  <c r="N551" i="5"/>
  <c r="E551" i="5"/>
  <c r="N550" i="5"/>
  <c r="E550" i="5"/>
  <c r="N549" i="5"/>
  <c r="E549" i="5"/>
  <c r="N548" i="5"/>
  <c r="E548" i="5"/>
  <c r="N547" i="5"/>
  <c r="E547" i="5"/>
  <c r="N546" i="5"/>
  <c r="E546" i="5"/>
  <c r="N545" i="5"/>
  <c r="E545" i="5"/>
  <c r="N544" i="5"/>
  <c r="E544" i="5"/>
  <c r="N543" i="5"/>
  <c r="E543" i="5"/>
  <c r="N542" i="5"/>
  <c r="E542" i="5"/>
  <c r="N541" i="5"/>
  <c r="E541" i="5"/>
  <c r="N540" i="5"/>
  <c r="E540" i="5"/>
  <c r="N539" i="5"/>
  <c r="E539" i="5"/>
  <c r="N538" i="5"/>
  <c r="E538" i="5"/>
  <c r="N537" i="5"/>
  <c r="E537" i="5"/>
  <c r="N536" i="5"/>
  <c r="E536" i="5"/>
  <c r="N535" i="5"/>
  <c r="E535" i="5"/>
  <c r="N534" i="5"/>
  <c r="E534" i="5"/>
  <c r="N533" i="5"/>
  <c r="E533" i="5"/>
  <c r="N532" i="5"/>
  <c r="E532" i="5"/>
  <c r="N531" i="5"/>
  <c r="E531" i="5"/>
  <c r="N530" i="5"/>
  <c r="E530" i="5"/>
  <c r="N529" i="5"/>
  <c r="E529" i="5"/>
  <c r="N528" i="5"/>
  <c r="E528" i="5"/>
  <c r="N527" i="5"/>
  <c r="E527" i="5"/>
  <c r="N526" i="5"/>
  <c r="E526" i="5"/>
  <c r="N525" i="5"/>
  <c r="E525" i="5"/>
  <c r="N524" i="5"/>
  <c r="E524" i="5"/>
  <c r="N523" i="5"/>
  <c r="E523" i="5"/>
  <c r="N522" i="5"/>
  <c r="E522" i="5"/>
  <c r="N521" i="5"/>
  <c r="E521" i="5"/>
  <c r="N520" i="5"/>
  <c r="E520" i="5"/>
  <c r="N519" i="5"/>
  <c r="E519" i="5"/>
  <c r="N518" i="5"/>
  <c r="E518" i="5"/>
  <c r="N517" i="5"/>
  <c r="E517" i="5"/>
  <c r="N516" i="5"/>
  <c r="E516" i="5"/>
  <c r="N515" i="5"/>
  <c r="E515" i="5"/>
  <c r="N514" i="5"/>
  <c r="E514" i="5"/>
  <c r="N513" i="5"/>
  <c r="E513" i="5"/>
  <c r="N512" i="5"/>
  <c r="E512" i="5"/>
  <c r="N511" i="5"/>
  <c r="E511" i="5"/>
  <c r="N510" i="5"/>
  <c r="E510" i="5"/>
  <c r="N509" i="5"/>
  <c r="E509" i="5"/>
  <c r="N508" i="5"/>
  <c r="E508" i="5"/>
  <c r="N507" i="5"/>
  <c r="E507" i="5"/>
  <c r="N506" i="5"/>
  <c r="E506" i="5"/>
  <c r="N505" i="5"/>
  <c r="E505" i="5"/>
  <c r="N504" i="5"/>
  <c r="E504" i="5"/>
  <c r="N503" i="5"/>
  <c r="E503" i="5"/>
  <c r="N502" i="5"/>
  <c r="E502" i="5"/>
  <c r="N501" i="5"/>
  <c r="E501" i="5"/>
  <c r="N500" i="5"/>
  <c r="E500" i="5"/>
  <c r="N499" i="5"/>
  <c r="E499" i="5"/>
  <c r="N498" i="5"/>
  <c r="E498" i="5"/>
  <c r="N497" i="5"/>
  <c r="E497" i="5"/>
  <c r="N496" i="5"/>
  <c r="E496" i="5"/>
  <c r="N495" i="5"/>
  <c r="E495" i="5"/>
  <c r="N494" i="5"/>
  <c r="E494" i="5"/>
  <c r="N493" i="5"/>
  <c r="E493" i="5"/>
  <c r="N492" i="5"/>
  <c r="E492" i="5"/>
  <c r="N491" i="5"/>
  <c r="E491" i="5"/>
  <c r="N490" i="5"/>
  <c r="E490" i="5"/>
  <c r="N489" i="5"/>
  <c r="E489" i="5"/>
  <c r="N488" i="5"/>
  <c r="E488" i="5"/>
  <c r="N487" i="5"/>
  <c r="E487" i="5"/>
  <c r="N486" i="5"/>
  <c r="E486" i="5"/>
  <c r="N485" i="5"/>
  <c r="E485" i="5"/>
  <c r="N484" i="5"/>
  <c r="E484" i="5"/>
  <c r="N483" i="5"/>
  <c r="E483" i="5"/>
  <c r="N482" i="5"/>
  <c r="E482" i="5"/>
  <c r="N481" i="5"/>
  <c r="E481" i="5"/>
  <c r="N480" i="5"/>
  <c r="E480" i="5"/>
  <c r="N479" i="5"/>
  <c r="E479" i="5"/>
  <c r="N478" i="5"/>
  <c r="E478" i="5"/>
  <c r="N477" i="5"/>
  <c r="E477" i="5"/>
  <c r="N476" i="5"/>
  <c r="E476" i="5"/>
  <c r="N475" i="5"/>
  <c r="E475" i="5"/>
  <c r="N474" i="5"/>
  <c r="E474" i="5"/>
  <c r="N473" i="5"/>
  <c r="E473" i="5"/>
  <c r="N472" i="5"/>
  <c r="E472" i="5"/>
  <c r="N471" i="5"/>
  <c r="E471" i="5"/>
  <c r="N470" i="5"/>
  <c r="E470" i="5"/>
  <c r="N469" i="5"/>
  <c r="E469" i="5"/>
  <c r="N468" i="5"/>
  <c r="E468" i="5"/>
  <c r="N467" i="5"/>
  <c r="E467" i="5"/>
  <c r="N466" i="5"/>
  <c r="E466" i="5"/>
  <c r="N465" i="5"/>
  <c r="E465" i="5"/>
  <c r="N464" i="5"/>
  <c r="E464" i="5"/>
  <c r="N463" i="5"/>
  <c r="E463" i="5"/>
  <c r="N462" i="5"/>
  <c r="E462" i="5"/>
  <c r="N461" i="5"/>
  <c r="E461" i="5"/>
  <c r="N460" i="5"/>
  <c r="E460" i="5"/>
  <c r="N459" i="5"/>
  <c r="E459" i="5"/>
  <c r="N458" i="5"/>
  <c r="E458" i="5"/>
  <c r="N457" i="5"/>
  <c r="E457" i="5"/>
  <c r="N456" i="5"/>
  <c r="E456" i="5"/>
  <c r="N455" i="5"/>
  <c r="E455" i="5"/>
  <c r="N454" i="5"/>
  <c r="E454" i="5"/>
  <c r="N453" i="5"/>
  <c r="E453" i="5"/>
  <c r="N452" i="5"/>
  <c r="E452" i="5"/>
  <c r="N451" i="5"/>
  <c r="E451" i="5"/>
  <c r="N450" i="5"/>
  <c r="E450" i="5"/>
  <c r="N449" i="5"/>
  <c r="E449" i="5"/>
  <c r="N448" i="5"/>
  <c r="E448" i="5"/>
  <c r="N447" i="5"/>
  <c r="E447" i="5"/>
  <c r="N446" i="5"/>
  <c r="E446" i="5"/>
  <c r="N445" i="5"/>
  <c r="E445" i="5"/>
  <c r="N444" i="5"/>
  <c r="E444" i="5"/>
  <c r="N443" i="5"/>
  <c r="E443" i="5"/>
  <c r="N442" i="5"/>
  <c r="E442" i="5"/>
  <c r="N441" i="5"/>
  <c r="E441" i="5"/>
  <c r="N440" i="5"/>
  <c r="E440" i="5"/>
  <c r="N439" i="5"/>
  <c r="E439" i="5"/>
  <c r="N438" i="5"/>
  <c r="E438" i="5"/>
  <c r="N437" i="5"/>
  <c r="E437" i="5"/>
  <c r="N436" i="5"/>
  <c r="E436" i="5"/>
  <c r="N435" i="5"/>
  <c r="E435" i="5"/>
  <c r="N434" i="5"/>
  <c r="E434" i="5"/>
  <c r="N433" i="5"/>
  <c r="E433" i="5"/>
  <c r="N432" i="5"/>
  <c r="E432" i="5"/>
  <c r="N431" i="5"/>
  <c r="E431" i="5"/>
  <c r="N430" i="5"/>
  <c r="E430" i="5"/>
  <c r="N429" i="5"/>
  <c r="E429" i="5"/>
  <c r="N428" i="5"/>
  <c r="E428" i="5"/>
  <c r="N427" i="5"/>
  <c r="E427" i="5"/>
  <c r="N426" i="5"/>
  <c r="E426" i="5"/>
  <c r="N425" i="5"/>
  <c r="E425" i="5"/>
  <c r="N424" i="5"/>
  <c r="E424" i="5"/>
  <c r="N423" i="5"/>
  <c r="E423" i="5"/>
  <c r="N422" i="5"/>
  <c r="E422" i="5"/>
  <c r="N421" i="5"/>
  <c r="E421" i="5"/>
  <c r="N420" i="5"/>
  <c r="E420" i="5"/>
  <c r="N419" i="5"/>
  <c r="E419" i="5"/>
  <c r="N418" i="5"/>
  <c r="E418" i="5"/>
  <c r="N417" i="5"/>
  <c r="E417" i="5"/>
  <c r="N416" i="5"/>
  <c r="E416" i="5"/>
  <c r="N415" i="5"/>
  <c r="E415" i="5"/>
  <c r="N414" i="5"/>
  <c r="E414" i="5"/>
  <c r="N413" i="5"/>
  <c r="E413" i="5"/>
  <c r="N412" i="5"/>
  <c r="E412" i="5"/>
  <c r="N411" i="5"/>
  <c r="E411" i="5"/>
  <c r="N410" i="5"/>
  <c r="E410" i="5"/>
  <c r="N409" i="5"/>
  <c r="E409" i="5"/>
  <c r="N408" i="5"/>
  <c r="E408" i="5"/>
  <c r="N407" i="5"/>
  <c r="E407" i="5"/>
  <c r="N406" i="5"/>
  <c r="E406" i="5"/>
  <c r="N405" i="5"/>
  <c r="E405" i="5"/>
  <c r="N404" i="5"/>
  <c r="E404" i="5"/>
  <c r="N403" i="5"/>
  <c r="E403" i="5"/>
  <c r="N402" i="5"/>
  <c r="E402" i="5"/>
  <c r="N401" i="5"/>
  <c r="E401" i="5"/>
  <c r="N400" i="5"/>
  <c r="E400" i="5"/>
  <c r="N399" i="5"/>
  <c r="E399" i="5"/>
  <c r="N398" i="5"/>
  <c r="E398" i="5"/>
  <c r="N397" i="5"/>
  <c r="E397" i="5"/>
  <c r="N396" i="5"/>
  <c r="E396" i="5"/>
  <c r="N395" i="5"/>
  <c r="E395" i="5"/>
  <c r="N394" i="5"/>
  <c r="E394" i="5"/>
  <c r="N393" i="5"/>
  <c r="E393" i="5"/>
  <c r="N392" i="5"/>
  <c r="E392" i="5"/>
  <c r="N391" i="5"/>
  <c r="E391" i="5"/>
  <c r="N390" i="5"/>
  <c r="E390" i="5"/>
  <c r="N389" i="5"/>
  <c r="E389" i="5"/>
  <c r="N388" i="5"/>
  <c r="E388" i="5"/>
  <c r="N387" i="5"/>
  <c r="E387" i="5"/>
  <c r="N386" i="5"/>
  <c r="E386" i="5"/>
  <c r="N385" i="5"/>
  <c r="E385" i="5"/>
  <c r="N384" i="5"/>
  <c r="E384" i="5"/>
  <c r="N383" i="5"/>
  <c r="E383" i="5"/>
  <c r="N382" i="5"/>
  <c r="E382" i="5"/>
  <c r="N381" i="5"/>
  <c r="E381" i="5"/>
  <c r="N380" i="5"/>
  <c r="E380" i="5"/>
  <c r="N379" i="5"/>
  <c r="E379" i="5"/>
  <c r="N378" i="5"/>
  <c r="E378" i="5"/>
  <c r="N377" i="5"/>
  <c r="E377" i="5"/>
  <c r="N376" i="5"/>
  <c r="E376" i="5"/>
  <c r="N375" i="5"/>
  <c r="E375" i="5"/>
  <c r="N374" i="5"/>
  <c r="E374" i="5"/>
  <c r="N373" i="5"/>
  <c r="E373" i="5"/>
  <c r="N372" i="5"/>
  <c r="E372" i="5"/>
  <c r="N371" i="5"/>
  <c r="E371" i="5"/>
  <c r="N370" i="5"/>
  <c r="E370" i="5"/>
  <c r="N369" i="5"/>
  <c r="E369" i="5"/>
  <c r="N368" i="5"/>
  <c r="E368" i="5"/>
  <c r="N367" i="5"/>
  <c r="E367" i="5"/>
  <c r="N366" i="5"/>
  <c r="E366" i="5"/>
  <c r="N365" i="5"/>
  <c r="E365" i="5"/>
  <c r="N364" i="5"/>
  <c r="E364" i="5"/>
  <c r="N363" i="5"/>
  <c r="E363" i="5"/>
  <c r="N362" i="5"/>
  <c r="E362" i="5"/>
  <c r="N361" i="5"/>
  <c r="E361" i="5"/>
  <c r="N360" i="5"/>
  <c r="E360" i="5"/>
  <c r="N359" i="5"/>
  <c r="E359" i="5"/>
  <c r="N358" i="5"/>
  <c r="E358" i="5"/>
  <c r="N357" i="5"/>
  <c r="E357" i="5"/>
  <c r="N356" i="5"/>
  <c r="E356" i="5"/>
  <c r="N355" i="5"/>
  <c r="E355" i="5"/>
  <c r="N354" i="5"/>
  <c r="E354" i="5"/>
  <c r="N353" i="5"/>
  <c r="E353" i="5"/>
  <c r="N352" i="5"/>
  <c r="E352" i="5"/>
  <c r="N351" i="5"/>
  <c r="E351" i="5"/>
  <c r="N350" i="5"/>
  <c r="E350" i="5"/>
  <c r="N349" i="5"/>
  <c r="E349" i="5"/>
  <c r="N348" i="5"/>
  <c r="E348" i="5"/>
  <c r="N347" i="5"/>
  <c r="E347" i="5"/>
  <c r="N346" i="5"/>
  <c r="E346" i="5"/>
  <c r="N345" i="5"/>
  <c r="E345" i="5"/>
  <c r="N344" i="5"/>
  <c r="E344" i="5"/>
  <c r="N343" i="5"/>
  <c r="E343" i="5"/>
  <c r="N342" i="5"/>
  <c r="E342" i="5"/>
  <c r="N341" i="5"/>
  <c r="E341" i="5"/>
  <c r="N340" i="5"/>
  <c r="E340" i="5"/>
  <c r="N339" i="5"/>
  <c r="E339" i="5"/>
  <c r="N338" i="5"/>
  <c r="E338" i="5"/>
  <c r="N337" i="5"/>
  <c r="E337" i="5"/>
  <c r="N336" i="5"/>
  <c r="E336" i="5"/>
  <c r="N335" i="5"/>
  <c r="E335" i="5"/>
  <c r="N334" i="5"/>
  <c r="E334" i="5"/>
  <c r="N333" i="5"/>
  <c r="E333" i="5"/>
  <c r="N332" i="5"/>
  <c r="E332" i="5"/>
  <c r="N331" i="5"/>
  <c r="E331" i="5"/>
  <c r="N330" i="5"/>
  <c r="E330" i="5"/>
  <c r="N329" i="5"/>
  <c r="E329" i="5"/>
  <c r="N328" i="5"/>
  <c r="E328" i="5"/>
  <c r="N327" i="5"/>
  <c r="E327" i="5"/>
  <c r="N326" i="5"/>
  <c r="E326" i="5"/>
  <c r="N325" i="5"/>
  <c r="E325" i="5"/>
  <c r="N324" i="5"/>
  <c r="E324" i="5"/>
  <c r="N323" i="5"/>
  <c r="E323" i="5"/>
  <c r="N322" i="5"/>
  <c r="E322" i="5"/>
  <c r="N321" i="5"/>
  <c r="E321" i="5"/>
  <c r="N320" i="5"/>
  <c r="E320" i="5"/>
  <c r="N319" i="5"/>
  <c r="E319" i="5"/>
  <c r="N318" i="5"/>
  <c r="E318" i="5"/>
  <c r="N317" i="5"/>
  <c r="E317" i="5"/>
  <c r="N316" i="5"/>
  <c r="E316" i="5"/>
  <c r="N315" i="5"/>
  <c r="E315" i="5"/>
  <c r="N314" i="5"/>
  <c r="E314" i="5"/>
  <c r="N313" i="5"/>
  <c r="E313" i="5"/>
  <c r="N312" i="5"/>
  <c r="E312" i="5"/>
  <c r="N311" i="5"/>
  <c r="E311" i="5"/>
  <c r="N310" i="5"/>
  <c r="E310" i="5"/>
  <c r="N309" i="5"/>
  <c r="E309" i="5"/>
  <c r="N308" i="5"/>
  <c r="E308" i="5"/>
  <c r="N307" i="5"/>
  <c r="E307" i="5"/>
  <c r="N306" i="5"/>
  <c r="E306" i="5"/>
  <c r="N305" i="5"/>
  <c r="E305" i="5"/>
  <c r="N304" i="5"/>
  <c r="E304" i="5"/>
  <c r="N303" i="5"/>
  <c r="E303" i="5"/>
  <c r="N302" i="5"/>
  <c r="E302" i="5"/>
  <c r="N301" i="5"/>
  <c r="E301" i="5"/>
  <c r="N300" i="5"/>
  <c r="E300" i="5"/>
  <c r="N299" i="5"/>
  <c r="E299" i="5"/>
  <c r="N298" i="5"/>
  <c r="E298" i="5"/>
  <c r="N297" i="5"/>
  <c r="E297" i="5"/>
  <c r="N296" i="5"/>
  <c r="E296" i="5"/>
  <c r="N295" i="5"/>
  <c r="E295" i="5"/>
  <c r="N294" i="5"/>
  <c r="E294" i="5"/>
  <c r="N293" i="5"/>
  <c r="E293" i="5"/>
  <c r="N292" i="5"/>
  <c r="E292" i="5"/>
  <c r="N291" i="5"/>
  <c r="E291" i="5"/>
  <c r="N290" i="5"/>
  <c r="E290" i="5"/>
  <c r="N289" i="5"/>
  <c r="E289" i="5"/>
  <c r="N288" i="5"/>
  <c r="E288" i="5"/>
  <c r="N287" i="5"/>
  <c r="E287" i="5"/>
  <c r="N286" i="5"/>
  <c r="E286" i="5"/>
  <c r="N285" i="5"/>
  <c r="E285" i="5"/>
  <c r="N284" i="5"/>
  <c r="E284" i="5"/>
  <c r="N283" i="5"/>
  <c r="E283" i="5"/>
  <c r="N282" i="5"/>
  <c r="E282" i="5"/>
  <c r="N281" i="5"/>
  <c r="E281" i="5"/>
  <c r="N280" i="5"/>
  <c r="E280" i="5"/>
  <c r="N279" i="5"/>
  <c r="E279" i="5"/>
  <c r="N278" i="5"/>
  <c r="E278" i="5"/>
  <c r="N277" i="5"/>
  <c r="E277" i="5"/>
  <c r="N276" i="5"/>
  <c r="E276" i="5"/>
  <c r="N275" i="5"/>
  <c r="E275" i="5"/>
  <c r="N274" i="5"/>
  <c r="E274" i="5"/>
  <c r="N273" i="5"/>
  <c r="E273" i="5"/>
  <c r="N272" i="5"/>
  <c r="E272" i="5"/>
  <c r="N271" i="5"/>
  <c r="E271" i="5"/>
  <c r="N270" i="5"/>
  <c r="E270" i="5"/>
  <c r="N269" i="5"/>
  <c r="E269" i="5"/>
  <c r="N268" i="5"/>
  <c r="E268" i="5"/>
  <c r="N267" i="5"/>
  <c r="E267" i="5"/>
  <c r="N266" i="5"/>
  <c r="E266" i="5"/>
  <c r="N265" i="5"/>
  <c r="E265" i="5"/>
  <c r="N264" i="5"/>
  <c r="E264" i="5"/>
  <c r="N263" i="5"/>
  <c r="E263" i="5"/>
  <c r="N262" i="5"/>
  <c r="E262" i="5"/>
  <c r="N261" i="5"/>
  <c r="E261" i="5"/>
  <c r="N260" i="5"/>
  <c r="E260" i="5"/>
  <c r="N259" i="5"/>
  <c r="E259" i="5"/>
  <c r="N258" i="5"/>
  <c r="E258" i="5"/>
  <c r="N257" i="5"/>
  <c r="E257" i="5"/>
  <c r="N256" i="5"/>
  <c r="E256" i="5"/>
  <c r="N255" i="5"/>
  <c r="E255" i="5"/>
  <c r="N254" i="5"/>
  <c r="E254" i="5"/>
  <c r="N253" i="5"/>
  <c r="E253" i="5"/>
  <c r="N252" i="5"/>
  <c r="E252" i="5"/>
  <c r="N251" i="5"/>
  <c r="E251" i="5"/>
  <c r="N250" i="5"/>
  <c r="E250" i="5"/>
  <c r="N249" i="5"/>
  <c r="E249" i="5"/>
  <c r="N248" i="5"/>
  <c r="E248" i="5"/>
  <c r="N247" i="5"/>
  <c r="E247" i="5"/>
  <c r="N246" i="5"/>
  <c r="E246" i="5"/>
  <c r="N245" i="5"/>
  <c r="E245" i="5"/>
  <c r="N244" i="5"/>
  <c r="E244" i="5"/>
  <c r="N243" i="5"/>
  <c r="E243" i="5"/>
  <c r="N242" i="5"/>
  <c r="E242" i="5"/>
  <c r="N241" i="5"/>
  <c r="E241" i="5"/>
  <c r="N240" i="5"/>
  <c r="E240" i="5"/>
  <c r="N239" i="5"/>
  <c r="E239" i="5"/>
  <c r="N238" i="5"/>
  <c r="E238" i="5"/>
  <c r="N237" i="5"/>
  <c r="E237" i="5"/>
  <c r="N236" i="5"/>
  <c r="E236" i="5"/>
  <c r="N235" i="5"/>
  <c r="E235" i="5"/>
  <c r="N234" i="5"/>
  <c r="E234" i="5"/>
  <c r="N233" i="5"/>
  <c r="E233" i="5"/>
  <c r="N232" i="5"/>
  <c r="E232" i="5"/>
  <c r="N231" i="5"/>
  <c r="E231" i="5"/>
  <c r="N230" i="5"/>
  <c r="E230" i="5"/>
  <c r="N229" i="5"/>
  <c r="E229" i="5"/>
  <c r="N228" i="5"/>
  <c r="E228" i="5"/>
  <c r="N227" i="5"/>
  <c r="E227" i="5"/>
  <c r="N226" i="5"/>
  <c r="E226" i="5"/>
  <c r="N225" i="5"/>
  <c r="E225" i="5"/>
  <c r="N224" i="5"/>
  <c r="E224" i="5"/>
  <c r="N223" i="5"/>
  <c r="E223" i="5"/>
  <c r="N222" i="5"/>
  <c r="E222" i="5"/>
  <c r="N221" i="5"/>
  <c r="E221" i="5"/>
  <c r="N220" i="5"/>
  <c r="E220" i="5"/>
  <c r="N219" i="5"/>
  <c r="E219" i="5"/>
  <c r="N218" i="5"/>
  <c r="E218" i="5"/>
  <c r="N217" i="5"/>
  <c r="E217" i="5"/>
  <c r="N216" i="5"/>
  <c r="E216" i="5"/>
  <c r="N215" i="5"/>
  <c r="E215" i="5"/>
  <c r="N214" i="5"/>
  <c r="E214" i="5"/>
  <c r="N213" i="5"/>
  <c r="E213" i="5"/>
  <c r="N212" i="5"/>
  <c r="E212" i="5"/>
  <c r="N211" i="5"/>
  <c r="E211" i="5"/>
  <c r="N210" i="5"/>
  <c r="E210" i="5"/>
  <c r="N209" i="5"/>
  <c r="E209" i="5"/>
  <c r="N208" i="5"/>
  <c r="E208" i="5"/>
  <c r="N207" i="5"/>
  <c r="E207" i="5"/>
  <c r="N206" i="5"/>
  <c r="E206" i="5"/>
  <c r="N205" i="5"/>
  <c r="E205" i="5"/>
  <c r="N204" i="5"/>
  <c r="E204" i="5"/>
  <c r="N203" i="5"/>
  <c r="E203" i="5"/>
  <c r="N202" i="5"/>
  <c r="E202" i="5"/>
  <c r="N201" i="5"/>
  <c r="E201" i="5"/>
  <c r="N200" i="5"/>
  <c r="E200" i="5"/>
  <c r="N199" i="5"/>
  <c r="E199" i="5"/>
  <c r="N198" i="5"/>
  <c r="E198" i="5"/>
  <c r="N197" i="5"/>
  <c r="E197" i="5"/>
  <c r="N196" i="5"/>
  <c r="E196" i="5"/>
  <c r="N195" i="5"/>
  <c r="E195" i="5"/>
  <c r="N194" i="5"/>
  <c r="E194" i="5"/>
  <c r="N193" i="5"/>
  <c r="E193" i="5"/>
  <c r="N192" i="5"/>
  <c r="E192" i="5"/>
  <c r="N191" i="5"/>
  <c r="E191" i="5"/>
  <c r="N190" i="5"/>
  <c r="E190" i="5"/>
  <c r="N189" i="5"/>
  <c r="E189" i="5"/>
  <c r="N188" i="5"/>
  <c r="E188" i="5"/>
  <c r="N187" i="5"/>
  <c r="E187" i="5"/>
  <c r="N186" i="5"/>
  <c r="E186" i="5"/>
  <c r="N185" i="5"/>
  <c r="E185" i="5"/>
  <c r="N184" i="5"/>
  <c r="E184" i="5"/>
  <c r="N183" i="5"/>
  <c r="E183" i="5"/>
  <c r="N182" i="5"/>
  <c r="E182" i="5"/>
  <c r="N181" i="5"/>
  <c r="E181" i="5"/>
  <c r="N180" i="5"/>
  <c r="E180" i="5"/>
  <c r="N179" i="5"/>
  <c r="E179" i="5"/>
  <c r="N178" i="5"/>
  <c r="E178" i="5"/>
  <c r="N177" i="5"/>
  <c r="E177" i="5"/>
  <c r="N176" i="5"/>
  <c r="E176" i="5"/>
  <c r="N175" i="5"/>
  <c r="E175" i="5"/>
  <c r="N174" i="5"/>
  <c r="E174" i="5"/>
  <c r="N173" i="5"/>
  <c r="E173" i="5"/>
  <c r="N172" i="5"/>
  <c r="E172" i="5"/>
  <c r="N171" i="5"/>
  <c r="E171" i="5"/>
  <c r="N170" i="5"/>
  <c r="E170" i="5"/>
  <c r="N169" i="5"/>
  <c r="E169" i="5"/>
  <c r="N168" i="5"/>
  <c r="E168" i="5"/>
  <c r="N167" i="5"/>
  <c r="E167" i="5"/>
  <c r="N166" i="5"/>
  <c r="E166" i="5"/>
  <c r="N165" i="5"/>
  <c r="E165" i="5"/>
  <c r="N164" i="5"/>
  <c r="E164" i="5"/>
  <c r="N163" i="5"/>
  <c r="E163" i="5"/>
  <c r="N162" i="5"/>
  <c r="E162" i="5"/>
  <c r="N161" i="5"/>
  <c r="E161" i="5"/>
  <c r="N160" i="5"/>
  <c r="E160" i="5"/>
  <c r="N159" i="5"/>
  <c r="E159" i="5"/>
  <c r="N158" i="5"/>
  <c r="E158" i="5"/>
  <c r="N157" i="5"/>
  <c r="E157" i="5"/>
  <c r="N156" i="5"/>
  <c r="E156" i="5"/>
  <c r="N155" i="5"/>
  <c r="E155" i="5"/>
  <c r="N154" i="5"/>
  <c r="E154" i="5"/>
  <c r="N153" i="5"/>
  <c r="E153" i="5"/>
  <c r="N152" i="5"/>
  <c r="E152" i="5"/>
  <c r="N151" i="5"/>
  <c r="E151" i="5"/>
  <c r="N150" i="5"/>
  <c r="E150" i="5"/>
  <c r="N149" i="5"/>
  <c r="E149" i="5"/>
  <c r="N148" i="5"/>
  <c r="E148" i="5"/>
  <c r="N147" i="5"/>
  <c r="E147" i="5"/>
  <c r="N146" i="5"/>
  <c r="E146" i="5"/>
  <c r="N145" i="5"/>
  <c r="E145" i="5"/>
  <c r="N144" i="5"/>
  <c r="E144" i="5"/>
  <c r="N143" i="5"/>
  <c r="E143" i="5"/>
  <c r="N142" i="5"/>
  <c r="E142" i="5"/>
  <c r="N141" i="5"/>
  <c r="E141" i="5"/>
  <c r="N140" i="5"/>
  <c r="E140" i="5"/>
  <c r="N139" i="5"/>
  <c r="E139" i="5"/>
  <c r="N138" i="5"/>
  <c r="E138" i="5"/>
  <c r="N137" i="5"/>
  <c r="E137" i="5"/>
  <c r="N136" i="5"/>
  <c r="E136" i="5"/>
  <c r="N135" i="5"/>
  <c r="E135" i="5"/>
  <c r="N134" i="5"/>
  <c r="E134" i="5"/>
  <c r="N133" i="5"/>
  <c r="E133" i="5"/>
  <c r="N132" i="5"/>
  <c r="E132" i="5"/>
  <c r="N131" i="5"/>
  <c r="E131" i="5"/>
  <c r="N130" i="5"/>
  <c r="E130" i="5"/>
  <c r="N129" i="5"/>
  <c r="E129" i="5"/>
  <c r="N128" i="5"/>
  <c r="E128" i="5"/>
  <c r="N127" i="5"/>
  <c r="E127" i="5"/>
  <c r="N126" i="5"/>
  <c r="E126" i="5"/>
  <c r="N125" i="5"/>
  <c r="E125" i="5"/>
  <c r="N124" i="5"/>
  <c r="E124" i="5"/>
  <c r="N123" i="5"/>
  <c r="E123" i="5"/>
  <c r="N122" i="5"/>
  <c r="E122" i="5"/>
  <c r="N121" i="5"/>
  <c r="E121" i="5"/>
  <c r="N120" i="5"/>
  <c r="E120" i="5"/>
  <c r="N119" i="5"/>
  <c r="E119" i="5"/>
  <c r="N118" i="5"/>
  <c r="E118" i="5"/>
  <c r="N117" i="5"/>
  <c r="E117" i="5"/>
  <c r="N116" i="5"/>
  <c r="E116" i="5"/>
  <c r="N115" i="5"/>
  <c r="E115" i="5"/>
  <c r="N114" i="5"/>
  <c r="E114" i="5"/>
  <c r="N113" i="5"/>
  <c r="E113" i="5"/>
  <c r="N112" i="5"/>
  <c r="E112" i="5"/>
  <c r="N111" i="5"/>
  <c r="E111" i="5"/>
  <c r="N110" i="5"/>
  <c r="E110" i="5"/>
  <c r="N109" i="5"/>
  <c r="E109" i="5"/>
  <c r="N108" i="5"/>
  <c r="E108" i="5"/>
  <c r="N107" i="5"/>
  <c r="E107" i="5"/>
  <c r="N106" i="5"/>
  <c r="E106" i="5"/>
  <c r="N105" i="5"/>
  <c r="E105" i="5"/>
  <c r="N104" i="5"/>
  <c r="E104" i="5"/>
  <c r="N103" i="5"/>
  <c r="E103" i="5"/>
  <c r="N102" i="5"/>
  <c r="E102" i="5"/>
  <c r="N101" i="5"/>
  <c r="E101" i="5"/>
  <c r="N100" i="5"/>
  <c r="E100" i="5"/>
  <c r="N99" i="5"/>
  <c r="E99" i="5"/>
  <c r="N98" i="5"/>
  <c r="E98" i="5"/>
  <c r="N97" i="5"/>
  <c r="E97" i="5"/>
  <c r="N96" i="5"/>
  <c r="E96" i="5"/>
  <c r="N95" i="5"/>
  <c r="E95" i="5"/>
  <c r="N94" i="5"/>
  <c r="E94" i="5"/>
  <c r="N93" i="5"/>
  <c r="E93" i="5"/>
  <c r="N92" i="5"/>
  <c r="E92" i="5"/>
  <c r="N91" i="5"/>
  <c r="E91" i="5"/>
  <c r="N90" i="5"/>
  <c r="E90" i="5"/>
  <c r="N89" i="5"/>
  <c r="E89" i="5"/>
  <c r="N88" i="5"/>
  <c r="E88" i="5"/>
  <c r="N87" i="5"/>
  <c r="E87" i="5"/>
  <c r="N86" i="5"/>
  <c r="E86" i="5"/>
  <c r="N85" i="5"/>
  <c r="E85" i="5"/>
  <c r="N84" i="5"/>
  <c r="E84" i="5"/>
  <c r="N83" i="5"/>
  <c r="E83" i="5"/>
  <c r="N82" i="5"/>
  <c r="E82" i="5"/>
  <c r="N81" i="5"/>
  <c r="E81" i="5"/>
  <c r="N80" i="5"/>
  <c r="E80" i="5"/>
  <c r="N79" i="5"/>
  <c r="E79" i="5"/>
  <c r="N78" i="5"/>
  <c r="E78" i="5"/>
  <c r="N77" i="5"/>
  <c r="E77" i="5"/>
  <c r="N76" i="5"/>
  <c r="E76" i="5"/>
  <c r="N75" i="5"/>
  <c r="E75" i="5"/>
  <c r="N74" i="5"/>
  <c r="E74" i="5"/>
  <c r="N73" i="5"/>
  <c r="E73" i="5"/>
  <c r="N72" i="5"/>
  <c r="E72" i="5"/>
  <c r="N71" i="5"/>
  <c r="E71" i="5"/>
  <c r="N70" i="5"/>
  <c r="E70" i="5"/>
  <c r="N69" i="5"/>
  <c r="E69" i="5"/>
  <c r="N68" i="5"/>
  <c r="E68" i="5"/>
  <c r="N67" i="5"/>
  <c r="E67" i="5"/>
  <c r="N66" i="5"/>
  <c r="E66" i="5"/>
  <c r="N65" i="5"/>
  <c r="E65" i="5"/>
  <c r="N64" i="5"/>
  <c r="E64" i="5"/>
  <c r="N63" i="5"/>
  <c r="E63" i="5"/>
  <c r="N62" i="5"/>
  <c r="E62" i="5"/>
  <c r="N61" i="5"/>
  <c r="E61" i="5"/>
  <c r="N60" i="5"/>
  <c r="E60" i="5"/>
  <c r="N59" i="5"/>
  <c r="E59" i="5"/>
  <c r="N58" i="5"/>
  <c r="E58" i="5"/>
  <c r="N57" i="5"/>
  <c r="E57" i="5"/>
  <c r="N56" i="5"/>
  <c r="E56" i="5"/>
  <c r="N55" i="5"/>
  <c r="E55" i="5"/>
  <c r="N54" i="5"/>
  <c r="E54" i="5"/>
  <c r="N53" i="5"/>
  <c r="E53" i="5"/>
  <c r="N52" i="5"/>
  <c r="E52" i="5"/>
  <c r="N51" i="5"/>
  <c r="E51" i="5"/>
  <c r="N50" i="5"/>
  <c r="E50" i="5"/>
  <c r="N49" i="5"/>
  <c r="E49" i="5"/>
  <c r="N48" i="5"/>
  <c r="E48" i="5"/>
  <c r="N47" i="5"/>
  <c r="E47" i="5"/>
  <c r="N46" i="5"/>
  <c r="E46" i="5"/>
  <c r="N45" i="5"/>
  <c r="E45" i="5"/>
  <c r="N44" i="5"/>
  <c r="E44" i="5"/>
  <c r="N43" i="5"/>
  <c r="E43" i="5"/>
  <c r="N42" i="5"/>
  <c r="E42" i="5"/>
  <c r="N41" i="5"/>
  <c r="E41" i="5"/>
  <c r="N40" i="5"/>
  <c r="E40" i="5"/>
  <c r="N39" i="5"/>
  <c r="E39" i="5"/>
  <c r="N38" i="5"/>
  <c r="E38" i="5"/>
  <c r="N37" i="5"/>
  <c r="E37" i="5"/>
  <c r="N36" i="5"/>
  <c r="E36" i="5"/>
  <c r="N35" i="5"/>
  <c r="E35" i="5"/>
  <c r="N34" i="5"/>
  <c r="E34" i="5"/>
  <c r="N33" i="5"/>
  <c r="E33" i="5"/>
  <c r="N32" i="5"/>
  <c r="E32" i="5"/>
  <c r="N31" i="5"/>
  <c r="E31" i="5"/>
  <c r="N30" i="5"/>
  <c r="E30" i="5"/>
  <c r="N29" i="5"/>
  <c r="E29" i="5"/>
  <c r="N28" i="5"/>
  <c r="E28" i="5"/>
  <c r="N27" i="5"/>
  <c r="E27" i="5"/>
  <c r="N26" i="5"/>
  <c r="E26" i="5"/>
  <c r="N25" i="5"/>
  <c r="E25" i="5"/>
  <c r="N24" i="5"/>
  <c r="E24" i="5"/>
  <c r="N23" i="5"/>
  <c r="E23" i="5"/>
  <c r="N22" i="5"/>
  <c r="E22" i="5"/>
  <c r="N21" i="5"/>
  <c r="E21" i="5"/>
  <c r="N20" i="5"/>
  <c r="E20" i="5"/>
  <c r="N19" i="5"/>
  <c r="E19" i="5"/>
  <c r="N18" i="5"/>
  <c r="E18" i="5"/>
  <c r="N17" i="5"/>
  <c r="E17" i="5"/>
  <c r="N16" i="5"/>
  <c r="E16" i="5"/>
  <c r="N15" i="5"/>
  <c r="E15" i="5"/>
  <c r="N14" i="5"/>
  <c r="E14" i="5"/>
  <c r="N13" i="5"/>
  <c r="E13" i="5"/>
  <c r="N12" i="5"/>
  <c r="E12" i="5"/>
  <c r="N11" i="5"/>
  <c r="E11" i="5"/>
  <c r="N10" i="5"/>
  <c r="E10" i="5"/>
  <c r="N9" i="5"/>
  <c r="E9" i="5"/>
  <c r="T10" i="6"/>
  <c r="H10" i="6"/>
  <c r="W10" i="6"/>
  <c r="P14" i="6" l="1"/>
  <c r="J1274" i="5"/>
  <c r="X10" i="6"/>
  <c r="K862" i="5"/>
  <c r="K1274" i="5" s="1"/>
  <c r="Z14" i="6"/>
  <c r="Z16" i="6" s="1"/>
  <c r="R16" i="6"/>
  <c r="P16" i="6"/>
  <c r="X16" i="6" s="1"/>
  <c r="X14" i="6"/>
  <c r="X12" i="6"/>
</calcChain>
</file>

<file path=xl/sharedStrings.xml><?xml version="1.0" encoding="utf-8"?>
<sst xmlns="http://schemas.openxmlformats.org/spreadsheetml/2006/main" count="32982" uniqueCount="3386">
  <si>
    <t>JUDETUL TIMIS-GRADINITA CU PROGRAM NORMAL CAPAT Total</t>
  </si>
  <si>
    <t>JUDETUL TIMIS-GRADINITA CU PROGRAM NORMAL CARANI Total</t>
  </si>
  <si>
    <t>JUDETUL TIMIS-GRADINITA CU PROGRAM NORMAL CARPINIS Total</t>
  </si>
  <si>
    <t>JUDETUL TIMIS-GRADINITA CU PROGRAM NORMAL CEBZA Total</t>
  </si>
  <si>
    <t>JUDETUL TIMIS-GRADINITA CU PROGRAM NORMAL CENEI Total</t>
  </si>
  <si>
    <t>JUDETUL TIMIS-GRADINITA CU PROGRAM NORMAL CERNA Total</t>
  </si>
  <si>
    <t>JUDETUL TIMIS-GRADINITA CU PROGRAM NORMAL CERNETEAZ Total</t>
  </si>
  <si>
    <t>JUDETUL TIMIS-GRADINITA CU PROGRAM NORMAL CHARLOTTENBURG Total</t>
  </si>
  <si>
    <t>JUDETUL TIMIS-GRADINITA CU PROGRAM NORMAL CHECEA Total</t>
  </si>
  <si>
    <t>JUDETUL TIMIS-GRADINITA CU PROGRAM NORMAL CHEGLEVICI Total</t>
  </si>
  <si>
    <t>JUDETUL TIMIS-GRADINITA CU PROGRAM NORMAL CHERESTUR Total</t>
  </si>
  <si>
    <t>JUDETUL TIMIS-GRADINITA CU PROGRAM NORMAL CHEVERESUL MARE Total</t>
  </si>
  <si>
    <t>JUDETUL TIMIS-GRADINITA CU PROGRAM NORMAL CHIZATAU Total</t>
  </si>
  <si>
    <t>JUDETUL TIMIS-GRADINITA CU PROGRAM NORMAL CIRESU Total</t>
  </si>
  <si>
    <t>JUDETUL TIMIS-GRADINITA CU PROGRAM NORMAL CLADOVA Total</t>
  </si>
  <si>
    <t>JUDETUL TIMIS-GRADINITA CU PROGRAM NORMAL CLICIOVA Total</t>
  </si>
  <si>
    <t>JUDETUL TIMIS-GRADINITA CU PROGRAM NORMAL CLOPODIA Total</t>
  </si>
  <si>
    <t>JUDETUL TIMIS-GRADINITA CU PROGRAM NORMAL COLONIA MICA Total</t>
  </si>
  <si>
    <t>JUDETUL TIMIS-GRADINITA CU PROGRAM NORMAL CORNESTI Total</t>
  </si>
  <si>
    <t>JUDETUL TIMIS-GRADINITA CU PROGRAM NORMAL COSAVA Total</t>
  </si>
  <si>
    <t>JUDETUL TIMIS-GRADINITA CU PROGRAM NORMAL COSTEIU Total</t>
  </si>
  <si>
    <t>JUDETUL TIMIS-GRADINITA CU PROGRAM NORMAL COVACI Total</t>
  </si>
  <si>
    <t>JUDETUL TIMIS-GRADINITA CU PROGRAM NORMAL CRAI NOU Total</t>
  </si>
  <si>
    <t>JUDETUL TIMIS-GRADINITA CU PROGRAM NORMAL CRICIOVA Total</t>
  </si>
  <si>
    <t>JUDETUL TIMIS-GRADINITA CU PROGRAM NORMAL CRIVINA DE SUS Total</t>
  </si>
  <si>
    <t>JUDETUL TIMIS-GRADINITA CU PROGRAM NORMAL CRUCENI Total</t>
  </si>
  <si>
    <t>JUDETUL TIMIS-GRADINITA CU PROGRAM NORMAL CURTEA Total</t>
  </si>
  <si>
    <t>JUDETUL TIMIS-GRADINITA CU PROGRAM NORMAL CUTINA Total</t>
  </si>
  <si>
    <t>JUDETUL TIMIS-GRADINITA CU PROGRAM NORMAL DAROVA Total</t>
  </si>
  <si>
    <t>JUDETUL TIMIS-GRADINITA CU PROGRAM NORMAL DENTA Total</t>
  </si>
  <si>
    <t>JUDETUL TIMIS-GRADINITA CU PROGRAM NORMAL DETA Total</t>
  </si>
  <si>
    <t>JUDETUL TIMIS-GRADINITA CU PROGRAM NORMAL DINIAS Total</t>
  </si>
  <si>
    <t>JUDETUL TIMIS-GRADINITA CU PROGRAM NORMAL DOLAT Total</t>
  </si>
  <si>
    <t>JUDETUL TIMIS-GRADINITA CU PROGRAM NORMAL DRAGOIESTI Total</t>
  </si>
  <si>
    <t>JUDETUL TIMIS-GRADINITA CU PROGRAM NORMAL DRAGOMIRESTI Total</t>
  </si>
  <si>
    <t>JUDETUL TIMIS-GRADINITA CU PROGRAM NORMAL DRAGSINA Total</t>
  </si>
  <si>
    <t>JUDETUL TIMIS-GRADINITA CU PROGRAM NORMAL DUMBRAVA Total</t>
  </si>
  <si>
    <t>JUDETUL TIMIS-GRADINITA CU PROGRAM NORMAL FADIMAC Total</t>
  </si>
  <si>
    <t>JUDETUL TIMIS-GRADINITA CU PROGRAM NORMAL FAGET Total</t>
  </si>
  <si>
    <t>JUDETUL TIMIS-GRADINITA CU PROGRAM NORMAL FARASESTI Total</t>
  </si>
  <si>
    <t>JUDETUL TIMIS-GRADINITA CU PROGRAM NORMAL FIBIS Total</t>
  </si>
  <si>
    <t>JUDETUL TIMIS-GRADINITA CU PROGRAM NORMAL FICATAR Total</t>
  </si>
  <si>
    <t>JUDETUL TIMIS-GRADINITA CU PROGRAM NORMAL FIRDEA Total</t>
  </si>
  <si>
    <t>JUDETUL TIMIS-GRADINITA CU PROGRAM NORMAL FOLEA Total</t>
  </si>
  <si>
    <t>JUDETUL TIMIS-GRADINITA CU PROGRAM NORMAL GAVOJDIA Total</t>
  </si>
  <si>
    <t>JUDETUL TIMIS-GRADINITA CU PROGRAM NORMAL GELU Total</t>
  </si>
  <si>
    <t>JUDETUL TIMIS-GRADINITA CU PROGRAM NORMAL GHIZELA Total</t>
  </si>
  <si>
    <t>JUDETUL TIMIS-GRADINITA CU PROGRAM NORMAL GIERA Total</t>
  </si>
  <si>
    <t>JUDETUL TIMIS-GRADINITA CU PROGRAM NORMAL GIULVAZ Total</t>
  </si>
  <si>
    <t>JUDETUL TIMIS-GRADINITA CU PROGRAM NORMAL GLADNA ROMANA Total</t>
  </si>
  <si>
    <t>JUDETUL TIMIS-GRADINITA CU PROGRAM NORMAL GOTTLOB Total</t>
  </si>
  <si>
    <t>JUDETUL TIMIS-GRADINITA CU PROGRAM NORMAL GRABATI Total</t>
  </si>
  <si>
    <t>JUDETUL TIMIS-GRADINITA CU PROGRAM NORMAL GRANICERI Total</t>
  </si>
  <si>
    <t>JUDETUL TIMIS-GRADINITA CU PROGRAM NORMAL HERNEACOVA Total</t>
  </si>
  <si>
    <t>JUDETUL TIMIS-GRADINITA CU PROGRAM NORMAL HITIAS Total</t>
  </si>
  <si>
    <t>JUDETUL TIMIS-GRADINITA CU PROGRAM NORMAL HODONI Total</t>
  </si>
  <si>
    <t>JUDETUL TIMIS-GRADINITA CU PROGRAM NORMAL HODOS Total</t>
  </si>
  <si>
    <t>JUDETUL TIMIS-GRADINITA CU PROGRAM NORMAL IANOVA Total</t>
  </si>
  <si>
    <t>JUDETUL TIMIS-GRADINITA CU PROGRAM NORMAL ICTAR Total</t>
  </si>
  <si>
    <t>JUDETUL TIMIS-GRADINITA CU PROGRAM NORMAL IECEA MARE Total</t>
  </si>
  <si>
    <t>JUDETUL TIMIS-GRADINITA CU PROGRAM NORMAL IECEA MICA Total</t>
  </si>
  <si>
    <t>JUDETUL TIMIS-GRADINITA CU PROGRAM NORMAL IGRIS Total</t>
  </si>
  <si>
    <t>JUDETUL TIMIS-GRADINITA CU PROGRAM NORMAL IOHANISFELD Total</t>
  </si>
  <si>
    <t>JUDETUL TIMIS-GRADINITA CU PROGRAM NORMAL IOSIF Total</t>
  </si>
  <si>
    <t>JUDETUL TIMIS-GRADINITA CU PROGRAM NORMAL IOSIFALAU Total</t>
  </si>
  <si>
    <t>JUDETUL TIMIS-GRADINITA CU PROGRAM NORMAL IZVIN Total</t>
  </si>
  <si>
    <t>JUDETUL TIMIS-GRADINITA CU PROGRAM NORMAL JABAR Total</t>
  </si>
  <si>
    <t>JUDETUL TIMIS-GRADINITA CU PROGRAM NORMAL JAMU MARE Total</t>
  </si>
  <si>
    <t>JUDETUL TIMIS-GRADINITA CU PROGRAM NORMAL JDIOARA Total</t>
  </si>
  <si>
    <t>JUDETUL TIMIS-GRADINITA CU PROGRAM NORMAL JENA Total</t>
  </si>
  <si>
    <t>JUDETUL TIMIS-GRADINITA CU PROGRAM NORMAL JUPANI Total</t>
  </si>
  <si>
    <t>JUDETUL TIMIS-GRADINITA CU PROGRAM NORMAL LENAUHEIM Total</t>
  </si>
  <si>
    <t>JUDETUL TIMIS-GRADINITA CU PROGRAM NORMAL LEUCUSESTI Total</t>
  </si>
  <si>
    <t>JUDETUL TIMIS-GRADINITA CU PROGRAM NORMAL LIEBLING Total</t>
  </si>
  <si>
    <t>JUDETUL TIMIS-GRADINITA CU PROGRAM NORMAL LIVEZILE Total</t>
  </si>
  <si>
    <t>JUDETUL TIMIS-GRADINITA CU PROGRAM NORMAL LUGOJEL Total</t>
  </si>
  <si>
    <t>JUDETUL TIMIS-GRADINITA CU PROGRAM NORMAL LUNGA Total</t>
  </si>
  <si>
    <t>JUDETUL TIMIS-GRADINITA CU PROGRAM NORMAL MACEDONIA Total</t>
  </si>
  <si>
    <t>JUDETUL TIMIS-GRADINITA CU PROGRAM NORMAL MANASTIUR Total</t>
  </si>
  <si>
    <t>JUDETUL TIMIS-GRADINITA CU PROGRAM NORMAL MARGINA SAT Total</t>
  </si>
  <si>
    <t>JUDETUL TIMIS-GRADINITA CU PROGRAM NORMAL MASLOC Total</t>
  </si>
  <si>
    <t>JUDETUL TIMIS-GRADINITA CU PROGRAM NORMAL MORAVITA Total</t>
  </si>
  <si>
    <t>JUDETUL TIMIS-GRADINITA CU PROGRAM NORMAL MURANI Total</t>
  </si>
  <si>
    <t>JUDETUL TIMIS-GRADINITA CU PROGRAM NORMAL NADRAG Total</t>
  </si>
  <si>
    <t>JUDETUL TIMIS-GRADINITA CU PROGRAM NORMAL NERAU Total</t>
  </si>
  <si>
    <t>JUDETUL TIMIS-GRADINITA CU PROGRAM NORMAL NITCHIDORF Total</t>
  </si>
  <si>
    <t>JUDETUL TIMIS-GRADINITA CU PROGRAM NORMAL NR.1 LUGOJ Total</t>
  </si>
  <si>
    <t>JUDETUL TIMIS-GRADINITA CU PROGRAM NORMAL NR.1 SANNICOLAU MARE Total</t>
  </si>
  <si>
    <t>JUDETUL TIMIS-GRADINITA CU PROGRAM NORMAL NR.10 TIMISOARA Total</t>
  </si>
  <si>
    <t>JUDETUL TIMIS-GRADINITA CU PROGRAM NORMAL NR.11 LUGOJ Total</t>
  </si>
  <si>
    <t>JUDETUL TIMIS-GRADINITA CU PROGRAM NORMAL NR.13 LUGOJ Total</t>
  </si>
  <si>
    <t>JUDETUL TIMIS-GRADINITA CU PROGRAM NORMAL NR.16 TIMISOARA Total</t>
  </si>
  <si>
    <t>JUDETUL TIMIS-GRADINITA CU PROGRAM NORMAL NR.19 TIMISOARA Total</t>
  </si>
  <si>
    <t>JUDETUL TIMIS-GRADINITA CU PROGRAM NORMAL NR.2 JIMBOLIA Total</t>
  </si>
  <si>
    <t>JUDETUL TIMIS-GRADINITA CU PROGRAM NORMAL NR.2 SANNICOLAU  MARE Total</t>
  </si>
  <si>
    <t>JUDETUL TIMIS-GRADINITA CU PROGRAM NORMAL NR.27 TIMISOARA Total</t>
  </si>
  <si>
    <t>JUDETUL TIMIS-GRADINITA CU PROGRAM NORMAL NR.3 JIMBOLIA Total</t>
  </si>
  <si>
    <t>JUDETUL TIMIS-GRADINITA CU PROGRAM NORMAL NR.4 TIMISOARA Total</t>
  </si>
  <si>
    <t>JUDETUL TIMIS-GRADINITA CU PROGRAM NORMAL NR.5 TIMISOARA Total</t>
  </si>
  <si>
    <t>JUDETUL TIMIS-GRADINITA CU PROGRAM NORMAL NR.9 MAGURI LUGOJ Total</t>
  </si>
  <si>
    <t>JUDETUL TIMIS-SCOALA GIMNAZIALA NR.4 TIMISOARA</t>
  </si>
  <si>
    <t>LIN AVMC.6355020.AR</t>
  </si>
  <si>
    <t>JUDETUL TIMIS-SCOALA GIMNAZIALA NR.6 TIMISOARA</t>
  </si>
  <si>
    <t>LIN AVMC.6355019.AR</t>
  </si>
  <si>
    <t>JUDETUL TIMIS-SCOALA GIMNAZIALA NR.7 "SFANTA MARIA" TIMISOARA</t>
  </si>
  <si>
    <t>LIN AVMC.6355049.AR</t>
  </si>
  <si>
    <t>JUDETUL TIMIS-SCOALA GIMNAZIALA RUDOLF WALTHER TIMISOARA</t>
  </si>
  <si>
    <t>LIN AVMC.6355018.AR</t>
  </si>
  <si>
    <t>JUDETUL TIMIS-SCOALA PRIMARA "CASA SPERANTEI" TIMISOARA</t>
  </si>
  <si>
    <t>LIN AVMC.6355000.AR</t>
  </si>
  <si>
    <t>LIN AVMC.6355015.AR</t>
  </si>
  <si>
    <t>JUDETUL TIMIS-SCOALA PRIMARA GIARMATA-VII</t>
  </si>
  <si>
    <t>LIN AVMC.6356148.AR</t>
  </si>
  <si>
    <t>JUDETUL TIMIS-SCOALA PRIMARA'' WENDY KIDS'' TIMISOARA</t>
  </si>
  <si>
    <t>LIN AVMC.6355016.AR</t>
  </si>
  <si>
    <t>JUDETUL TIMIS-GRAD. CU PROG. NORMAL BUCOVAT LUGOJ</t>
  </si>
  <si>
    <t>LIN AVMC.6355253.AR</t>
  </si>
  <si>
    <t>zona 2</t>
  </si>
  <si>
    <t>JUDETUL TIMIS-GRAD. CU PROG. NORMAL REMETEA LUNCA</t>
  </si>
  <si>
    <t>LIN AVMC.6355207.AR</t>
  </si>
  <si>
    <t>JUDETUL TIMIS-GRADINITA CU PROG. NORMAL TOMESTI SAT</t>
  </si>
  <si>
    <t>LIN AVMC.6355249.AR</t>
  </si>
  <si>
    <t>JUDETUL TIMIS-GRADINITA CU PROG. PRELUNGIT NR.1  LUGOJ</t>
  </si>
  <si>
    <t>LIN AVMC.6355052.AR</t>
  </si>
  <si>
    <t>JUDETUL TIMIS-GRADINITA CU PROGRAM NORMAL  BATESTI</t>
  </si>
  <si>
    <t>LIN AVMC.6355254.AR</t>
  </si>
  <si>
    <t>JUDETUL TIMIS-GRADINITA CU PROGRAM NORMAL  NR.2 LUGOJ</t>
  </si>
  <si>
    <t>LIN AVMC.6355060.AR</t>
  </si>
  <si>
    <t>JUDETUL TIMIS-GRADINITA CU PROGRAM NORMAL  NR.6  LUGOJ</t>
  </si>
  <si>
    <t>LIN AVMC.6355059.AR</t>
  </si>
  <si>
    <t>JUDETUL TIMIS-GRADINITA CU PROGRAM NORMAL  NR.7  LUGOJ</t>
  </si>
  <si>
    <t>LIN AVMC.6355058.AR</t>
  </si>
  <si>
    <t>JUDETUL TIMIS-GRADINITA CU PROGRAM NORMAL BALINT</t>
  </si>
  <si>
    <t>LIN AVMC.6355243.AR</t>
  </si>
  <si>
    <t>JUDETUL TIMIS-GRADINITA CU PROGRAM NORMAL BARA</t>
  </si>
  <si>
    <t>LIN AVMC.6355242.AR</t>
  </si>
  <si>
    <t>JUDETUL TIMIS-GRADINITA CU PROGRAM NORMAL BELINT</t>
  </si>
  <si>
    <t>LIN AVMC.6355241.AR</t>
  </si>
  <si>
    <t>JUDETUL TIMIS-GRADINITA CU PROGRAM NORMAL BETHAUSEN</t>
  </si>
  <si>
    <t>LIN AVMC.6355240.AR</t>
  </si>
  <si>
    <t>JUDETUL TIMIS-GRADINITA CU PROGRAM NORMAL BICHIGI</t>
  </si>
  <si>
    <t>LIN AVMC.6355239.AR</t>
  </si>
  <si>
    <t>JUDETUL TIMIS-GRADINITA CU PROGRAM NORMAL BIRNA</t>
  </si>
  <si>
    <t>LIN AVMC.6355238.AR</t>
  </si>
  <si>
    <t>JUDETUL TIMIS-GRADINITA CU PROGRAM NORMAL BODO</t>
  </si>
  <si>
    <t>LIN AVMC.6355237.AR</t>
  </si>
  <si>
    <t>JUDETUL TIMIS-GRADINITA CU PROGRAM NORMAL BRANESTI</t>
  </si>
  <si>
    <t>LIN AVMC.6355236.AR</t>
  </si>
  <si>
    <t>JUDETUL TIMIS-GRADINITA CU PROGRAM NORMAL BREAZOVA</t>
  </si>
  <si>
    <t>BREAZOVA,NR.114</t>
  </si>
  <si>
    <t>LIN AVMC.6355235.AR</t>
  </si>
  <si>
    <t>1577</t>
  </si>
  <si>
    <t>JUDETUL TIMIS-GRADINITA CU PROGRAM NORMAL BUNEA MARE</t>
  </si>
  <si>
    <t>LIN AVMC.6355252.AR</t>
  </si>
  <si>
    <t>JUDETUL TIMIS-GRADINITA CU PROGRAM NORMAL CHIZATAU</t>
  </si>
  <si>
    <t>LIN AVMC.6355233.AR</t>
  </si>
  <si>
    <t>JUDETUL TIMIS-GRADINITA CU PROGRAM NORMAL CIRESU</t>
  </si>
  <si>
    <t>LIN AVMC.6355232.AR</t>
  </si>
  <si>
    <t>JUDETUL TIMIS-GRADINITA CU PROGRAM NORMAL CLADOVA</t>
  </si>
  <si>
    <t>LIN AVMC.6355231.AR</t>
  </si>
  <si>
    <t>JUDETUL TIMIS-GRADINITA CU PROGRAM NORMAL CLICIOVA</t>
  </si>
  <si>
    <t>LIN AVMC.6355230.AR</t>
  </si>
  <si>
    <t>JUDETUL TIMIS-GRADINITA CU PROGRAM NORMAL COLONIA MICA</t>
  </si>
  <si>
    <t>LIN AVMC.6355229.AR</t>
  </si>
  <si>
    <t>JUDETUL TIMIS-GRADINITA CU PROGRAM NORMAL COSAVA</t>
  </si>
  <si>
    <t>LIN AVMC.6355228.AR</t>
  </si>
  <si>
    <t>JUDETUL TIMIS-GRADINITA CU PROGRAM NORMAL COSTEIU</t>
  </si>
  <si>
    <t>LIN AVMC.6355255.AR</t>
  </si>
  <si>
    <t>JUDETUL TIMIS-GRADINITA CU PROGRAM NORMAL CRICIOVA</t>
  </si>
  <si>
    <t>LIN AVMC.6355227.AR</t>
  </si>
  <si>
    <t>JUDETUL TIMIS-GRADINITA CU PROGRAM NORMAL CRIVINA DE SUS</t>
  </si>
  <si>
    <t>LIN AVMC.6355226.AR</t>
  </si>
  <si>
    <t>JUDETUL TIMIS-GRADINITA CU PROGRAM NORMAL CURTEA</t>
  </si>
  <si>
    <t>LIN AVMC.6355225.AR</t>
  </si>
  <si>
    <t>JUDETUL TIMIS-GRADINITA CU PROGRAM NORMAL CUTINA</t>
  </si>
  <si>
    <t>LIN AVMC.6355224.AR</t>
  </si>
  <si>
    <t>JUDETUL TIMIS-GRADINITA CU PROGRAM NORMAL DRAGOMIRESTI</t>
  </si>
  <si>
    <t>LIN AVMC.6355223.AR</t>
  </si>
  <si>
    <t>JUDETUL TIMIS-GRADINITA CU PROGRAM NORMAL DUMBRAVA</t>
  </si>
  <si>
    <t>LIN AVMC.6355222.AR</t>
  </si>
  <si>
    <t>JUDETUL TIMIS-GRADINITA CU PROGRAM NORMAL FADIMAC</t>
  </si>
  <si>
    <t>LIN AVMC.6355221.AR</t>
  </si>
  <si>
    <t>JUDETUL TIMIS-GRADINITA CU PROGRAM NORMAL FAGET</t>
  </si>
  <si>
    <t>LIN AVMC.6355056.AR</t>
  </si>
  <si>
    <t>JUDETUL TIMIS-GRADINITA CU PROGRAM NORMAL FARASESTI</t>
  </si>
  <si>
    <t>LIN AVMC.6355220.AR</t>
  </si>
  <si>
    <t>JUDETUL TIMIS-GRADINITA CU PROGRAM NORMAL FIRDEA</t>
  </si>
  <si>
    <t>LIN AVMC.6355219.AR</t>
  </si>
  <si>
    <t>JUDETUL TIMIS-GRADINITA CU PROGRAM NORMAL GAVOJDIA</t>
  </si>
  <si>
    <t>LIN AVMC.6355602.AR</t>
  </si>
  <si>
    <t>JUDETUL TIMIS-GRADINITA CU PROGRAM NORMAL GLADNA ROMANA</t>
  </si>
  <si>
    <t>LIN AVMC.6355217.AR</t>
  </si>
  <si>
    <t>JUDETUL TIMIS-GRADINITA CU PROGRAM NORMAL ICTAR</t>
  </si>
  <si>
    <t>LIN AVMC.6355234.AR</t>
  </si>
  <si>
    <t>JUDETUL TIMIS-GRADINITA CU PROGRAM NORMAL IOSIFALAU</t>
  </si>
  <si>
    <t>LIN AVMC.6355216.AR</t>
  </si>
  <si>
    <t>JUDETUL TIMIS-GRADINITA CU PROGRAM NORMAL JDIOARA</t>
  </si>
  <si>
    <t>LIN AVMC.6355248.AR</t>
  </si>
  <si>
    <t>JUDETUL TIMIS-GRADINITA CU PROGRAM NORMAL JENA</t>
  </si>
  <si>
    <t>LIN AVMC.6355603.AR</t>
  </si>
  <si>
    <t>JUDETUL TIMIS-GRADINITA CU PROGRAM NORMAL JUPANI</t>
  </si>
  <si>
    <t>LIN AVMC.6355246.AR</t>
  </si>
  <si>
    <t>JUDETUL TIMIS-GRADINITA CU PROGRAM NORMAL LEUCUSESTI</t>
  </si>
  <si>
    <t>LIN AVMC.6355245.AR</t>
  </si>
  <si>
    <t>JUDETUL TIMIS-GRADINITA CU PROGRAM NORMAL LUGOJEL</t>
  </si>
  <si>
    <t>LIN AVMC.6355244.AR</t>
  </si>
  <si>
    <t>JUDETUL TIMIS-GRADINITA CU PROGRAM NORMAL MANASTIUR</t>
  </si>
  <si>
    <t>LIN AVMC.6355215.AR</t>
  </si>
  <si>
    <t>JUDETUL TIMIS-GRADINITA CU PROGRAM NORMAL MARGINA SAT</t>
  </si>
  <si>
    <t>LIN AVMC.6355251.AR</t>
  </si>
  <si>
    <t>JUDETUL TIMIS-GRADINITA CU PROGRAM NORMAL NADRAG</t>
  </si>
  <si>
    <t>LIN AVMC.6355214.AR</t>
  </si>
  <si>
    <t>JUDETUL TIMIS-GRADINITA CU PROGRAM NORMAL NR.1 LUGOJ</t>
  </si>
  <si>
    <t>LIN AVMC.6355055.AR</t>
  </si>
  <si>
    <t>JUDETUL TIMIS-GRADINITA CU PROGRAM NORMAL NR.11 LUGOJ</t>
  </si>
  <si>
    <t>LIN AVMC.6355054.AR</t>
  </si>
  <si>
    <t>JUDETUL TIMIS-GRADINITA CU PROGRAM NORMAL NR.13 LUGOJ</t>
  </si>
  <si>
    <t>LIN AVMC.6355053.AR</t>
  </si>
  <si>
    <t>JUDETUL TIMIS-GRADINITA CU PROGRAM NORMAL NR.9 MAGURI LUGOJ</t>
  </si>
  <si>
    <t>LIN AVMC.6355213.AR</t>
  </si>
  <si>
    <t>JUDETUL TIMIS-GRADINITA CU PROGRAM NORMAL OHABA LUNGA</t>
  </si>
  <si>
    <t>LIN AVMC.6355212.AR</t>
  </si>
  <si>
    <t>JUDETUL TIMIS-GRADINITA CU PROGRAM NORMAL OLOSAG</t>
  </si>
  <si>
    <t>LIN AVMC.6355211.AR</t>
  </si>
  <si>
    <t>JUDETUL TIMIS-GRADINITA CU PROGRAM NORMAL PARU LUGOJ</t>
  </si>
  <si>
    <t>LIN AVMC.6355250.AR</t>
  </si>
  <si>
    <t>JUDETUL TIMIS-GRADINITA CU PROGRAM NORMAL POGANESTI</t>
  </si>
  <si>
    <t>LIN AVMC.6355210.AR</t>
  </si>
  <si>
    <t>JUDETUL TIMIS-GRADINITA CU PROGRAM NORMAL POIENI</t>
  </si>
  <si>
    <t>LIN AVMC.6355209.AR</t>
  </si>
  <si>
    <t>JUDETUL TIMIS-GRADINITA CU PROGRAM NORMAL RACHITA</t>
  </si>
  <si>
    <t>LIN AVMC.6355208.AR</t>
  </si>
  <si>
    <t>JUDETUL TIMIS-GRADINITA CU PROGRAM NORMAL ROMANESTI</t>
  </si>
  <si>
    <t>LIN AVMC.6355206.AR</t>
  </si>
  <si>
    <t>JUDETUL TIMIS-GRADINITA CU PROGRAM NORMAL SALBAGEL</t>
  </si>
  <si>
    <t>LIN AVMC.6355601.AR</t>
  </si>
  <si>
    <t>JUDETUL TIMIS-GRADINITA CU PROGRAM NORMAL SECAS</t>
  </si>
  <si>
    <t>LIN AVMC.6355204.AR</t>
  </si>
  <si>
    <t>JUDETUL TIMIS-GRADINITA CU PROGRAM NORMAL SINTESTI</t>
  </si>
  <si>
    <t>LIN AVMC.6355203.AR</t>
  </si>
  <si>
    <t>JUDETUL TIMIS-GRADINITA CU PROGRAM NORMAL STIUCA</t>
  </si>
  <si>
    <t>LIN AVMC.6355202.AR</t>
  </si>
  <si>
    <t>JUDETUL TIMIS-GRADINITA CU PROGRAM NORMAL SUDRIAS</t>
  </si>
  <si>
    <t>LIN AVMC.6355201.AR</t>
  </si>
  <si>
    <t>JUDETUL TIMIS-GRADINITA CU PROGRAM NORMAL SUSTRA</t>
  </si>
  <si>
    <t>LIN AVMC.6355200.AR</t>
  </si>
  <si>
    <t>JUDETUL TIMIS-GRADINITA CU PROGRAM NORMAL TEMERESTI</t>
  </si>
  <si>
    <t>LIN AVMC.6355199.AR</t>
  </si>
  <si>
    <t>JUDETUL TIMIS-GRADINITA CU PROGRAM NORMAL TIPARI</t>
  </si>
  <si>
    <t>LIN AVMC.6355198.AR</t>
  </si>
  <si>
    <t xml:space="preserve">JUDETUL TIMIS-GRADINITA CU PROGRAM NORMAL TOMESTI </t>
  </si>
  <si>
    <t>LIN AVMC.6355195.AR</t>
  </si>
  <si>
    <t>JUDETUL TIMIS-GRADINITA CU PROGRAM NORMAL TOPOLOVATU  MARE</t>
  </si>
  <si>
    <t>LIN AVMC.6355197.AR</t>
  </si>
  <si>
    <t>JUDETUL TIMIS-GRADINITA CU PROGRAM NORMAL TRAIAN VUIA</t>
  </si>
  <si>
    <t>LIN AVMC.6355196.AR</t>
  </si>
  <si>
    <t>JUDETUL TIMIS-GRADINITA CU PROGRAM PRELUNGIT  FAGET</t>
  </si>
  <si>
    <t>LIN AVMC.6355057.AR</t>
  </si>
  <si>
    <t>JUDETUL TIMIS-LICEUL TEHNOLOGIC TRAIAN GROZAVESCU NADRAG</t>
  </si>
  <si>
    <t>LIN AVMC.6355294.AR</t>
  </si>
  <si>
    <t>JUDETUL TIMIS-LICEUL TEORETIC IULIA HASDEU LUGOJ</t>
  </si>
  <si>
    <t>LIN AVMC.6355067.AR</t>
  </si>
  <si>
    <t>JUDETUL TIMIS-LICEUL TEORETIC TRAIAN VUIA FAGET</t>
  </si>
  <si>
    <t>LIN AVMC.6355593.AR</t>
  </si>
  <si>
    <t>JUDETUL TIMIS-SCOALA GIMNAZIALA  BALINT</t>
  </si>
  <si>
    <t>LIN AVMC.6355303.AR</t>
  </si>
  <si>
    <t>JUDETUL TIMIS-SCOALA GIMNAZIALA  BELINT</t>
  </si>
  <si>
    <t>LIN AVMC.6355302.AR</t>
  </si>
  <si>
    <t>JUDETUL TIMIS-SCOALA GIMNAZIALA  BETHAUSEN</t>
  </si>
  <si>
    <t>LIN AVMC.6355301.AR</t>
  </si>
  <si>
    <t>JUDETUL TIMIS-SCOALA GIMNAZIALA  DUMBRAVA</t>
  </si>
  <si>
    <t>LIN AVMC.6355300.AR</t>
  </si>
  <si>
    <t>JUDETUL TIMIS-SCOALA GIMNAZIALA  NR.12 MAGURI LUGOJ</t>
  </si>
  <si>
    <t>LIN AVMC.6355299.AR</t>
  </si>
  <si>
    <t>JUDETUL TIMIS-SCOALA GIMNAZIALA  NR.2 LUGOJ</t>
  </si>
  <si>
    <t>LIN AVMC.6355069.AR</t>
  </si>
  <si>
    <t>JUDETUL TIMIS-SCOALA GIMNAZIALA  NR.4 LUGOJ</t>
  </si>
  <si>
    <t>LIN AVMC.6355569.AR</t>
  </si>
  <si>
    <t>JUDETUL TIMIS-SCOALA GIMNAZIALA ANISOARA ODEANU LUGOJ</t>
  </si>
  <si>
    <t>LIN AVMC.6355063.AR</t>
  </si>
  <si>
    <t>JUDETUL TIMIS-SCOALA GIMNAZIALA BIRNA</t>
  </si>
  <si>
    <t>LIN AVMC.6355293.AR</t>
  </si>
  <si>
    <t>JUDETUL TIMIS-SCOALA GIMNAZIALA COSTEIU</t>
  </si>
  <si>
    <t>LIN AVMC.6355291.AR</t>
  </si>
  <si>
    <t>JUDETUL TIMIS-SCOALA GIMNAZIALA CRICIOVA</t>
  </si>
  <si>
    <t>LIN AVMC.6355290.AR</t>
  </si>
  <si>
    <t>JUDETUL TIMIS-SCOALA GIMNAZIALA CURTEA</t>
  </si>
  <si>
    <t>LIN AVMC.6355289.AR</t>
  </si>
  <si>
    <t>JUDETUL TIMIS-SCOALA GIMNAZIALA DE MUZICA FILARET BARBU LUGOJ</t>
  </si>
  <si>
    <t>LIN AVMC.6355066.AR</t>
  </si>
  <si>
    <t>JUDETUL TIMIS-SCOALA GIMNAZIALA EFTIMIE MURGU LUGOJ</t>
  </si>
  <si>
    <t>LIN AVMC.6355051.AR</t>
  </si>
  <si>
    <t>LIN AVMC.6355065.AR</t>
  </si>
  <si>
    <t>JUDETUL TIMIS-SCOALA GIMNAZIALA FIRDEA</t>
  </si>
  <si>
    <t>LIN AVMC.6355296.AR</t>
  </si>
  <si>
    <t>JUDETUL TIMIS-SCOALA GIMNAZIALA GAVOJDIA</t>
  </si>
  <si>
    <t>LIN AVMC.6355605.AR</t>
  </si>
  <si>
    <t>JUDETUL TIMIS-SCOALA GIMNAZIALA GEORGE GARDA  MANASTIUR</t>
  </si>
  <si>
    <t>LIN AVMC.6355304.AR</t>
  </si>
  <si>
    <t>JUDETUL TIMIS-SCOALA GIMNAZIALA NR.1 LUGOJ</t>
  </si>
  <si>
    <t>LIN AVMC.6355062.AR</t>
  </si>
  <si>
    <t>JUDETUL TIMIS-SCOALA GIMNAZIALA NR.3 LUGOJ</t>
  </si>
  <si>
    <t>LIN AVMC.6355061.AR</t>
  </si>
  <si>
    <t>zona 3</t>
  </si>
  <si>
    <t>zona 4</t>
  </si>
  <si>
    <t>JUDETUL TIMIS-SCOALA GIMNAZIALA OHABA LUNGA</t>
  </si>
  <si>
    <t>LIN AVMC.6355288.AR</t>
  </si>
  <si>
    <t>JUDETUL TIMIS-SCOALA GIMNAZIALA PIETROASA</t>
  </si>
  <si>
    <t>LIN AVMC.6355287.AR</t>
  </si>
  <si>
    <t>JUDETUL TIMIS-SCOALA GIMNAZIALA RACHITA</t>
  </si>
  <si>
    <t>LIN AVMC.6355286.AR</t>
  </si>
  <si>
    <t>JUDETUL TIMIS-SCOALA GIMNAZIALA SORIN LEIA TOMESTI</t>
  </si>
  <si>
    <t>LIN AVMC.6355285.AR</t>
  </si>
  <si>
    <t>JUDETUL TIMIS-SCOALA GIMNAZIALA SORIN TITEL MARGINA</t>
  </si>
  <si>
    <t>LIN AVMC.6355298.AR</t>
  </si>
  <si>
    <t>JUDETUL TIMIS-SCOALA GIMNAZIALA STIUCA</t>
  </si>
  <si>
    <t>LIN AVMC.6355284.AR</t>
  </si>
  <si>
    <t>JUDETUL TIMIS-SCOALA GIMNAZIALA SUDRIAS</t>
  </si>
  <si>
    <t>LIN AVMC.6355283.AR</t>
  </si>
  <si>
    <t>JUDETUL TIMIS-SCOALA GIMNAZIALA TOPOLOVATU MARE</t>
  </si>
  <si>
    <t>LIN AVMC.6355282.AR</t>
  </si>
  <si>
    <t>JUDETUL TIMIS-SCOALA PRIMARA BARA</t>
  </si>
  <si>
    <t>LIN AVMC.6355281.AR</t>
  </si>
  <si>
    <t>JUDETUL TIMIS-SCOALA PRIMARA BATESTI</t>
  </si>
  <si>
    <t>LIN AVMC.6355280.AR</t>
  </si>
  <si>
    <t>MERE _min 100g/unitate/GOLDEN/I</t>
  </si>
  <si>
    <t>1386</t>
  </si>
  <si>
    <t>1445</t>
  </si>
  <si>
    <t>BODO,NR.55,COM.BALINT</t>
  </si>
  <si>
    <t>1377</t>
  </si>
  <si>
    <t>1430</t>
  </si>
  <si>
    <t>1341</t>
  </si>
  <si>
    <t>BRESTEA,NR.88</t>
  </si>
  <si>
    <t>1483</t>
  </si>
  <si>
    <t>1432</t>
  </si>
  <si>
    <t>1494</t>
  </si>
  <si>
    <t>1730</t>
  </si>
  <si>
    <t>1556</t>
  </si>
  <si>
    <t>BUNEA MARE,NR.24 ORAS FAGET</t>
  </si>
  <si>
    <t>1336</t>
  </si>
  <si>
    <t>1352</t>
  </si>
  <si>
    <t>CADAR</t>
  </si>
  <si>
    <t>1735</t>
  </si>
  <si>
    <t>1610</t>
  </si>
  <si>
    <t>CAPAT,NR.71</t>
  </si>
  <si>
    <t>1653</t>
  </si>
  <si>
    <t>1679</t>
  </si>
  <si>
    <t>CARPINIS,STR.A IV-A,NR.29</t>
  </si>
  <si>
    <t>1438</t>
  </si>
  <si>
    <t>1325</t>
  </si>
  <si>
    <t>1441</t>
  </si>
  <si>
    <t>1444</t>
  </si>
  <si>
    <t>1562</t>
  </si>
  <si>
    <t>1525</t>
  </si>
  <si>
    <t>1422</t>
  </si>
  <si>
    <t>CHECEA,NR.363 A</t>
  </si>
  <si>
    <t>1447</t>
  </si>
  <si>
    <t>1488</t>
  </si>
  <si>
    <t>1394</t>
  </si>
  <si>
    <t>1453</t>
  </si>
  <si>
    <t>CHIZATAU,NR.325</t>
  </si>
  <si>
    <t>1399</t>
  </si>
  <si>
    <t>CIRESU,STR.PRINCIPALA,NR.77</t>
  </si>
  <si>
    <t>1469</t>
  </si>
  <si>
    <t>1411</t>
  </si>
  <si>
    <t>JUDETUL TIMIS-SCOALA PRIMARA CHEGLEVICI</t>
  </si>
  <si>
    <t>LIN AVMC.6355560.AR</t>
  </si>
  <si>
    <t>JUDETUL TIMIS-SCOALA PRIMARA CHERESTUR</t>
  </si>
  <si>
    <t>LIN AVMC.6355531.AR</t>
  </si>
  <si>
    <t>JUDETUL TIMIS-SCOALA PRIMARA COMLOSU MIC</t>
  </si>
  <si>
    <t>LIN AVMC.6355530.AR</t>
  </si>
  <si>
    <t>JUDETUL TIMIS-SCOALA PRIMARA LUNGA</t>
  </si>
  <si>
    <t>LIN AVMC.6355529.AR</t>
  </si>
  <si>
    <t>JUDETUL TIMIS-SCOALA PRIMARA NERAU</t>
  </si>
  <si>
    <t>LIN AVMC.6355542.AR</t>
  </si>
  <si>
    <t>JUDETUL TIMIS-SCOALA PRIMARA TEREMIA MICA</t>
  </si>
  <si>
    <t>LIN AVMC.6355528.AR</t>
  </si>
  <si>
    <t>JUDETUL TIMIS-SCOALA PRIMARA UIHEI</t>
  </si>
  <si>
    <t>LIN AVMC.6356147.AR</t>
  </si>
  <si>
    <t>LIN AVMC.6355728.AR</t>
  </si>
  <si>
    <t>LIN AVMC.6356190.AR</t>
  </si>
  <si>
    <t>LIN AVMC.6355109.AR</t>
  </si>
  <si>
    <t>LIN AVMC.6356189.AR</t>
  </si>
  <si>
    <t>LIN AVMC.6355567.AR</t>
  </si>
  <si>
    <t>LIN AVMC.6355106.AR</t>
  </si>
  <si>
    <t>LIN AVMC.6355105.AR</t>
  </si>
  <si>
    <t>LIN AVMC.6355098.AR</t>
  </si>
  <si>
    <t>LIN AVMC.6355107.AR</t>
  </si>
  <si>
    <t>LIN AVMC.6355099.AR</t>
  </si>
  <si>
    <t>LIN AVMC.6355114.AR</t>
  </si>
  <si>
    <t>LIN AVMC.6355137.AR</t>
  </si>
  <si>
    <t>LIN AVMC.6356146.AR</t>
  </si>
  <si>
    <t>LIN AVMC.6355108.AR</t>
  </si>
  <si>
    <t>LIN AVMC.6355140.AR</t>
  </si>
  <si>
    <t>LIN AVMC.6355136.AR</t>
  </si>
  <si>
    <t>LIN AVMC.6355138.AR</t>
  </si>
  <si>
    <t>LIN AVMC.6355597.AR</t>
  </si>
  <si>
    <t>LIN AVMC.6355134.AR</t>
  </si>
  <si>
    <t>LIN AVMC.6355600.AR</t>
  </si>
  <si>
    <t>LIN AVMC.6356158.AR</t>
  </si>
  <si>
    <t>LIN AVMC.6355131.AR</t>
  </si>
  <si>
    <t>LIN AVMC.6355135.AR</t>
  </si>
  <si>
    <t>LIN AVMC.6355130.AR</t>
  </si>
  <si>
    <t>LIN AVMC.6355141.AR</t>
  </si>
  <si>
    <t>LIN AVMC.6356184.AR</t>
  </si>
  <si>
    <t>LIN AVMC.6355722.AR</t>
  </si>
  <si>
    <t>LIN AVMC.6355127.AR</t>
  </si>
  <si>
    <t>LIN AVMC.6355126.AR</t>
  </si>
  <si>
    <t>LIN AVMC.6355125.AR</t>
  </si>
  <si>
    <t>LIN AVMC.6355743.AR</t>
  </si>
  <si>
    <t>LIN AVMC.6355111.AR</t>
  </si>
  <si>
    <t>LIN AVMC.6355123.AR</t>
  </si>
  <si>
    <t>LIN AVMC.6355122.AR</t>
  </si>
  <si>
    <t>LIN AVMC.6355121.AR</t>
  </si>
  <si>
    <t>LIN AVMC.6355736.AR</t>
  </si>
  <si>
    <t>LIN AVMC.6355598.AR</t>
  </si>
  <si>
    <t>LIN AVMC.6355118.AR</t>
  </si>
  <si>
    <t>LIN AVMC.6355117.AR</t>
  </si>
  <si>
    <t>LIN AVMC.6355741.AR</t>
  </si>
  <si>
    <t>LIN AVMC.6355143.AR</t>
  </si>
  <si>
    <t>LIN AVMC.6355115.AR</t>
  </si>
  <si>
    <t>LIN AVMC.6355097.AR</t>
  </si>
  <si>
    <t>LIN AVMC.6355192.AR</t>
  </si>
  <si>
    <t>LIN AVMC.6355113.AR</t>
  </si>
  <si>
    <t>LIN AVMC.6355146.AR</t>
  </si>
  <si>
    <t>LIN AVMC.6355153.AR</t>
  </si>
  <si>
    <t>1327 Total</t>
  </si>
  <si>
    <t>1328 Total</t>
  </si>
  <si>
    <t>1344 Total</t>
  </si>
  <si>
    <t>1345 Total</t>
  </si>
  <si>
    <t>1347 Total</t>
  </si>
  <si>
    <t>1348 Total</t>
  </si>
  <si>
    <t>1349 Total</t>
  </si>
  <si>
    <t>1352 Total</t>
  </si>
  <si>
    <t>1380 Total</t>
  </si>
  <si>
    <t>1381 Total</t>
  </si>
  <si>
    <t>1382 Total</t>
  </si>
  <si>
    <t>1383 Total</t>
  </si>
  <si>
    <t>1384 Total</t>
  </si>
  <si>
    <t>1413 Total</t>
  </si>
  <si>
    <t>1414 Total</t>
  </si>
  <si>
    <t>1416 Total</t>
  </si>
  <si>
    <t>1417 Total</t>
  </si>
  <si>
    <t>1419 Total</t>
  </si>
  <si>
    <t>1420 Total</t>
  </si>
  <si>
    <t>1474 Total</t>
  </si>
  <si>
    <t>1476 Total</t>
  </si>
  <si>
    <t>1477 Total</t>
  </si>
  <si>
    <t>1478 Total</t>
  </si>
  <si>
    <t>1479 Total</t>
  </si>
  <si>
    <t>1481 Total</t>
  </si>
  <si>
    <t>1482 Total</t>
  </si>
  <si>
    <t>1483 Total</t>
  </si>
  <si>
    <t>1503 Total</t>
  </si>
  <si>
    <t>1512 Total</t>
  </si>
  <si>
    <t>1513 Total</t>
  </si>
  <si>
    <t>1526 Total</t>
  </si>
  <si>
    <t>1527 Total</t>
  </si>
  <si>
    <t>1528 Total</t>
  </si>
  <si>
    <t>1529 Total</t>
  </si>
  <si>
    <t>1533 Total</t>
  </si>
  <si>
    <t>1534 Total</t>
  </si>
  <si>
    <t>1536 Total</t>
  </si>
  <si>
    <t>1543 Total</t>
  </si>
  <si>
    <t>1544 Total</t>
  </si>
  <si>
    <t>1546 Total</t>
  </si>
  <si>
    <t>1547 Total</t>
  </si>
  <si>
    <t>1548 Total</t>
  </si>
  <si>
    <t>1551 Total</t>
  </si>
  <si>
    <t>1552 Total</t>
  </si>
  <si>
    <t>1553 Total</t>
  </si>
  <si>
    <t>1554 Total</t>
  </si>
  <si>
    <t>1555 Total</t>
  </si>
  <si>
    <t>1556 Total</t>
  </si>
  <si>
    <t>1557 Total</t>
  </si>
  <si>
    <t>1558 Total</t>
  </si>
  <si>
    <t>1559 Total</t>
  </si>
  <si>
    <t>1560 Total</t>
  </si>
  <si>
    <t>1561 Total</t>
  </si>
  <si>
    <t>1562 Total</t>
  </si>
  <si>
    <t>1563 Total</t>
  </si>
  <si>
    <t>1564 Total</t>
  </si>
  <si>
    <t>1565 Total</t>
  </si>
  <si>
    <t>1566 Total</t>
  </si>
  <si>
    <t>1583 Total</t>
  </si>
  <si>
    <t>1585 Total</t>
  </si>
  <si>
    <t>1586 Total</t>
  </si>
  <si>
    <t>1598 Total</t>
  </si>
  <si>
    <t>1599 Total</t>
  </si>
  <si>
    <t>1611 Total</t>
  </si>
  <si>
    <t>1612 Total</t>
  </si>
  <si>
    <t>1613 Total</t>
  </si>
  <si>
    <t>1614 Total</t>
  </si>
  <si>
    <t>1615 Total</t>
  </si>
  <si>
    <t>1616 Total</t>
  </si>
  <si>
    <t>1617 Total</t>
  </si>
  <si>
    <t>1618 Total</t>
  </si>
  <si>
    <t>1619 Total</t>
  </si>
  <si>
    <t>1622 Total</t>
  </si>
  <si>
    <t>1623 Total</t>
  </si>
  <si>
    <t>1624 Total</t>
  </si>
  <si>
    <t>1672 Total</t>
  </si>
  <si>
    <t>1673 Total</t>
  </si>
  <si>
    <t>1684 Total</t>
  </si>
  <si>
    <t>1685 Total</t>
  </si>
  <si>
    <t>1686 Total</t>
  </si>
  <si>
    <t>1687 Total</t>
  </si>
  <si>
    <t>1688 Total</t>
  </si>
  <si>
    <t>1689 Total</t>
  </si>
  <si>
    <t>1731 Total</t>
  </si>
  <si>
    <t>1732 Total</t>
  </si>
  <si>
    <t>1734 Total</t>
  </si>
  <si>
    <t>1735 Total</t>
  </si>
  <si>
    <t>1743 Total</t>
  </si>
  <si>
    <t>1745 Total</t>
  </si>
  <si>
    <t>1746 Total</t>
  </si>
  <si>
    <t>1747 Total</t>
  </si>
  <si>
    <t>1748 Total</t>
  </si>
  <si>
    <t>1749 Total</t>
  </si>
  <si>
    <t>1750 Total</t>
  </si>
  <si>
    <t>1766 Total</t>
  </si>
  <si>
    <t>1768 Total</t>
  </si>
  <si>
    <t>1769 Total</t>
  </si>
  <si>
    <t>1778 Total</t>
  </si>
  <si>
    <t>1779 Total</t>
  </si>
  <si>
    <t>1123 Total</t>
  </si>
  <si>
    <t>1311 Total</t>
  </si>
  <si>
    <t>1313 Total</t>
  </si>
  <si>
    <t>1314 Total</t>
  </si>
  <si>
    <t>1315 Total</t>
  </si>
  <si>
    <t>1358 Total</t>
  </si>
  <si>
    <t>1360 Total</t>
  </si>
  <si>
    <t>1361 Total</t>
  </si>
  <si>
    <t>1363 Total</t>
  </si>
  <si>
    <t>1364 Total</t>
  </si>
  <si>
    <t>1365 Total</t>
  </si>
  <si>
    <t>1366 Total</t>
  </si>
  <si>
    <t>1367 Total</t>
  </si>
  <si>
    <t>1421 Total</t>
  </si>
  <si>
    <t>1422 Total</t>
  </si>
  <si>
    <t>1423 Total</t>
  </si>
  <si>
    <t>1424 Total</t>
  </si>
  <si>
    <t>1425 Total</t>
  </si>
  <si>
    <t>1426 Total</t>
  </si>
  <si>
    <t>1427 Total</t>
  </si>
  <si>
    <t>1428 Total</t>
  </si>
  <si>
    <t>1429 Total</t>
  </si>
  <si>
    <t>1430 Total</t>
  </si>
  <si>
    <t>1431 Total</t>
  </si>
  <si>
    <t>1432 Total</t>
  </si>
  <si>
    <t>1433 Total</t>
  </si>
  <si>
    <t>1434 Total</t>
  </si>
  <si>
    <t>1448 Total</t>
  </si>
  <si>
    <t>1449 Total</t>
  </si>
  <si>
    <t>1450 Total</t>
  </si>
  <si>
    <t>1451 Total</t>
  </si>
  <si>
    <t>1452 Total</t>
  </si>
  <si>
    <t>1453 Total</t>
  </si>
  <si>
    <t>1500 Total</t>
  </si>
  <si>
    <t>1501 Total</t>
  </si>
  <si>
    <t>1518 Total</t>
  </si>
  <si>
    <t>1519 Total</t>
  </si>
  <si>
    <t>1520 Total</t>
  </si>
  <si>
    <t>1521 Total</t>
  </si>
  <si>
    <t>1522 Total</t>
  </si>
  <si>
    <t>1523 Total</t>
  </si>
  <si>
    <t>1524 Total</t>
  </si>
  <si>
    <t>1525 Total</t>
  </si>
  <si>
    <t>1578 Total</t>
  </si>
  <si>
    <t>1579 Total</t>
  </si>
  <si>
    <t>1580 Total</t>
  </si>
  <si>
    <t>1581 Total</t>
  </si>
  <si>
    <t>1582 Total</t>
  </si>
  <si>
    <t>1588 Total</t>
  </si>
  <si>
    <t>1589 Total</t>
  </si>
  <si>
    <t>1590 Total</t>
  </si>
  <si>
    <t>1591 Total</t>
  </si>
  <si>
    <t>1592 Total</t>
  </si>
  <si>
    <t>1593 Total</t>
  </si>
  <si>
    <t>1603 Total</t>
  </si>
  <si>
    <t>1604 Total</t>
  </si>
  <si>
    <t>1605 Total</t>
  </si>
  <si>
    <t>1606 Total</t>
  </si>
  <si>
    <t>1607 Total</t>
  </si>
  <si>
    <t>1608 Total</t>
  </si>
  <si>
    <t>1609 Total</t>
  </si>
  <si>
    <t>1610 Total</t>
  </si>
  <si>
    <t>1637 Total</t>
  </si>
  <si>
    <t>1638 Total</t>
  </si>
  <si>
    <t>1639 Total</t>
  </si>
  <si>
    <t>1640 Total</t>
  </si>
  <si>
    <t>1641 Total</t>
  </si>
  <si>
    <t>1642 Total</t>
  </si>
  <si>
    <t>1643 Total</t>
  </si>
  <si>
    <t>1645 Total</t>
  </si>
  <si>
    <t>1646 Total</t>
  </si>
  <si>
    <t>1647 Total</t>
  </si>
  <si>
    <t>1648 Total</t>
  </si>
  <si>
    <t>1649 Total</t>
  </si>
  <si>
    <t>1650 Total</t>
  </si>
  <si>
    <t>1651 Total</t>
  </si>
  <si>
    <t>1652 Total</t>
  </si>
  <si>
    <t>1653 Total</t>
  </si>
  <si>
    <t>1654 Total</t>
  </si>
  <si>
    <t>1655 Total</t>
  </si>
  <si>
    <t>1657 Total</t>
  </si>
  <si>
    <t>1664 Total</t>
  </si>
  <si>
    <t>1665 Total</t>
  </si>
  <si>
    <t>1666 Total</t>
  </si>
  <si>
    <t>1667 Total</t>
  </si>
  <si>
    <t>1668 Total</t>
  </si>
  <si>
    <t>1669 Total</t>
  </si>
  <si>
    <t>1670 Total</t>
  </si>
  <si>
    <t>1671 Total</t>
  </si>
  <si>
    <t>1674 Total</t>
  </si>
  <si>
    <t>1675 Total</t>
  </si>
  <si>
    <t>1677 Total</t>
  </si>
  <si>
    <t>1678 Total</t>
  </si>
  <si>
    <t>1679 Total</t>
  </si>
  <si>
    <t>1758 Total</t>
  </si>
  <si>
    <t>1759 Total</t>
  </si>
  <si>
    <t>1760 Total</t>
  </si>
  <si>
    <t>1761 Total</t>
  </si>
  <si>
    <t>1762 Total</t>
  </si>
  <si>
    <t>1763 Total</t>
  </si>
  <si>
    <t>1765 Total</t>
  </si>
  <si>
    <t>1353 Total</t>
  </si>
  <si>
    <t>1354 Total</t>
  </si>
  <si>
    <t>1355 Total</t>
  </si>
  <si>
    <t>1356 Total</t>
  </si>
  <si>
    <t>1368 Total</t>
  </si>
  <si>
    <t>1369 Total</t>
  </si>
  <si>
    <t>1370 Total</t>
  </si>
  <si>
    <t>1371 Total</t>
  </si>
  <si>
    <t>1391 Total</t>
  </si>
  <si>
    <t>1392 Total</t>
  </si>
  <si>
    <t>1393 Total</t>
  </si>
  <si>
    <t>1394 Total</t>
  </si>
  <si>
    <t>1395 Total</t>
  </si>
  <si>
    <t>1396 Total</t>
  </si>
  <si>
    <t>1412 Total</t>
  </si>
  <si>
    <t>1435 Total</t>
  </si>
  <si>
    <t>1436 Total</t>
  </si>
  <si>
    <t>1437 Total</t>
  </si>
  <si>
    <t>1438 Total</t>
  </si>
  <si>
    <t>1440 Total</t>
  </si>
  <si>
    <t>1441 Total</t>
  </si>
  <si>
    <t>1442 Total</t>
  </si>
  <si>
    <t>1443 Total</t>
  </si>
  <si>
    <t>1444 Total</t>
  </si>
  <si>
    <t>1445 Total</t>
  </si>
  <si>
    <t>1446 Total</t>
  </si>
  <si>
    <t>1447 Total</t>
  </si>
  <si>
    <t>1454 Total</t>
  </si>
  <si>
    <t>1455 Total</t>
  </si>
  <si>
    <t>1456 Total</t>
  </si>
  <si>
    <t>1457 Total</t>
  </si>
  <si>
    <t>1458 Total</t>
  </si>
  <si>
    <t>1459 Total</t>
  </si>
  <si>
    <t>1485 Total</t>
  </si>
  <si>
    <t>1486 Total</t>
  </si>
  <si>
    <t>1487 Total</t>
  </si>
  <si>
    <t>1488 Total</t>
  </si>
  <si>
    <t>1538 Total</t>
  </si>
  <si>
    <t>1540 Total</t>
  </si>
  <si>
    <t>1541 Total</t>
  </si>
  <si>
    <t>1542 Total</t>
  </si>
  <si>
    <t>1567 Total</t>
  </si>
  <si>
    <t>1625 Total</t>
  </si>
  <si>
    <t>1626 Total</t>
  </si>
  <si>
    <t>1658 Total</t>
  </si>
  <si>
    <t>1659 Total</t>
  </si>
  <si>
    <t>1660 Total</t>
  </si>
  <si>
    <t>1661 Total</t>
  </si>
  <si>
    <t>1662 Total</t>
  </si>
  <si>
    <t>1663 Total</t>
  </si>
  <si>
    <t>1680 Total</t>
  </si>
  <si>
    <t>1681 Total</t>
  </si>
  <si>
    <t>1683 Total</t>
  </si>
  <si>
    <t>1690 Total</t>
  </si>
  <si>
    <t>1691 Total</t>
  </si>
  <si>
    <t>1692 Total</t>
  </si>
  <si>
    <t>1693 Total</t>
  </si>
  <si>
    <t>1694 Total</t>
  </si>
  <si>
    <t>1695 Total</t>
  </si>
  <si>
    <t>1696 Total</t>
  </si>
  <si>
    <t>1697 Total</t>
  </si>
  <si>
    <t>1698 Total</t>
  </si>
  <si>
    <t>1699 Total</t>
  </si>
  <si>
    <t>1700 Total</t>
  </si>
  <si>
    <t>1701 Total</t>
  </si>
  <si>
    <t>1710 Total</t>
  </si>
  <si>
    <t>1711 Total</t>
  </si>
  <si>
    <t>1712 Total</t>
  </si>
  <si>
    <t>1713 Total</t>
  </si>
  <si>
    <t>1714 Total</t>
  </si>
  <si>
    <t>1715 Total</t>
  </si>
  <si>
    <t>1721 Total</t>
  </si>
  <si>
    <t>1722 Total</t>
  </si>
  <si>
    <t>1751 Total</t>
  </si>
  <si>
    <t>1752 Total</t>
  </si>
  <si>
    <t>1757 Total</t>
  </si>
  <si>
    <t>1756 Total</t>
  </si>
  <si>
    <t>1755 Total</t>
  </si>
  <si>
    <t>1754 Total</t>
  </si>
  <si>
    <t>1753 Total</t>
  </si>
  <si>
    <t>Mar prescolar Total</t>
  </si>
  <si>
    <t>Mar gimnazial Total</t>
  </si>
  <si>
    <t>Mar primar Total</t>
  </si>
  <si>
    <t>1238 Total</t>
  </si>
  <si>
    <t>1239 Total</t>
  </si>
  <si>
    <t>1241 Total</t>
  </si>
  <si>
    <t>1242 Total</t>
  </si>
  <si>
    <t>1243 Total</t>
  </si>
  <si>
    <t>1244 Total</t>
  </si>
  <si>
    <t>1245 Total</t>
  </si>
  <si>
    <t>1246 Total</t>
  </si>
  <si>
    <t>1247 Total</t>
  </si>
  <si>
    <t>1248 Total</t>
  </si>
  <si>
    <t>1249 Total</t>
  </si>
  <si>
    <t>1251 Total</t>
  </si>
  <si>
    <t>1253 Total</t>
  </si>
  <si>
    <t>1254 Total</t>
  </si>
  <si>
    <t>1255 Total</t>
  </si>
  <si>
    <t>1256 Total</t>
  </si>
  <si>
    <t>1258 Total</t>
  </si>
  <si>
    <t>1260 Total</t>
  </si>
  <si>
    <t>1261 Total</t>
  </si>
  <si>
    <t>1262 Total</t>
  </si>
  <si>
    <t>1263 Total</t>
  </si>
  <si>
    <t>1264 Total</t>
  </si>
  <si>
    <t>1265 Total</t>
  </si>
  <si>
    <t>1266 Total</t>
  </si>
  <si>
    <t>1267 Total</t>
  </si>
  <si>
    <t>1268 Total</t>
  </si>
  <si>
    <t>1269 Total</t>
  </si>
  <si>
    <t>1270 Total</t>
  </si>
  <si>
    <t>1271 Total</t>
  </si>
  <si>
    <t>1273 Total</t>
  </si>
  <si>
    <t>1274 Total</t>
  </si>
  <si>
    <t>1275 Total</t>
  </si>
  <si>
    <t>1276 Total</t>
  </si>
  <si>
    <t>1277 Total</t>
  </si>
  <si>
    <t>1278 Total</t>
  </si>
  <si>
    <t>1279 Total</t>
  </si>
  <si>
    <t>1280 Total</t>
  </si>
  <si>
    <t>1281 Total</t>
  </si>
  <si>
    <t>1285~ Total</t>
  </si>
  <si>
    <t>1287 Total</t>
  </si>
  <si>
    <t>1288 Total</t>
  </si>
  <si>
    <t>1290 Total</t>
  </si>
  <si>
    <t>1291 Total</t>
  </si>
  <si>
    <t>1514 Total</t>
  </si>
  <si>
    <t>1515 Total</t>
  </si>
  <si>
    <t>1516 Total</t>
  </si>
  <si>
    <t>1517 Total</t>
  </si>
  <si>
    <t>1771 Total</t>
  </si>
  <si>
    <t>1775 Total</t>
  </si>
  <si>
    <t>1785 Total</t>
  </si>
  <si>
    <t>1787 Total</t>
  </si>
  <si>
    <t>1794 Total</t>
  </si>
  <si>
    <t>1293 Total</t>
  </si>
  <si>
    <t>1294 Total</t>
  </si>
  <si>
    <t>1295 Total</t>
  </si>
  <si>
    <t>1296 Total</t>
  </si>
  <si>
    <t>1297 Total</t>
  </si>
  <si>
    <t>1298 Total</t>
  </si>
  <si>
    <t>1299 Total</t>
  </si>
  <si>
    <t>1300 Total</t>
  </si>
  <si>
    <t>1301 Total</t>
  </si>
  <si>
    <t>1302 Total</t>
  </si>
  <si>
    <t>1303 Total</t>
  </si>
  <si>
    <t>1304 Total</t>
  </si>
  <si>
    <t>1305 Total</t>
  </si>
  <si>
    <t>1306 Total</t>
  </si>
  <si>
    <t>1307 Total</t>
  </si>
  <si>
    <t>1308 Total</t>
  </si>
  <si>
    <t>1309 Total</t>
  </si>
  <si>
    <t>1329 Total</t>
  </si>
  <si>
    <t>1330 Total</t>
  </si>
  <si>
    <t>1331 Total</t>
  </si>
  <si>
    <t>1332 Total</t>
  </si>
  <si>
    <t>1333 Total</t>
  </si>
  <si>
    <t>1334 Total</t>
  </si>
  <si>
    <t>1335 Total</t>
  </si>
  <si>
    <t>1336 Total</t>
  </si>
  <si>
    <t>1337 Total</t>
  </si>
  <si>
    <t>1338 Total</t>
  </si>
  <si>
    <t>1339 Total</t>
  </si>
  <si>
    <t>1340 Total</t>
  </si>
  <si>
    <t>1341 Total</t>
  </si>
  <si>
    <t>1342 Total</t>
  </si>
  <si>
    <t>1343 Total</t>
  </si>
  <si>
    <t>1372 Total</t>
  </si>
  <si>
    <t>1376 Total</t>
  </si>
  <si>
    <t>1377 Total</t>
  </si>
  <si>
    <t>1378 Total</t>
  </si>
  <si>
    <t>1385 Total</t>
  </si>
  <si>
    <t>1386 Total</t>
  </si>
  <si>
    <t>1387 Total</t>
  </si>
  <si>
    <t>1389 Total</t>
  </si>
  <si>
    <t>1397 Total</t>
  </si>
  <si>
    <t>1398 Total</t>
  </si>
  <si>
    <t>1399 Total</t>
  </si>
  <si>
    <t>1401 Total</t>
  </si>
  <si>
    <t>1402 Total</t>
  </si>
  <si>
    <t>1403 Total</t>
  </si>
  <si>
    <t>1404 Total</t>
  </si>
  <si>
    <t>1405 Total</t>
  </si>
  <si>
    <t>1407 Total</t>
  </si>
  <si>
    <t>1408 Total</t>
  </si>
  <si>
    <t>1409 Total</t>
  </si>
  <si>
    <t>1410 Total</t>
  </si>
  <si>
    <t>1411 Total</t>
  </si>
  <si>
    <t>1460 Total</t>
  </si>
  <si>
    <t>1461 Total</t>
  </si>
  <si>
    <t>1463 Total</t>
  </si>
  <si>
    <t>1464 Total</t>
  </si>
  <si>
    <t>1465 Total</t>
  </si>
  <si>
    <t>1466 Total</t>
  </si>
  <si>
    <t>1467 Total</t>
  </si>
  <si>
    <t>1468 Total</t>
  </si>
  <si>
    <t>1469 Total</t>
  </si>
  <si>
    <t>1470 Total</t>
  </si>
  <si>
    <t>1471 Total</t>
  </si>
  <si>
    <t>1472 Total</t>
  </si>
  <si>
    <t>1473 Total</t>
  </si>
  <si>
    <t>1489 Total</t>
  </si>
  <si>
    <t>1491 Total</t>
  </si>
  <si>
    <t>1492 Total</t>
  </si>
  <si>
    <t>1493 Total</t>
  </si>
  <si>
    <t>1494 Total</t>
  </si>
  <si>
    <t>1496 Total</t>
  </si>
  <si>
    <t>1497 Total</t>
  </si>
  <si>
    <t>1498 Total</t>
  </si>
  <si>
    <t>1499 Total</t>
  </si>
  <si>
    <t>1505 Total</t>
  </si>
  <si>
    <t>1506 Total</t>
  </si>
  <si>
    <t>1507 Total</t>
  </si>
  <si>
    <t>1508 Total</t>
  </si>
  <si>
    <t>1509 Total</t>
  </si>
  <si>
    <t>1510 Total</t>
  </si>
  <si>
    <t>1511 Total</t>
  </si>
  <si>
    <t>1569 Total</t>
  </si>
  <si>
    <t>1570 Total</t>
  </si>
  <si>
    <t>1571 Total</t>
  </si>
  <si>
    <t>1572 Total</t>
  </si>
  <si>
    <t>1573 Total</t>
  </si>
  <si>
    <t>1575 Total</t>
  </si>
  <si>
    <t>1576 Total</t>
  </si>
  <si>
    <t>1577 Total</t>
  </si>
  <si>
    <t>1594 Total</t>
  </si>
  <si>
    <t>1595 Total</t>
  </si>
  <si>
    <t>1597 Total</t>
  </si>
  <si>
    <t>1600 Total</t>
  </si>
  <si>
    <t>1602 Total</t>
  </si>
  <si>
    <t>1629 Total</t>
  </si>
  <si>
    <t>1630 Total</t>
  </si>
  <si>
    <t>1631 Total</t>
  </si>
  <si>
    <t>1632 Total</t>
  </si>
  <si>
    <t>1633 Total</t>
  </si>
  <si>
    <t>1634 Total</t>
  </si>
  <si>
    <t>1635 Total</t>
  </si>
  <si>
    <t>1702 Total</t>
  </si>
  <si>
    <t>1703 Total</t>
  </si>
  <si>
    <t>1704 Total</t>
  </si>
  <si>
    <t>1705 Total</t>
  </si>
  <si>
    <t>1707 Total</t>
  </si>
  <si>
    <t>1708 Total</t>
  </si>
  <si>
    <t>1709 Total</t>
  </si>
  <si>
    <t>1716 Total</t>
  </si>
  <si>
    <t>1717 Total</t>
  </si>
  <si>
    <t>1718 Total</t>
  </si>
  <si>
    <t>1720 Total</t>
  </si>
  <si>
    <t>1723 Total</t>
  </si>
  <si>
    <t>1724 Total</t>
  </si>
  <si>
    <t>1725 Total</t>
  </si>
  <si>
    <t>1726 Total</t>
  </si>
  <si>
    <t>1727 Total</t>
  </si>
  <si>
    <t>1728 Total</t>
  </si>
  <si>
    <t>1729 Total</t>
  </si>
  <si>
    <t>1730 Total</t>
  </si>
  <si>
    <t>1736 Total</t>
  </si>
  <si>
    <t>1737 Total</t>
  </si>
  <si>
    <t>1738 Total</t>
  </si>
  <si>
    <t>1740 Total</t>
  </si>
  <si>
    <t>1741 Total</t>
  </si>
  <si>
    <t>1742 Total</t>
  </si>
  <si>
    <t>1773 Total</t>
  </si>
  <si>
    <t>1316 Total</t>
  </si>
  <si>
    <t>1317 Total</t>
  </si>
  <si>
    <t>1318 Total</t>
  </si>
  <si>
    <t>1319 Total</t>
  </si>
  <si>
    <t>1321 Total</t>
  </si>
  <si>
    <t>1322 Total</t>
  </si>
  <si>
    <t>1323 Total</t>
  </si>
  <si>
    <t>1324 Total</t>
  </si>
  <si>
    <t>1325 Total</t>
  </si>
  <si>
    <t>1326 Total</t>
  </si>
  <si>
    <t>JUDETUL TIMIS-SCOALA GIMNAZIALA  NR.12 MAGURI LUGOJ Total</t>
  </si>
  <si>
    <t>JUDETUL TIMIS-SCOALA GIMNAZIALA  NR.12 TIMISOARA Total</t>
  </si>
  <si>
    <t>JUDETUL TIMIS-SCOALA GIMNAZIALA  NR.15 TIMISOARA Total</t>
  </si>
  <si>
    <t>JUDETUL TIMIS-SCOALA GIMNAZIALA  NR.18 TIMISOARA Total</t>
  </si>
  <si>
    <t>JUDETUL TIMIS-SCOALA GIMNAZIALA  NR.2 LUGOJ Total</t>
  </si>
  <si>
    <t>JUDETUL TIMIS-SCOALA GIMNAZIALA  NR.2 TIMISOARA Total</t>
  </si>
  <si>
    <t>JUDETUL TIMIS-SCOALA GIMNAZIALA  NR.27 TIMISOARA Total</t>
  </si>
  <si>
    <t>JUDETUL TIMIS-SCOALA GIMNAZIALA  NR.4 LUGOJ Total</t>
  </si>
  <si>
    <t>JUDETUL TIMIS-SCOALA GIMNAZIALA ACAD. PROF. DOC. MUNTEANU IOAN IGRIS Total</t>
  </si>
  <si>
    <t>JUDETUL TIMIS-SCOALA GIMNAZIALA ANISOARA ODEANU LUGOJ Total</t>
  </si>
  <si>
    <t>JUDETUL TIMIS-SCOALA GIMNAZIALA BENCECU DE SUS Total</t>
  </si>
  <si>
    <t>JUDETUL TIMIS-SCOALA GIMNAZIALA BEREGSAUL MARE Total</t>
  </si>
  <si>
    <t>JUDETUL TIMIS-SCOALA GIMNAZIALA BILED Total</t>
  </si>
  <si>
    <t>JUDETUL TIMIS-SCOALA GIMNAZIALA BIRNA Total</t>
  </si>
  <si>
    <t>JUDETUL TIMIS-SCOALA GIMNAZIALA BOLDUR Total</t>
  </si>
  <si>
    <t>JUDETUL TIMIS-SCOALA GIMNAZIALA BUCOVAT Total</t>
  </si>
  <si>
    <t>JUDETUL TIMIS-SCOALA GIMNAZIALA BULGARUS Total</t>
  </si>
  <si>
    <t>JUDETUL TIMIS-SCOALA GIMNAZIALA CARPINIS Total</t>
  </si>
  <si>
    <t>JUDETUL TIMIS-SCOALA GIMNAZIALA CENAD Total</t>
  </si>
  <si>
    <t>JUDETUL TIMIS-SCOALA GIMNAZIALA CHECEA Total</t>
  </si>
  <si>
    <t>JUDETUL TIMIS-SCOALA GIMNAZIALA CHEVERESU MARE Total</t>
  </si>
  <si>
    <t>JUDETUL TIMIS-SCOALA GIMNAZIALA COMLOSU MARE Total</t>
  </si>
  <si>
    <t>JUDETUL TIMIS-SCOALA GIMNAZIALA COSTEIU Total</t>
  </si>
  <si>
    <t>JUDETUL TIMIS-SCOALA GIMNAZIALA CRAI NOU Total</t>
  </si>
  <si>
    <t>JUDETUL TIMIS-SCOALA GIMNAZIALA CRICIOVA Total</t>
  </si>
  <si>
    <t>JUDETUL TIMIS-SCOALA GIMNAZIALA CURTEA Total</t>
  </si>
  <si>
    <t>JUDETUL TIMIS-SCOALA GIMNAZIALA DAROVA Total</t>
  </si>
  <si>
    <t>JUDETUL TIMIS-SCOALA GIMNAZIALA DE MUZICA FILARET BARBU LUGOJ Total</t>
  </si>
  <si>
    <t>JUDETUL TIMIS-SCOALA GIMNAZIALA DENTA Total</t>
  </si>
  <si>
    <t>JUDETUL TIMIS-SCOALA GIMNAZIALA DIMITRIE TICHINDEAL  BECI. MIC Total</t>
  </si>
  <si>
    <t>JUDETUL TIMIS-SCOALA GIMNAZIALA EFTIMIE MURGU LUGOJ Total</t>
  </si>
  <si>
    <t>JUDETUL TIMIS-SCOALA GIMNAZIALA FIRDEA Total</t>
  </si>
  <si>
    <t>JUDETUL TIMIS-SCOALA GIMNAZIALA GAVOJDIA Total</t>
  </si>
  <si>
    <t>JUDETUL TIMIS-SCOALA GIMNAZIALA GELU Total</t>
  </si>
  <si>
    <t>JUDETUL TIMIS-SCOALA GIMNAZIALA GEORGE GARDA  MANASTIUR Total</t>
  </si>
  <si>
    <t>JUDETUL TIMIS-SCOALA GIMNAZIALA GIERA  Total</t>
  </si>
  <si>
    <t>JUDETUL TIMIS-SCOALA GIMNAZIALA GOTTLOB Total</t>
  </si>
  <si>
    <t>JUDETUL TIMIS-SCOALA GIMNAZIALA GRABATI Total</t>
  </si>
  <si>
    <t>JUDETUL TIMIS-SCOALA GIMNAZIALA HITIAS Total</t>
  </si>
  <si>
    <t>JUDETUL TIMIS-SCOALA GIMNAZIALA HODONI Total</t>
  </si>
  <si>
    <t>JUDETUL TIMIS-SCOALA GIMNAZIALA IECEA MARE Total</t>
  </si>
  <si>
    <t>JUDETUL TIMIS-SCOALA GIMNAZIALA IECEA MICA Total</t>
  </si>
  <si>
    <t>JUDETUL TIMIS-SCOALA GIMNAZIALA ING. ANGHEL SALIGNY BANLOC Total</t>
  </si>
  <si>
    <t>JUDETUL TIMIS-SCOALA GIMNAZIALA IOHANISFELD Total</t>
  </si>
  <si>
    <t>JUDETUL TIMIS-SCOALA GIMNAZIALA IZVIN Total</t>
  </si>
  <si>
    <t>JUDETUL TIMIS-SCOALA GIMNAZIALA JAMU MARE Total</t>
  </si>
  <si>
    <t>JUDETUL TIMIS-SCOALA GIMNAZIALA LENAUHEIM Total</t>
  </si>
  <si>
    <t>JUDETUL TIMIS-SCOALA GIMNAZIALA LIEBLING Total</t>
  </si>
  <si>
    <t>JUDETUL TIMIS-SCOALA GIMNAZIALA LIVEZILE Total</t>
  </si>
  <si>
    <t>JUDETUL TIMIS-SCOALA GIMNAZIALA MASLOC Total</t>
  </si>
  <si>
    <t>JUDETUL TIMIS-SCOALA GIMNAZIALA MILIVOI TRIFUNSCHI  SANP. MARE Total</t>
  </si>
  <si>
    <t>JUDETUL TIMIS-SCOALA GIMNAZIALA MORAVITA Total</t>
  </si>
  <si>
    <t>JUDETUL TIMIS-SCOALA GIMNAZIALA MOSNITA NOUA Total</t>
  </si>
  <si>
    <t>JUDETUL TIMIS-SCOALA GIMNAZIALA NESTOR OPREAN NR.2 SANNICOLAU MA Total</t>
  </si>
  <si>
    <t>JUDETUL TIMIS-SCOALA GIMNAZIALA NITCHIDORF Total</t>
  </si>
  <si>
    <t>JUDETUL TIMIS-SCOALA GIMNAZIALA NR. 19 '' AVRAM IANCU '' TIMISOARA Total</t>
  </si>
  <si>
    <t>JUDETUL TIMIS-SCOALA GIMNAZIALA NR.1 LUGOJ Total</t>
  </si>
  <si>
    <t>JUDETUL TIMIS-SCOALA GIMNAZIALA NR.13 TIMISOARA Total</t>
  </si>
  <si>
    <t>JUDETUL TIMIS-SCOALA GIMNAZIALA NR.20 TIMISOARA Total</t>
  </si>
  <si>
    <t>JUDETUL TIMIS-SCOALA GIMNAZIALA NR.21 VICENTIU BABES TIMISOARA Total</t>
  </si>
  <si>
    <t>JUDETUL TIMIS-SCOALA GIMNAZIALA NR.24 TIMISOARA Total</t>
  </si>
  <si>
    <t>JUDETUL TIMIS-SCOALA GIMNAZIALA NR.25 TIMISOARA Total</t>
  </si>
  <si>
    <t>JUDETUL TIMIS-SCOALA GIMNAZIALA NR.3 LUGOJ Total</t>
  </si>
  <si>
    <t>JUDETUL TIMIS-SCOALA GIMNAZIALA NR.30 TIMISOARA Total</t>
  </si>
  <si>
    <t>JUDETUL TIMIS-SCOALA GIMNAZIALA NR.4 TIMISOARA Total</t>
  </si>
  <si>
    <t>JUDETUL TIMIS-SCOALA GIMNAZIALA NR.6 TIMISOARA Total</t>
  </si>
  <si>
    <t>JUDETUL TIMIS-SCOALA GIMNAZIALA NR.7 "SFANTA MARIA" TIMISOARA Total</t>
  </si>
  <si>
    <t>JUDETUL TIMIS-SCOALA GIMNAZIALA OHABA LUNGA Total</t>
  </si>
  <si>
    <t>JUDETUL TIMIS-SCOALA GIMNAZIALA ORTISOARA Total</t>
  </si>
  <si>
    <t>JUDETUL TIMIS-SCOALA GIMNAZIALA OTELEC Total</t>
  </si>
  <si>
    <t>JUDETUL TIMIS-SCOALA GIMNAZIALA PADURENI Total</t>
  </si>
  <si>
    <t>JUDETUL TIMIS-SCOALA GIMNAZIALA PARTA Total</t>
  </si>
  <si>
    <t>JUDETUL TIMIS-SCOALA GIMNAZIALA PETROASA MARE Total</t>
  </si>
  <si>
    <t>JUDETUL TIMIS-SCOALA GIMNAZIALA PIETROASA Total</t>
  </si>
  <si>
    <t>JUDETUL TIMIS-SCOALA GIMNAZIALA PISCHIA Total</t>
  </si>
  <si>
    <t>JUDETUL TIMIS-SCOALA GIMNAZIALA RACHITA Total</t>
  </si>
  <si>
    <t>JUDETUL TIMIS-SCOALA GIMNAZIALA RACOVITA Total</t>
  </si>
  <si>
    <t>JUDETUL TIMIS-SCOALA GIMNAZIALA REMETEA MARE Total</t>
  </si>
  <si>
    <t>JUDETUL TIMIS-SCOALA GIMNAZIALA RUDOLF WALTHER TIMISOARA Total</t>
  </si>
  <si>
    <t>JUDETUL TIMIS-SCOALA GIMNAZIALA SACALAZ Total</t>
  </si>
  <si>
    <t>JUDETUL TIMIS-SCOALA GIMNAZIALA SACOSU TURCESC Total</t>
  </si>
  <si>
    <t>JUDETUL TIMIS-SCOALA GIMNAZIALA SAG Total</t>
  </si>
  <si>
    <t>JUDETUL TIMIS-SCOALA GIMNAZIALA SANANDREI Total</t>
  </si>
  <si>
    <t>JUDETUL TIMIS-SCOALA GIMNAZIALA SANDRA Total</t>
  </si>
  <si>
    <t>JUDETUL TIMIS-SCOALA GIMNAZIALA SANMIHAIU ROMAN Total</t>
  </si>
  <si>
    <t>JUDETUL TIMIS-SCOALA GIMNAZIALA SARAVALE Total</t>
  </si>
  <si>
    <t>JUDETUL TIMIS-SCOALA GIMNAZIALA SATCHINEZ Total</t>
  </si>
  <si>
    <t>JUDETUL TIMIS-SCOALA GIMNAZIALA SIPET Total</t>
  </si>
  <si>
    <t>JUDETUL TIMIS-SCOALA GIMNAZIALA SORIN LEIA TOMESTI Total</t>
  </si>
  <si>
    <t>JUDETUL TIMIS-SCOALA GIMNAZIALA SORIN TITEL MARGINA Total</t>
  </si>
  <si>
    <t>JUDETUL TIMIS-SCOALA GIMNAZIALA STIUCA Total</t>
  </si>
  <si>
    <t>JUDETUL TIMIS-SCOALA GIMNAZIALA SUDRIAS Total</t>
  </si>
  <si>
    <t>JUDETUL TIMIS-SCOALA GIMNAZIALA TEREMIA MARE Total</t>
  </si>
  <si>
    <t>JUDETUL TIMIS-SCOALA GIMNAZIALA THEODOR BUCURESCU NR.1 SANN. MARE Total</t>
  </si>
  <si>
    <t>JUDETUL TIMIS-SCOALA GIMNAZIALA TOMNATIC Total</t>
  </si>
  <si>
    <t>JUDETUL TIMIS-SCOALA GIMNAZIALA TOPOLOVATU MARE Total</t>
  </si>
  <si>
    <t>JUDETUL TIMIS-SCOALA GIMNAZIALA TORMAC Total</t>
  </si>
  <si>
    <t>JUDETUL TIMIS-SCOALA GIMNAZIALA UIVAR Total</t>
  </si>
  <si>
    <t>JUDETUL TIMIS-SCOALA GIMNAZIALA ULIUC Total</t>
  </si>
  <si>
    <t>JUDETUL TIMIS-SCOALA GIMNAZIALA UTVIN Total</t>
  </si>
  <si>
    <t>JUDETUL TIMIS-SCOALA GIMNAZIALA VALCANI Total</t>
  </si>
  <si>
    <t>JUDETUL TIMIS-SCOALA GIMNAZIALA VARIAS Total</t>
  </si>
  <si>
    <t>JUDETUL TIMIS-SCOALA GIMNAZIALA VICTOR VLAD DE LA MARINA Total</t>
  </si>
  <si>
    <t>JUDETUL TIMIS-SCOALA GIMNAZIALA VOITEG Total</t>
  </si>
  <si>
    <t>JUDETUL TIMIS-SCOALA PRIMARA "CASA SPERANTEI" TIMISOARA Total</t>
  </si>
  <si>
    <t>JUDETUL TIMIS-SCOALA PRIMARA ALIOS Total</t>
  </si>
  <si>
    <t>JUDETUL TIMIS-SCOALA PRIMARA BARA Total</t>
  </si>
  <si>
    <t>JUDETUL TIMIS-SCOALA PRIMARA BARATEAZ Total</t>
  </si>
  <si>
    <t>JUDETUL TIMIS-SCOALA PRIMARA BATESTI Total</t>
  </si>
  <si>
    <t>JUDETUL TIMIS-SCOALA PRIMARA BAZOS Total</t>
  </si>
  <si>
    <t>JUDETUL TIMIS-SCOALA PRIMARA BERECUTA Total</t>
  </si>
  <si>
    <t>JUDETUL TIMIS-SCOALA PRIMARA BEREGSAUL MIC Total</t>
  </si>
  <si>
    <t>JUDETUL TIMIS-SCOALA PRIMARA BERINI Total</t>
  </si>
  <si>
    <t>JUDETUL TIMIS-SCOALA PRIMARA BICHIGI Total</t>
  </si>
  <si>
    <t>JUDETUL TIMIS-SCOALA PRIMARA BOBDA Total</t>
  </si>
  <si>
    <t>JUDETUL TIMIS-SCOALA PRIMARA BRANESTI Total</t>
  </si>
  <si>
    <t>JUDETUL TIMIS-SCOALA PRIMARA BUNEA-MARE Total</t>
  </si>
  <si>
    <t>JUDETUL TIMIS-SCOALA PRIMARA BUTIN Total</t>
  </si>
  <si>
    <t>JUDETUL TIMIS-SCOALA PRIMARA CALACEA Total</t>
  </si>
  <si>
    <t>JUDETUL TIMIS-SCOALA PRIMARA CERNA Total</t>
  </si>
  <si>
    <t>JUDETUL TIMIS-SCOALA PRIMARA CERNETEAZ Total</t>
  </si>
  <si>
    <t>JUDETUL TIMIS-SCOALA PRIMARA CHARLOTTENBURG Total</t>
  </si>
  <si>
    <t>JUDETUL TIMIS-SCOALA PRIMARA CHEGLEVICI Total</t>
  </si>
  <si>
    <t>JUDETUL TIMIS-SCOALA PRIMARA CHERESTUR Total</t>
  </si>
  <si>
    <t>JUDETUL TIMIS-SCOALA PRIMARA CLADOVA Total</t>
  </si>
  <si>
    <t>JUDETUL TIMIS-SCOALA PRIMARA CLICIOVA Total</t>
  </si>
  <si>
    <t>JUDETUL TIMIS-SCOALA PRIMARA CLOPODIA Total</t>
  </si>
  <si>
    <t>JUDETUL TIMIS-SCOALA PRIMARA COLONIA MICA Total</t>
  </si>
  <si>
    <t>JUDETUL TIMIS-SCOALA PRIMARA COMLOSU MIC Total</t>
  </si>
  <si>
    <t>JUDETUL TIMIS-SCOALA PRIMARA CORNESTI Total</t>
  </si>
  <si>
    <t>JUDETUL TIMIS-SCOALA PRIMARA COSAVA Total</t>
  </si>
  <si>
    <t>JUDETUL TIMIS-SCOALA PRIMARA COVACI Total</t>
  </si>
  <si>
    <t>JUDETUL TIMIS-SCOALA PRIMARA CRIVINA  Total</t>
  </si>
  <si>
    <t>JUDETUL TIMIS-SCOALA PRIMARA CRIVINA DE SUS Total</t>
  </si>
  <si>
    <t>JUDETUL TIMIS-SCOALA PRIMARA CUTINA Total</t>
  </si>
  <si>
    <t>JUDETUL TIMIS-SCOALA PRIMARA DOLAT Total</t>
  </si>
  <si>
    <t>JUDETUL TIMIS-SCOALA PRIMARA DRAGOIESTI Total</t>
  </si>
  <si>
    <t>JUDETUL TIMIS-SCOALA PRIMARA DRAGOMIRESTI Total</t>
  </si>
  <si>
    <t>JUDETUL TIMIS-SCOALA PRIMARA DRAGSINA Total</t>
  </si>
  <si>
    <t>JUDETUL TIMIS-SCOALA PRIMARA FARASESTI Total</t>
  </si>
  <si>
    <t>JUDETUL TIMIS-SCOALA PRIMARA FICATAR Total</t>
  </si>
  <si>
    <t>JUDETUL TIMIS-SCOALA PRIMARA GIARMATA-VII Total</t>
  </si>
  <si>
    <t>JUDETUL TIMIS-SCOALA PRIMARA GLADNA ROMANA Total</t>
  </si>
  <si>
    <t>JUDETUL TIMIS-SCOALA PRIMARA HONORICI Total</t>
  </si>
  <si>
    <t>JUDETUL TIMIS-SCOALA PRIMARA IANOVA Total</t>
  </si>
  <si>
    <t>JUDETUL TIMIS-SCOALA PRIMARA ICTAR Total</t>
  </si>
  <si>
    <t>JUDETUL TIMIS-SCOALA PRIMARA IOSIF Total</t>
  </si>
  <si>
    <t>JUDETUL TIMIS-SCOALA PRIMARA IOSIFALAU Total</t>
  </si>
  <si>
    <t>JUDETUL TIMIS-SCOALA PRIMARA JABAR Total</t>
  </si>
  <si>
    <t>JUDETUL TIMIS-SCOALA PRIMARA JENA Total</t>
  </si>
  <si>
    <t>JUDETUL TIMIS-SCOALA PRIMARA JUPANI Total</t>
  </si>
  <si>
    <t>JUDETUL TIMIS-SCOALA PRIMARA LEUCUSESTI Total</t>
  </si>
  <si>
    <t>JUDETUL TIMIS-SCOALA PRIMARA LUNGA Total</t>
  </si>
  <si>
    <t>JUDETUL TIMIS-SCOALA PRIMARA MACEDONIA Total</t>
  </si>
  <si>
    <t>JUDETUL TIMIS-SCOALA PRIMARA MOSNITA VECHE Total</t>
  </si>
  <si>
    <t>JUDETUL TIMIS-SCOALA PRIMARA NERAU Total</t>
  </si>
  <si>
    <t>JUDETUL TIMIS-SCOALA PRIMARA OBAD Total</t>
  </si>
  <si>
    <t>JUDETUL TIMIS-SCOALA PRIMARA OHABA FORGACI Total</t>
  </si>
  <si>
    <t>JUDETUL TIMIS-SCOALA PRIMARA OPATITA Total</t>
  </si>
  <si>
    <t>JUDETUL TIMIS-SCOALA PRIMARA OTVESTI Total</t>
  </si>
  <si>
    <t>JUDETUL TIMIS-SCOALA PRIMARA PETROMAN Total</t>
  </si>
  <si>
    <t>JUDETUL TIMIS-SCOALA PRIMARA POIENI Total</t>
  </si>
  <si>
    <t>JUDETUL TIMIS-SCOALA PRIMARA PUSTINIS Total</t>
  </si>
  <si>
    <t>JUDETUL TIMIS-SCOALA PRIMARA RAUTI Total</t>
  </si>
  <si>
    <t>JUDETUL TIMIS-SCOALA PRIMARA SALBAGEL Total</t>
  </si>
  <si>
    <t>JUDETUL TIMIS-SCOALA PRIMARA SANGEORGE Total</t>
  </si>
  <si>
    <t>JUDETUL TIMIS-SCOALA PRIMARA SANMIHAIU GERMAN Total</t>
  </si>
  <si>
    <t>JUDETUL TIMIS-SCOALA PRIMARA SANOVITA Total</t>
  </si>
  <si>
    <t>JUDETUL TIMIS-SCOALA PRIMARA SECAS Total</t>
  </si>
  <si>
    <t>JUDETUL TIMIS-SCOALA PRIMARA SECEANI Total</t>
  </si>
  <si>
    <t>JUDETUL TIMIS-SCOALA PRIMARA SEMLACUL MARE Total</t>
  </si>
  <si>
    <t>JUDETUL TIMIS-SCOALA PRIMARA SILAGIU Total</t>
  </si>
  <si>
    <t>JUDETUL TIMIS-SCOALA PRIMARA SINERSIG Total</t>
  </si>
  <si>
    <t>JUDETUL TIMIS-SCOALA PRIMARA SINTESTI Total</t>
  </si>
  <si>
    <t>JUDETUL TIMIS-SCOALA PRIMARA SUSTRA Total</t>
  </si>
  <si>
    <t>JUDETUL TIMIS-SCOALA PRIMARA TEMERESTI Total</t>
  </si>
  <si>
    <t>JUDETUL TIMIS-SCOALA PRIMARA TEREMIA MICA Total</t>
  </si>
  <si>
    <t>JUDETUL TIMIS-SCOALA PRIMARA TIPARI Total</t>
  </si>
  <si>
    <t>JUDETUL TIMIS-SCOALA PRIMARA TRAIAN VUIA Total</t>
  </si>
  <si>
    <t>JUDETUL TIMIS-SCOALA PRIMARA UIHEI Total</t>
  </si>
  <si>
    <t>JUDETUL TIMIS-SCOALA PRIMARA URSENI Total</t>
  </si>
  <si>
    <t>JUDETUL TIMIS-SCOALA PRIMARA VISAG Total</t>
  </si>
  <si>
    <t>JUDETUL TIMIS-SCOALA PRIMARA VUCOVA Total</t>
  </si>
  <si>
    <t>JUDETUL TIMIS-SCOALA PRIMARA'' WENDY KIDS'' TIMISOARA Total</t>
  </si>
  <si>
    <t>1626</t>
  </si>
  <si>
    <t>1763</t>
  </si>
  <si>
    <t>1322</t>
  </si>
  <si>
    <t>1640</t>
  </si>
  <si>
    <t>POGANESTI</t>
  </si>
  <si>
    <t>1389</t>
  </si>
  <si>
    <t>1633</t>
  </si>
  <si>
    <t>1749</t>
  </si>
  <si>
    <t>1492</t>
  </si>
  <si>
    <t>1652</t>
  </si>
  <si>
    <t>1748</t>
  </si>
  <si>
    <t>RECAS,STR.FLORILOR,NR.5</t>
  </si>
  <si>
    <t>1360</t>
  </si>
  <si>
    <t>REMETEA LUNCA,NR.64 A</t>
  </si>
  <si>
    <t>1570</t>
  </si>
  <si>
    <t>REMETEA MICA,NR.33</t>
  </si>
  <si>
    <t>1580</t>
  </si>
  <si>
    <t>ROMANESTI</t>
  </si>
  <si>
    <t>1718</t>
  </si>
  <si>
    <t>ROVINITA MARE,NR.79</t>
  </si>
  <si>
    <t>1481</t>
  </si>
  <si>
    <t>1661</t>
  </si>
  <si>
    <t>1476</t>
  </si>
  <si>
    <t>1670</t>
  </si>
  <si>
    <t>1673</t>
  </si>
  <si>
    <t>1508</t>
  </si>
  <si>
    <t>1677</t>
  </si>
  <si>
    <t>SANGEORGE,NR.203 D</t>
  </si>
  <si>
    <t>1417</t>
  </si>
  <si>
    <t>1747</t>
  </si>
  <si>
    <t>SANMARTINUL SARBESC,NR.325</t>
  </si>
  <si>
    <t>1623</t>
  </si>
  <si>
    <t>1688</t>
  </si>
  <si>
    <t>1689</t>
  </si>
  <si>
    <t>1520</t>
  </si>
  <si>
    <t>1693</t>
  </si>
  <si>
    <t>1756</t>
  </si>
  <si>
    <t>SARBOVA,NR.96</t>
  </si>
  <si>
    <t>1648</t>
  </si>
  <si>
    <t>1700</t>
  </si>
  <si>
    <t>1703</t>
  </si>
  <si>
    <t>1607</t>
  </si>
  <si>
    <t>1349</t>
  </si>
  <si>
    <t>STR.PRINCIPALA Nr.22</t>
  </si>
  <si>
    <t>1314</t>
  </si>
  <si>
    <t>1427</t>
  </si>
  <si>
    <t>1575</t>
  </si>
  <si>
    <t>1734</t>
  </si>
  <si>
    <t>SOCA,NR.93,COM.BANLOC</t>
  </si>
  <si>
    <t>1381</t>
  </si>
  <si>
    <t>1585</t>
  </si>
  <si>
    <t>STANCIOVA,NR.161,ORAS RECAS</t>
  </si>
  <si>
    <t>1361</t>
  </si>
  <si>
    <t>1709</t>
  </si>
  <si>
    <t>1740</t>
  </si>
  <si>
    <t>1727</t>
  </si>
  <si>
    <t>ORAS FAGET,NR.15</t>
  </si>
  <si>
    <t>1338</t>
  </si>
  <si>
    <t>1715</t>
  </si>
  <si>
    <t>1713</t>
  </si>
  <si>
    <t>1463</t>
  </si>
  <si>
    <t>TOAGER,COM.GIERA</t>
  </si>
  <si>
    <t>1527</t>
  </si>
  <si>
    <t>1717</t>
  </si>
  <si>
    <t>1722</t>
  </si>
  <si>
    <t>1729</t>
  </si>
  <si>
    <t>1742</t>
  </si>
  <si>
    <t>1683</t>
  </si>
  <si>
    <t>1750</t>
  </si>
  <si>
    <t>1668</t>
  </si>
  <si>
    <t>1591</t>
  </si>
  <si>
    <t>1687</t>
  </si>
  <si>
    <t>1765</t>
  </si>
  <si>
    <t>1752</t>
  </si>
  <si>
    <t>1755</t>
  </si>
  <si>
    <t>POMBIS SA</t>
  </si>
  <si>
    <t>Bistrita, B-dul Republicii, nr. 65, jud. Bistrita Nasaud</t>
  </si>
  <si>
    <t>31566/07.09.2020</t>
  </si>
  <si>
    <t>154/16.10.2020</t>
  </si>
  <si>
    <t>156/23.10.2020</t>
  </si>
  <si>
    <t>158/30.10.2020</t>
  </si>
  <si>
    <t>19.10.2020-20.10.2020</t>
  </si>
  <si>
    <t>26.10.2020-27.10.2020</t>
  </si>
  <si>
    <t>02.11.2020-03.11.2020</t>
  </si>
  <si>
    <t>154/16.10.2020; 156/26.10.2020; 158/02.11.2020;</t>
  </si>
  <si>
    <t>19.10.2020-20.10.2020; 26.10.2020-27.10.2020; 02.11.2020-03.11.2020;</t>
  </si>
  <si>
    <t>19.10.2020-03.11.2020</t>
  </si>
  <si>
    <t>An şcolar 2020-2021_Semestrul I: 19.10.2020-03.11.2020</t>
  </si>
  <si>
    <t>JUDETUL TIMIS-COLEGIUL NATIONAL  PEDAGOGIC CARMEN SYLVA TIMISOARA Total</t>
  </si>
  <si>
    <t>JUDETUL TIMIS-COLEGIUL NATIONAL BANATEAN TIMISOARA Total</t>
  </si>
  <si>
    <t>JUDETUL TIMIS-COLEGIUL NATIONAL'' CONSTANTIN DIACONOVICI LOGA'' TIMISOARA Total</t>
  </si>
  <si>
    <t>JUDETUL TIMIS-GRA.A CU PROG. NORMAL SANMIHAIU ROMAN Total</t>
  </si>
  <si>
    <t>JUDETUL TIMIS-GRAD. CU PROG. NORMAL BENCECU DE JOS Total</t>
  </si>
  <si>
    <t>JUDETUL TIMIS-GRAD. CU PROG. NORMAL BENCECU DE SUS Total</t>
  </si>
  <si>
    <t>JUDETUL TIMIS-GRAD. CU PROG. NORMAL BUCOVAT LUGOJ Total</t>
  </si>
  <si>
    <t>JUDETUL TIMIS-GRAD. CU PROG. NORMAL REMETEA LUNCA Total</t>
  </si>
  <si>
    <t>JUDETUL TIMIS-GRAD. CU PROG. NORMAL REMETEA MICA Total</t>
  </si>
  <si>
    <t>JUDETUL TIMIS-GRAD. CU PROG. NORMAL SANMIHAIU GERMAN Total</t>
  </si>
  <si>
    <t>JUDETUL TIMIS-GRAD. CU PROG. NORMAL TEREMIA MARE Total</t>
  </si>
  <si>
    <t>JUDETUL TIMIS-GRAD. CU PROG. NORMAL TEREMIA MICA Total</t>
  </si>
  <si>
    <t>JUDETUL TIMIS-GRAD. CU PROG. PREL.  NR.1 TIMISOARA Total</t>
  </si>
  <si>
    <t>#N/A</t>
  </si>
  <si>
    <t>JUDETUL TIMIS-GRAD. CU PROG. PREL.  NR.14 TIMISOARA Total</t>
  </si>
  <si>
    <t>JUDETUL TIMIS-GRAD. CU PROG. PREL.  NR.2 TIMISOARA Total</t>
  </si>
  <si>
    <t>JUDETUL TIMIS-GRAD. CU PROG. PREL. MOSNITA NOUA Total</t>
  </si>
  <si>
    <t>JUDETUL TIMIS-GRAD. CU PROG. PREL. MOSNITA VECHE Total</t>
  </si>
  <si>
    <t>JUDETUL TIMIS-GRADINITA CU PROG. NORMAL BEREG.  MIC Total</t>
  </si>
  <si>
    <t>JUDETUL TIMIS-GRADINITA CU PROG. NORMAL BEREG. MARE Total</t>
  </si>
  <si>
    <t>JUDETUL TIMIS-GRADINITA CU PROG. NORMAL COMLOSU MARE Total</t>
  </si>
  <si>
    <t>JUDETUL TIMIS-GRADINITA CU PROG. NORMAL COMLOSU MIC Total</t>
  </si>
  <si>
    <t>JUDETUL TIMIS-GRADINITA CU PROG. NORMAL SANM. MAGHIAR Total</t>
  </si>
  <si>
    <t>JUDETUL TIMIS-GRADINITA CU PROG. NORMAL SANM. SARBESC Total</t>
  </si>
  <si>
    <t>JUDETUL TIMIS-GRADINITA CU PROG. NORMAL TOMESTI SAT Total</t>
  </si>
  <si>
    <t>JUDETUL TIMIS-GRADINITA CU PROG. PRE. GIARMATA-VII Total</t>
  </si>
  <si>
    <t>JUDETUL TIMIS-GRADINITA CU PROG. PRELUNGIT NR.1  LUGOJ Total</t>
  </si>
  <si>
    <t>JUDETUL TIMIS-GRADINITA CU PROGRAM NORMAL  BACOVA Total</t>
  </si>
  <si>
    <t>JUDETUL TIMIS-GRADINITA CU PROGRAM NORMAL  BANLOC Total</t>
  </si>
  <si>
    <t>JUDETUL TIMIS-GRADINITA CU PROGRAM NORMAL  BARATEAZ Total</t>
  </si>
  <si>
    <t>JUDETUL TIMIS-GRADINITA CU PROGRAM NORMAL  BATESTI Total</t>
  </si>
  <si>
    <t>JUDETUL TIMIS-GRADINITA CU PROGRAM NORMAL  NR.2 LUGOJ Total</t>
  </si>
  <si>
    <t>JUDETUL TIMIS-GRADINITA CU PROGRAM NORMAL  NR.6  LUGOJ Total</t>
  </si>
  <si>
    <t>JUDETUL TIMIS-GRADINITA CU PROGRAM NORMAL  NR.7  LUGOJ Total</t>
  </si>
  <si>
    <t>JUDETUL TIMIS-GRADINITA CU PROGRAM NORMAL ALBINA Total</t>
  </si>
  <si>
    <t>JUDETUL TIMIS-GRADINITA CU PROGRAM NORMAL ALIOS Total</t>
  </si>
  <si>
    <t>JUDETUL TIMIS-GRADINITA CU PROGRAM NORMAL BALINT Total</t>
  </si>
  <si>
    <t>JUDETUL TIMIS-GRADINITA CU PROGRAM NORMAL BARA Total</t>
  </si>
  <si>
    <t>JUDETUL TIMIS-GRADINITA CU PROGRAM NORMAL BAZOS Total</t>
  </si>
  <si>
    <t>JUDETUL TIMIS-GRADINITA CU PROGRAM NORMAL BEBA VECHE Total</t>
  </si>
  <si>
    <t>JUDETUL TIMIS-GRADINITA CU PROGRAM NORMAL BELINT Total</t>
  </si>
  <si>
    <t>JUDETUL TIMIS-GRADINITA CU PROGRAM NORMAL BERECUTA Total</t>
  </si>
  <si>
    <t>JUDETUL TIMIS-GRADINITA CU PROGRAM NORMAL BERINI Total</t>
  </si>
  <si>
    <t>JUDETUL TIMIS-GRADINITA CU PROGRAM NORMAL BETHAUSEN Total</t>
  </si>
  <si>
    <t>JUDETUL TIMIS-GRADINITA CU PROGRAM NORMAL BICHIGI Total</t>
  </si>
  <si>
    <t>JUDETUL TIMIS-GRADINITA CU PROGRAM NORMAL BIRDA Total</t>
  </si>
  <si>
    <t>JUDETUL TIMIS-GRADINITA CU PROGRAM NORMAL BIRNA Total</t>
  </si>
  <si>
    <t>JUDETUL TIMIS-GRADINITA CU PROGRAM NORMAL BOBDA Total</t>
  </si>
  <si>
    <t>JUDETUL TIMIS-GRADINITA CU PROGRAM NORMAL BODO Total</t>
  </si>
  <si>
    <t>JUDETUL TIMIS-GRADINITA CU PROGRAM NORMAL BOLDUR Total</t>
  </si>
  <si>
    <t>JUDETUL TIMIS-GRADINITA CU PROGRAM NORMAL BRANESTI Total</t>
  </si>
  <si>
    <t>JUDETUL TIMIS-GRADINITA CU PROGRAM NORMAL BREAZOVA Total</t>
  </si>
  <si>
    <t>JUDETUL TIMIS-GRADINITA CU PROGRAM NORMAL BRESTEA Total</t>
  </si>
  <si>
    <t>JUDETUL TIMIS-GRADINITA CU PROGRAM NORMAL BRESTOVAT Total</t>
  </si>
  <si>
    <t>JUDETUL TIMIS-GRADINITA CU PROGRAM NORMAL BULGARUS Total</t>
  </si>
  <si>
    <t>JUDETUL TIMIS-GRADINITA CU PROGRAM NORMAL BUNEA MARE Total</t>
  </si>
  <si>
    <t>JUDETUL TIMIS-GRADINITA CU PROGRAM NORMAL BUTIN Total</t>
  </si>
  <si>
    <t>JUDETUL TIMIS-GRADINITA CU PROGRAM NORMAL CADAR Total</t>
  </si>
  <si>
    <t>JUDETUL TIMIS-GRADINITA CU PROGRAM NORMAL CALACEA Total</t>
  </si>
  <si>
    <t>JUDETUL TIMIS-SCOALA PRIMARA FARASESTI</t>
  </si>
  <si>
    <t>LIN AVMC.6355269.AR</t>
  </si>
  <si>
    <t>JUDETUL TIMIS-SCOALA PRIMARA GLADNA ROMANA</t>
  </si>
  <si>
    <t>LIN AVMC.6355268.AR</t>
  </si>
  <si>
    <t>JUDETUL TIMIS-SCOALA PRIMARA ICTAR</t>
  </si>
  <si>
    <t>LIN AVMC.6355278.AR</t>
  </si>
  <si>
    <t>JUDETUL TIMIS-SCOALA PRIMARA IOSIFALAU</t>
  </si>
  <si>
    <t>LIN AVMC.6355267.AR</t>
  </si>
  <si>
    <t>JUDETUL TIMIS-SCOALA PRIMARA JENA</t>
  </si>
  <si>
    <t>LIN AVMC.6355266.AR</t>
  </si>
  <si>
    <t>JUDETUL TIMIS-SCOALA PRIMARA JUPANI</t>
  </si>
  <si>
    <t>LIN AVMC.6355265.AR</t>
  </si>
  <si>
    <t>JUDETUL TIMIS-SCOALA PRIMARA LEUCUSESTI</t>
  </si>
  <si>
    <t>LIN AVMC.6355264.AR</t>
  </si>
  <si>
    <t>JUDETUL TIMIS-SCOALA PRIMARA POIENI</t>
  </si>
  <si>
    <t>LIN AVMC.6355263.AR</t>
  </si>
  <si>
    <t>JUDETUL TIMIS-SCOALA PRIMARA SALBAGEL</t>
  </si>
  <si>
    <t>LIN AVMC.6355604.AR</t>
  </si>
  <si>
    <t>JUDETUL TIMIS-SCOALA PRIMARA SECAS</t>
  </si>
  <si>
    <t>LIN AVMC.6355261.AR</t>
  </si>
  <si>
    <t>JUDETUL TIMIS-SCOALA PRIMARA SINTESTI</t>
  </si>
  <si>
    <t>LIN AVMC.6355260.AR</t>
  </si>
  <si>
    <t>JUDETUL TIMIS-SCOALA PRIMARA SUSTRA</t>
  </si>
  <si>
    <t>LIN AVMC.6355259.AR</t>
  </si>
  <si>
    <t>JUDETUL TIMIS-SCOALA PRIMARA TEMERESTI</t>
  </si>
  <si>
    <t>LIN AVMC.6355258.AR</t>
  </si>
  <si>
    <t>JUDETUL TIMIS-SCOALA PRIMARA TIPARI</t>
  </si>
  <si>
    <t>LIN AVMC.6355257.AR</t>
  </si>
  <si>
    <t>JUDETUL TIMIS-SCOALA PRIMARA TRAIAN VUIA</t>
  </si>
  <si>
    <t>LIN AVMC.6355256.AR</t>
  </si>
  <si>
    <t>JUDETUL TIMIS-GRA.A CU PROG. NORMAL SANMIHAIU ROMAN</t>
  </si>
  <si>
    <t>LIN AVMC.6355402.AR</t>
  </si>
  <si>
    <t>JUDETUL TIMIS-GRAD. CU PROG. NORMAL SANMIHAIU GERMAN</t>
  </si>
  <si>
    <t>LIN AVMC.6355403.AR</t>
  </si>
  <si>
    <t>JUDETUL TIMIS-GRADINITA CU PROG. NORMAL SANM. MAGHIAR</t>
  </si>
  <si>
    <t>LIN AVMC.6355405.AR</t>
  </si>
  <si>
    <t>JUDETUL TIMIS-GRADINITA CU PROG. NORMAL SANM. SARBESC</t>
  </si>
  <si>
    <t>LIN AVMC.6356120.AR</t>
  </si>
  <si>
    <t>JUDETUL TIMIS-GRADINITA CU PROGRAM NORMAL  BANLOC</t>
  </si>
  <si>
    <t>LIN AVMC.6356177.AR</t>
  </si>
  <si>
    <t>JUDETUL TIMIS-GRADINITA CU PROGRAM NORMAL BERECUTA</t>
  </si>
  <si>
    <t>LIN AVMC.6355446.AR</t>
  </si>
  <si>
    <t>JUDETUL TIMIS-GRADINITA CU PROGRAM NORMAL BIRDA</t>
  </si>
  <si>
    <t>LIN AVMC.6355073.AR</t>
  </si>
  <si>
    <t>JUDETUL TIMIS-GRADINITA CU PROGRAM NORMAL BRESTEA</t>
  </si>
  <si>
    <t>LIN AVMC.6355445.AR</t>
  </si>
  <si>
    <t>JUDETUL TIMIS-GRADINITA CU PROGRAM NORMAL BULGARUS</t>
  </si>
  <si>
    <t>LIN AVMC.6355444.AR</t>
  </si>
  <si>
    <t>JUDETUL TIMIS-GRADINITA CU PROGRAM NORMAL BUTIN</t>
  </si>
  <si>
    <t>LIN AVMC.6355443.AR</t>
  </si>
  <si>
    <t>JUDETUL TIMIS-GRADINITA CU PROGRAM NORMAL CADAR</t>
  </si>
  <si>
    <t>LIN AVMC.6355442.AR</t>
  </si>
  <si>
    <t>JUDETUL TIMIS-GRADINITA CU PROGRAM NORMAL CEBZA</t>
  </si>
  <si>
    <t>LIN AVMC.6355441.AR</t>
  </si>
  <si>
    <t>JUDETUL TIMIS-GRADINITA CU PROGRAM NORMAL CERNA</t>
  </si>
  <si>
    <t>LIN AVMC.6355440.AR</t>
  </si>
  <si>
    <t>JUDETUL TIMIS-GRADINITA CU PROGRAM NORMAL CLOPODIA</t>
  </si>
  <si>
    <t>LIN AVMC.6355439.AR</t>
  </si>
  <si>
    <t>JUDETUL TIMIS-GRADINITA CU PROGRAM NORMAL CRAI NOU</t>
  </si>
  <si>
    <t>LIN AVMC.6355438.AR</t>
  </si>
  <si>
    <t>JUDETUL TIMIS-GRADINITA CU PROGRAM NORMAL CRUCENI</t>
  </si>
  <si>
    <t>LIN AVMC.6355437.AR</t>
  </si>
  <si>
    <t>JUDETUL TIMIS-GRADINITA CU PROGRAM NORMAL DAROVA</t>
  </si>
  <si>
    <t>LIN AVMC.6355436.AR</t>
  </si>
  <si>
    <t>JUDETUL TIMIS-GRADINITA CU PROGRAM NORMAL DENTA</t>
  </si>
  <si>
    <t>LIN AVMC.6355435.AR</t>
  </si>
  <si>
    <t>JUDETUL TIMIS-GRADINITA CU PROGRAM NORMAL DETA</t>
  </si>
  <si>
    <t>LIN AVMC.6355072.AR</t>
  </si>
  <si>
    <t>JUDETUL TIMIS-GRADINITA CU PROGRAM NORMAL DINIAS</t>
  </si>
  <si>
    <t>LIN AVMC.6356075.AR</t>
  </si>
  <si>
    <t>JUDETUL TIMIS-GRADINITA CU PROGRAM NORMAL DOLAT</t>
  </si>
  <si>
    <t>LIN AVMC.6355433.AR</t>
  </si>
  <si>
    <t>JUDETUL TIMIS-GRADINITA CU PROGRAM NORMAL FOLEA</t>
  </si>
  <si>
    <t>LIN AVMC.6355431.AR</t>
  </si>
  <si>
    <t>JUDETUL TIMIS-GRADINITA CU PROGRAM NORMAL GIERA</t>
  </si>
  <si>
    <t>LIN AVMC.6355429.AR</t>
  </si>
  <si>
    <t>JUDETUL TIMIS-GRADINITA CU PROGRAM NORMAL GIULVAZ</t>
  </si>
  <si>
    <t>LIN AVMC.6355428.AR</t>
  </si>
  <si>
    <t>JUDETUL TIMIS-GRADINITA CU PROGRAM NORMAL GRABATI</t>
  </si>
  <si>
    <t>LIN AVMC.6355427.AR</t>
  </si>
  <si>
    <t>JUDETUL TIMIS-GRADINITA CU PROGRAM NORMAL GRANICERI</t>
  </si>
  <si>
    <t>LIN AVMC.6355426.AR</t>
  </si>
  <si>
    <t>JUDETUL TIMIS-GRADINITA CU PROGRAM NORMAL HODOS</t>
  </si>
  <si>
    <t>LIN AVMC.6355425.AR</t>
  </si>
  <si>
    <t>JUDETUL TIMIS-GRADINITA CU PROGRAM NORMAL IOHANISFELD</t>
  </si>
  <si>
    <t>LIN AVMC.6355424.AR</t>
  </si>
  <si>
    <t>JUDETUL TIMIS-GRADINITA CU PROGRAM NORMAL IOSIF</t>
  </si>
  <si>
    <t>LIN AVMC.6355423.AR</t>
  </si>
  <si>
    <t>JUDETUL TIMIS-GRADINITA CU PROGRAM NORMAL JAMU MARE</t>
  </si>
  <si>
    <t>LIN AVMC.6355452.AR</t>
  </si>
  <si>
    <t>JUDETUL TIMIS-GRADINITA CU PROGRAM NORMAL LENAUHEIM</t>
  </si>
  <si>
    <t>LIN AVMC.6355451.AR</t>
  </si>
  <si>
    <t>JUDETUL TIMIS-GRADINITA CU PROGRAM NORMAL LIEBLING</t>
  </si>
  <si>
    <t>LIN AVMC.6355450.AR</t>
  </si>
  <si>
    <t>JUDETUL TIMIS-GRADINITA CU PROGRAM NORMAL LIVEZILE</t>
  </si>
  <si>
    <t>LIN AVMC.6355449.AR</t>
  </si>
  <si>
    <t>JUDETUL TIMIS-GRADINITA CU PROGRAM NORMAL MACEDONIA</t>
  </si>
  <si>
    <t>LIN AVMC.6355448.AR</t>
  </si>
  <si>
    <t>JUDETUL TIMIS-GRADINITA CU PROGRAM NORMAL MORAVITA</t>
  </si>
  <si>
    <t>LIN AVMC.6355422.AR</t>
  </si>
  <si>
    <t>JUDETUL TIMIS-GRADINITA CU PROGRAM NORMAL NITCHIDORF</t>
  </si>
  <si>
    <t>LIN AVMC.6355421.AR</t>
  </si>
  <si>
    <t>JUDETUL TIMIS-GRADINITA CU PROGRAM NORMAL OBAD</t>
  </si>
  <si>
    <t>LIN AVMC.6355420.AR</t>
  </si>
  <si>
    <t>JUDETUL TIMIS-GRADINITA CU PROGRAM NORMAL OFSENITA</t>
  </si>
  <si>
    <t>LIN AVMC.6355419.AR</t>
  </si>
  <si>
    <t>JUDETUL TIMIS-GRADINITA CU PROGRAM NORMAL OPATITA</t>
  </si>
  <si>
    <t>LIN AVMC.6355418.AR</t>
  </si>
  <si>
    <t>JUDETUL TIMIS-GRADINITA CU PROGRAM NORMAL OTELEC</t>
  </si>
  <si>
    <t>LIN AVMC.6355417.AR</t>
  </si>
  <si>
    <t>JUDETUL TIMIS-GRADINITA CU PROGRAM NORMAL PADURENI</t>
  </si>
  <si>
    <t>LIN AVMC.6355416.AR</t>
  </si>
  <si>
    <t>JUDETUL TIMIS-GRADINITA CU PROGRAM NORMAL PARTOS</t>
  </si>
  <si>
    <t>LIN AVMC.6356176.AR</t>
  </si>
  <si>
    <t>JUDETUL TIMIS-GRADINITA CU PROGRAM NORMAL PETROMAN</t>
  </si>
  <si>
    <t>LIN AVMC.6355412.AR</t>
  </si>
  <si>
    <t>JUDETUL TIMIS-GRADINITA CU PROGRAM NORMAL PUSTINIS</t>
  </si>
  <si>
    <t>LIN AVMC.6355411.AR</t>
  </si>
  <si>
    <t>JUDETUL TIMIS-GRADINITA CU PROGRAM NORMAL RAUTI</t>
  </si>
  <si>
    <t>LIN AVMC.6355410.AR</t>
  </si>
  <si>
    <t>JUDETUL TIMIS-GRADINITA CU PROGRAM NORMAL ROVINITA MARE</t>
  </si>
  <si>
    <t>LIN AVMC.6355409.AR</t>
  </si>
  <si>
    <t>JUDETUL TIMIS-GRADINITA CU PROGRAM NORMAL SACOSU MARE</t>
  </si>
  <si>
    <t>LIN AVMC.6355408.AR</t>
  </si>
  <si>
    <t>JUDETUL TIMIS-GRADINITA CU PROGRAM NORMAL SANGEORGE</t>
  </si>
  <si>
    <t>LIN AVMC.6355406.AR</t>
  </si>
  <si>
    <t>JUDETUL TIMIS-GRADINITA CU PROGRAM NORMAL SEMLACUL MARE</t>
  </si>
  <si>
    <t>LIN AVMC.6355401.AR</t>
  </si>
  <si>
    <t>JUDETUL TIMIS-GRADINITA CU PROGRAM NORMAL SIPET</t>
  </si>
  <si>
    <t>LIN AVMC.6355400.AR</t>
  </si>
  <si>
    <t>JUDETUL TIMIS-GRADINITA CU PROGRAM NORMAL SOCA</t>
  </si>
  <si>
    <t>LIN AVMC.6355399.AR</t>
  </si>
  <si>
    <t>JUDETUL TIMIS-GRADINITA CU PROGRAM NORMAL STAMORA GERMANA</t>
  </si>
  <si>
    <t>LIN AVMC.6355398.AR</t>
  </si>
  <si>
    <t>JUDETUL TIMIS-GRADINITA CU PROGRAM NORMAL TOAGER</t>
  </si>
  <si>
    <t>LIN AVMC.6355397.AR</t>
  </si>
  <si>
    <t>JUDETUL TIMIS-GRADINITA CU PROGRAM NORMAL UIVAR</t>
  </si>
  <si>
    <t>LIN AVMC.6355396.AR</t>
  </si>
  <si>
    <t>JUDETUL TIMIS-GRADINITA CU PROGRAM NORMAL UTVIN</t>
  </si>
  <si>
    <t>LIN AVMC.6355395.AR</t>
  </si>
  <si>
    <t>JUDETUL TIMIS-GRADINITA CU PROGRAM NORMAL VOITEG</t>
  </si>
  <si>
    <t>LIN AVMC.6355394.AR</t>
  </si>
  <si>
    <t>JUDETUL TIMIS-GRADINITA CU PROGRAM PRELUNGIT CIACOVA</t>
  </si>
  <si>
    <t>LIN AVMC.6355071.AR</t>
  </si>
  <si>
    <t>JUDETUL TIMIS-GRADINITA CU PROGRAM PRELUNGIT GATAIA</t>
  </si>
  <si>
    <t>LIN AVMC.6355070.AR</t>
  </si>
  <si>
    <t>JUDETUL TIMIS-GRADINITA CU PROGRAM PRELUNGIT GHILAD</t>
  </si>
  <si>
    <t>LIN AVMC.6355430.AR</t>
  </si>
  <si>
    <t>JUDETUL TIMIS-GRADINITA CU PROGRAM PRELUNGIT PARTA</t>
  </si>
  <si>
    <t>LIN AVMC.6356174.AR</t>
  </si>
  <si>
    <t>JUDETUL TIMIS-GRADINITA CU PROGRAM PRELUNGIT PECIU NOU</t>
  </si>
  <si>
    <t>LIN AVMC.6355413.AR</t>
  </si>
  <si>
    <t>JUDETUL TIMIS-GRADINITA CU PROGRAM PRELUNGIT SAG</t>
  </si>
  <si>
    <t>LIN AVMC.6355407.AR</t>
  </si>
  <si>
    <t>JUDETUL TIMIS-LICEUL TEHNOLOGIC SFANTUL NICOLAE DETA</t>
  </si>
  <si>
    <t>LIN AVMC.6355076.AR</t>
  </si>
  <si>
    <t>JUDETUL TIMIS-LICEUL TEORETIC ALEXANDRU MOCIONI CIACOVA</t>
  </si>
  <si>
    <t>LIN AVMC.6355077.AR</t>
  </si>
  <si>
    <t>JUDETUL TIMIS-LICEUL TEORETIC GATAIA</t>
  </si>
  <si>
    <t>LIN AVMC.6355075.AR</t>
  </si>
  <si>
    <t>JUDETUL TIMIS-LICEUL TEORETIC PECIU NOU</t>
  </si>
  <si>
    <t>LIN AVMC.6355742.AR</t>
  </si>
  <si>
    <t>JUDETUL TIMIS-SCOALA GIMNAZIALA  BIRDA</t>
  </si>
  <si>
    <t>LIN AVMC.6355074.AR</t>
  </si>
  <si>
    <t>JUDETUL TIMIS-SCOALA GIMNAZIALA  DOMINO SERVITE VOITEG</t>
  </si>
  <si>
    <t>LIN AVMC.6355393.AR</t>
  </si>
  <si>
    <t>LIN AVMC.6355453.AR</t>
  </si>
  <si>
    <t>JUDETUL TIMIS-SCOALA GIMNAZIALA  GHILAD</t>
  </si>
  <si>
    <t>LIN AVMC.6355491.AR</t>
  </si>
  <si>
    <t>JUDETUL TIMIS-SCOALA GIMNAZIALA  GIULVAZ</t>
  </si>
  <si>
    <t>LIN AVMC.6355490.AR</t>
  </si>
  <si>
    <t>JUDETUL TIMIS-SCOALA GIMNAZIALA BULGARUS</t>
  </si>
  <si>
    <t>LIN AVMC.6355488.AR</t>
  </si>
  <si>
    <t>JUDETUL TIMIS-SCOALA GIMNAZIALA CRAI NOU</t>
  </si>
  <si>
    <t>LIN AVMC.6356220.AR</t>
  </si>
  <si>
    <t>JUDETUL TIMIS-SCOALA GIMNAZIALA DAROVA</t>
  </si>
  <si>
    <t>LIN AVMC.6355487.AR</t>
  </si>
  <si>
    <t>JUDETUL TIMIS-SCOALA GIMNAZIALA DENTA</t>
  </si>
  <si>
    <t>LIN AVMC.6355494.AR</t>
  </si>
  <si>
    <t xml:space="preserve">JUDETUL TIMIS-SCOALA GIMNAZIALA GIERA </t>
  </si>
  <si>
    <t>LIN AVMC.6355493.AR</t>
  </si>
  <si>
    <t>JUDETUL TIMIS-SCOALA GIMNAZIALA GRABATI</t>
  </si>
  <si>
    <t>LIN AVMC.6355486.AR</t>
  </si>
  <si>
    <t>JUDETUL TIMIS-SCOALA GIMNAZIALA ING. ANGHEL SALIGNY BANLOC</t>
  </si>
  <si>
    <t>LIN AVMC.6355489.AR</t>
  </si>
  <si>
    <t>JUDETUL TIMIS-SCOALA GIMNAZIALA IOHANISFELD</t>
  </si>
  <si>
    <t>LIN AVMC.6355485.AR</t>
  </si>
  <si>
    <t>JUDETUL TIMIS-SCOALA GIMNAZIALA JAMU MARE</t>
  </si>
  <si>
    <t>LIN AVMC.6355484.AR</t>
  </si>
  <si>
    <t>JUDETUL TIMIS-SCOALA GIMNAZIALA LENAUHEIM</t>
  </si>
  <si>
    <t>LIN AVMC.6355483.AR</t>
  </si>
  <si>
    <t>JUDETUL TIMIS-SCOALA GIMNAZIALA LIEBLING</t>
  </si>
  <si>
    <t>LIN AVMC.6355482.AR</t>
  </si>
  <si>
    <t>JUDETUL TIMIS-SCOALA GIMNAZIALA LIVEZILE</t>
  </si>
  <si>
    <t>LIN AVMC.6355481.AR</t>
  </si>
  <si>
    <t>JUDETUL TIMIS-SCOALA GIMNAZIALA MORAVITA</t>
  </si>
  <si>
    <t>LIN AVMC.6355480.AR</t>
  </si>
  <si>
    <t>JUDETUL TIMIS-SCOALA GIMNAZIALA NITCHIDORF</t>
  </si>
  <si>
    <t>LIN AVMC.6355479.AR</t>
  </si>
  <si>
    <t>JUDETUL TIMIS-SCOALA GIMNAZIALA OTELEC</t>
  </si>
  <si>
    <t>LIN AVMC.6355478.AR</t>
  </si>
  <si>
    <t>JUDETUL TIMIS-SCOALA GIMNAZIALA PADURENI</t>
  </si>
  <si>
    <t>LIN AVMC.6355477.AR</t>
  </si>
  <si>
    <t>JUDETUL TIMIS-SCOALA GIMNAZIALA PARTA</t>
  </si>
  <si>
    <t>LIN AVMC.6356175.AR</t>
  </si>
  <si>
    <t>JUDETUL TIMIS-SCOALA GIMNAZIALA SAG</t>
  </si>
  <si>
    <t>LIN AVMC.6355475.AR</t>
  </si>
  <si>
    <t>JUDETUL TIMIS-SCOALA GIMNAZIALA SANMIHAIU ROMAN</t>
  </si>
  <si>
    <t>LIN AVMC.6356183.AR</t>
  </si>
  <si>
    <t>JUDETUL TIMIS-SCOALA GIMNAZIALA SIPET</t>
  </si>
  <si>
    <t>LIN AVMC.6355473.AR</t>
  </si>
  <si>
    <t>JUDETUL TIMIS-SCOALA GIMNAZIALA TORMAC</t>
  </si>
  <si>
    <t>LIN AVMC.6355472.AR</t>
  </si>
  <si>
    <t>JUDETUL TIMIS-SCOALA GIMNAZIALA UIVAR</t>
  </si>
  <si>
    <t>LIN AVMC.6355471.AR</t>
  </si>
  <si>
    <t>JUDETUL TIMIS-SCOALA GIMNAZIALA UTVIN</t>
  </si>
  <si>
    <t>LIN AVMC.6355470.AR</t>
  </si>
  <si>
    <t>JUDETUL TIMIS-SCOALA GIMNAZIALA VOITEG</t>
  </si>
  <si>
    <t>LIN AVMC.6355469.AR</t>
  </si>
  <si>
    <t>JUDETUL TIMIS-SCOALA PRIMARA BERECUTA</t>
  </si>
  <si>
    <t>LIN AVMC.6355468.AR</t>
  </si>
  <si>
    <t>JUDETUL TIMIS-SCOALA PRIMARA BUTIN</t>
  </si>
  <si>
    <t>LIN AVMC.6355467.AR</t>
  </si>
  <si>
    <t>JUDETUL TIMIS-SCOALA PRIMARA CERNA</t>
  </si>
  <si>
    <t>LIN AVMC.6355466.AR</t>
  </si>
  <si>
    <t>JUDETUL TIMIS-SCOALA PRIMARA CLOPODIA</t>
  </si>
  <si>
    <t>LIN AVMC.6355465.AR</t>
  </si>
  <si>
    <t>JUDETUL TIMIS-SCOALA PRIMARA DOLAT</t>
  </si>
  <si>
    <t>LIN AVMC.6355464.AR</t>
  </si>
  <si>
    <t>JUDETUL TIMIS-SCOALA PRIMARA IOSIF</t>
  </si>
  <si>
    <t>LIN AVMC.6355463.AR</t>
  </si>
  <si>
    <t>JUDETUL TIMIS-SCOALA PRIMARA MACEDONIA</t>
  </si>
  <si>
    <t>LIN AVMC.6355462.AR</t>
  </si>
  <si>
    <t>JUDETUL TIMIS-SCOALA PRIMARA OBAD</t>
  </si>
  <si>
    <t>LIN AVMC.6355460.AR</t>
  </si>
  <si>
    <t>JUDETUL TIMIS-SCOALA PRIMARA OPATITA</t>
  </si>
  <si>
    <t>LIN AVMC.6355461.AR</t>
  </si>
  <si>
    <t>1778</t>
  </si>
  <si>
    <t>JUDETUL TIMIS-SCOALA PRIMARA PETROMAN</t>
  </si>
  <si>
    <t>LIN AVMC.6355459.AR</t>
  </si>
  <si>
    <t>JUDETUL TIMIS-SCOALA PRIMARA PUSTINIS</t>
  </si>
  <si>
    <t>LIN AVMC.6355458.AR</t>
  </si>
  <si>
    <t>JUDETUL TIMIS-SCOALA PRIMARA RAUTI</t>
  </si>
  <si>
    <t>LIN AVMC.6355457.AR</t>
  </si>
  <si>
    <t>JUDETUL TIMIS-SCOALA PRIMARA SANGEORGE</t>
  </si>
  <si>
    <t>LIN AVMC.6355456.AR</t>
  </si>
  <si>
    <t>JUDETUL TIMIS-SCOALA PRIMARA SANMIHAIU GERMAN</t>
  </si>
  <si>
    <t>LIN AVMC.6355571.AR</t>
  </si>
  <si>
    <t>JUDETUL TIMIS-SCOALA PRIMARA SEMLACUL MARE</t>
  </si>
  <si>
    <t>LIN AVMC.6355454.AR</t>
  </si>
  <si>
    <t>JUDETUL TIMIS-GRAD. CU PROG. NORMAL BENCECU DE JOS</t>
  </si>
  <si>
    <t>LIN AVMC.6356214.AR</t>
  </si>
  <si>
    <t>JUDETUL TIMIS-GRAD. CU PROG. NORMAL BENCECU DE SUS</t>
  </si>
  <si>
    <t>LIN AVMC.6356213.AR</t>
  </si>
  <si>
    <t>JUDETUL TIMIS-GRAD. CU PROG. NORMAL REMETEA MICA</t>
  </si>
  <si>
    <t>LIN AVMC.6356192.AR</t>
  </si>
  <si>
    <t>JUDETUL TIMIS-GRAD. CU PROG. PREL. MOSNITA NOUA</t>
  </si>
  <si>
    <t>LIN AVMC.6356064.AR</t>
  </si>
  <si>
    <t>1123</t>
  </si>
  <si>
    <t>JUDETUL TIMIS-GRAD. CU PROG. PREL. MOSNITA VECHE</t>
  </si>
  <si>
    <t>LIN AVMC.6356057.AR</t>
  </si>
  <si>
    <t>JUDETUL TIMIS-GRADINITA CU PROGRAM NORMAL  BACOVA</t>
  </si>
  <si>
    <t>LIN AVMC.6355082.AR</t>
  </si>
  <si>
    <t>JUDETUL TIMIS-GRADINITA CU PROGRAM NORMAL ALBINA</t>
  </si>
  <si>
    <t>LIN AVMC.6356063.AR</t>
  </si>
  <si>
    <t>JUDETUL TIMIS-GRADINITA CU PROGRAM NORMAL ALIOS</t>
  </si>
  <si>
    <t>LIN AVMC.6356194.AR</t>
  </si>
  <si>
    <t>JUDETUL TIMIS-GRADINITA CU PROGRAM NORMAL BAZOS</t>
  </si>
  <si>
    <t>LIN AVMC.6355348.AR</t>
  </si>
  <si>
    <t>JUDETUL TIMIS-GRADINITA CU PROGRAM NORMAL BERINI</t>
  </si>
  <si>
    <t>LIN AVMC.6355345.AR</t>
  </si>
  <si>
    <t>JUDETUL TIMIS-GRADINITA CU PROGRAM NORMAL BOLDUR</t>
  </si>
  <si>
    <t>LIN AVMC.6355344.AR</t>
  </si>
  <si>
    <t>JUDETUL TIMIS-GRADINITA CU PROGRAM NORMAL BRESTOVAT</t>
  </si>
  <si>
    <t>LIN AVMC.6355343.AR</t>
  </si>
  <si>
    <t>JUDETUL TIMIS-GRADINITA CU PROGRAM NORMAL CALACEA</t>
  </si>
  <si>
    <t>LIN AVMC.6355341.AR</t>
  </si>
  <si>
    <t>JUDETUL TIMIS-GRADINITA CU PROGRAM NORMAL CAPAT</t>
  </si>
  <si>
    <t>LIN AVMC.6355340.AR</t>
  </si>
  <si>
    <t>JUDETUL TIMIS-GRADINITA CU PROGRAM NORMAL CARANI</t>
  </si>
  <si>
    <t>LIN AVMC.6355609.AR</t>
  </si>
  <si>
    <t>JUDETUL TIMIS-GRADINITA CU PROGRAM NORMAL CERNETEAZ</t>
  </si>
  <si>
    <t>LIN AVMC.6355081.AR</t>
  </si>
  <si>
    <t>JUDETUL TIMIS-GRADINITA CU PROGRAM NORMAL CHARLOTTENBURG</t>
  </si>
  <si>
    <t>LIN AVMC.6356204.AR</t>
  </si>
  <si>
    <t>JUDETUL TIMIS-GRADINITA CU PROGRAM NORMAL CHEVERESUL MARE</t>
  </si>
  <si>
    <t>LIN AVMC.6355337.AR</t>
  </si>
  <si>
    <t>JUDETUL TIMIS-GRADINITA CU PROGRAM NORMAL CORNESTI</t>
  </si>
  <si>
    <t>LIN AVMC.6355336.AR</t>
  </si>
  <si>
    <t>JUDETUL TIMIS-GRADINITA CU PROGRAM NORMAL COVACI</t>
  </si>
  <si>
    <t>LIN AVMC.6355608.AR</t>
  </si>
  <si>
    <t>JUDETUL TIMIS-GRADINITA CU PROGRAM NORMAL DRAGOIESTI</t>
  </si>
  <si>
    <t>LIN AVMC.6355335.AR</t>
  </si>
  <si>
    <t>JUDETUL TIMIS-GRADINITA CU PROGRAM NORMAL DRAGSINA</t>
  </si>
  <si>
    <t>LIN AVMC.6355334.AR</t>
  </si>
  <si>
    <t>JUDETUL TIMIS-GRADINITA CU PROGRAM NORMAL OBAD Total</t>
  </si>
  <si>
    <t>JUDETUL TIMIS-GRADINITA CU PROGRAM NORMAL OFSENITA Total</t>
  </si>
  <si>
    <t>JUDETUL TIMIS-GRADINITA CU PROGRAM NORMAL OHABA FORGACI Total</t>
  </si>
  <si>
    <t>JUDETUL TIMIS-GRADINITA CU PROGRAM NORMAL OHABA LUNGA Total</t>
  </si>
  <si>
    <t>JUDETUL TIMIS-GRADINITA CU PROGRAM NORMAL OLOSAG Total</t>
  </si>
  <si>
    <t>JUDETUL TIMIS-GRADINITA CU PROGRAM NORMAL OPATITA Total</t>
  </si>
  <si>
    <t>JUDETUL TIMIS-GRADINITA CU PROGRAM NORMAL OTELEC Total</t>
  </si>
  <si>
    <t>JUDETUL TIMIS-GRADINITA CU PROGRAM NORMAL OTVESTI Total</t>
  </si>
  <si>
    <t>JUDETUL TIMIS-GRADINITA CU PROGRAM NORMAL PADURENI Total</t>
  </si>
  <si>
    <t>JUDETUL TIMIS-GRADINITA CU PROGRAM NORMAL PARTOS Total</t>
  </si>
  <si>
    <t>JUDETUL TIMIS-GRADINITA CU PROGRAM NORMAL PARU LUGOJ Total</t>
  </si>
  <si>
    <t>JUDETUL TIMIS-GRADINITA CU PROGRAM NORMAL PETROASA MARE Total</t>
  </si>
  <si>
    <t>JUDETUL TIMIS-GRADINITA CU PROGRAM NORMAL PETROMAN Total</t>
  </si>
  <si>
    <t>JUDETUL TIMIS-GRADINITA CU PROGRAM NORMAL PISCHIA Total</t>
  </si>
  <si>
    <t>JUDETUL TIMIS-GRADINITA CU PROGRAM NORMAL POGANESTI Total</t>
  </si>
  <si>
    <t>JUDETUL TIMIS-GRADINITA CU PROGRAM NORMAL POIENI Total</t>
  </si>
  <si>
    <t>JUDETUL TIMIS-GRADINITA CU PROGRAM NORMAL PUSTINIS Total</t>
  </si>
  <si>
    <t>JUDETUL TIMIS-GRADINITA CU PROGRAM NORMAL RACHITA Total</t>
  </si>
  <si>
    <t>JUDETUL TIMIS-GRADINITA CU PROGRAM NORMAL RACOVITA Total</t>
  </si>
  <si>
    <t>JUDETUL TIMIS-GRADINITA CU PROGRAM NORMAL RAUTI Total</t>
  </si>
  <si>
    <t>JUDETUL TIMIS-GRADINITA CU PROGRAM NORMAL ROMANESTI Total</t>
  </si>
  <si>
    <t>JUDETUL TIMIS-GRADINITA CU PROGRAM NORMAL ROVINITA MARE Total</t>
  </si>
  <si>
    <t>JUDETUL TIMIS-GRADINITA CU PROGRAM NORMAL SACOSU MARE Total</t>
  </si>
  <si>
    <t>JUDETUL TIMIS-GRADINITA CU PROGRAM NORMAL SACOSU TURCESC Total</t>
  </si>
  <si>
    <t>JUDETUL TIMIS-GRADINITA CU PROGRAM NORMAL SALBAGEL Total</t>
  </si>
  <si>
    <t>JUDETUL TIMIS-GRADINITA CU PROGRAM NORMAL SANGEORGE Total</t>
  </si>
  <si>
    <t>JUDETUL TIMIS-GRADINITA CU PROGRAM NORMAL SANOVITA Total</t>
  </si>
  <si>
    <t>JUDETUL TIMIS-GRADINITA CU PROGRAM NORMAL SANP. MARE Total</t>
  </si>
  <si>
    <t>JUDETUL TIMIS-GRADINITA CU PROGRAM NORMAL SANP. MIC Total</t>
  </si>
  <si>
    <t>JUDETUL TIMIS-GRADINITA CU PROGRAM NORMAL SARAVALE Total</t>
  </si>
  <si>
    <t>JUDETUL TIMIS-GRADINITA CU PROGRAM NORMAL SARBOVA Total</t>
  </si>
  <si>
    <t>JUDETUL TIMIS-GRADINITA CU PROGRAM NORMAL SATCHINEZ Total</t>
  </si>
  <si>
    <t>JUDETUL TIMIS-GRADINITA CU PROGRAM NORMAL SECAS Total</t>
  </si>
  <si>
    <t>JUDETUL TIMIS-GRADINITA CU PROGRAM NORMAL SECEANI Total</t>
  </si>
  <si>
    <t>JUDETUL TIMIS-GRADINITA CU PROGRAM NORMAL SEMLACUL MARE Total</t>
  </si>
  <si>
    <t>JUDETUL TIMIS-GRADINITA CU PROGRAM NORMAL SILAGIU Total</t>
  </si>
  <si>
    <t>JUDETUL TIMIS-GRADINITA CU PROGRAM NORMAL SINERSIG Total</t>
  </si>
  <si>
    <t>JUDETUL TIMIS-GRADINITA CU PROGRAM NORMAL SINTESTI Total</t>
  </si>
  <si>
    <t>JUDETUL TIMIS-GRADINITA CU PROGRAM NORMAL SIPET Total</t>
  </si>
  <si>
    <t>JUDETUL TIMIS-GRADINITA CU PROGRAM NORMAL SOCA Total</t>
  </si>
  <si>
    <t>JUDETUL TIMIS-GRADINITA CU PROGRAM NORMAL STAMORA GERMANA Total</t>
  </si>
  <si>
    <t>JUDETUL TIMIS-GRADINITA CU PROGRAM NORMAL STANCIOVA Total</t>
  </si>
  <si>
    <t>JUDETUL TIMIS-GRADINITA CU PROGRAM NORMAL STIUCA Total</t>
  </si>
  <si>
    <t>JUDETUL TIMIS-GRADINITA CU PROGRAM NORMAL SUDRIAS Total</t>
  </si>
  <si>
    <t>JUDETUL TIMIS-GRADINITA CU PROGRAM NORMAL SUSTRA Total</t>
  </si>
  <si>
    <t>JUDETUL TIMIS-GRADINITA CU PROGRAM NORMAL TEMERESTI Total</t>
  </si>
  <si>
    <t>JUDETUL TIMIS-GRADINITA CU PROGRAM NORMAL TIPARI Total</t>
  </si>
  <si>
    <t>JUDETUL TIMIS-GRADINITA CU PROGRAM NORMAL TOAGER Total</t>
  </si>
  <si>
    <t>JUDETUL TIMIS-GRADINITA CU PROGRAM NORMAL TOMESTI  Total</t>
  </si>
  <si>
    <t>JUDETUL TIMIS-GRADINITA CU PROGRAM NORMAL TOPOLOVATU  MARE Total</t>
  </si>
  <si>
    <t>JUDETUL TIMIS-GRADINITA CU PROGRAM NORMAL TRAIAN VUIA Total</t>
  </si>
  <si>
    <t>JUDETUL TIMIS-GRADINITA CU PROGRAM NORMAL UIHEI Total</t>
  </si>
  <si>
    <t>JUDETUL TIMIS-GRADINITA CU PROGRAM NORMAL UIVAR Total</t>
  </si>
  <si>
    <t>JUDETUL TIMIS-GRADINITA CU PROGRAM NORMAL ULIUC Total</t>
  </si>
  <si>
    <t>JUDETUL TIMIS-GRADINITA CU PROGRAM NORMAL UTVIN Total</t>
  </si>
  <si>
    <t>JUDETUL TIMIS-GRADINITA CU PROGRAM NORMAL VALCANI Total</t>
  </si>
  <si>
    <t>JUDETUL TIMIS-GRADINITA CU PROGRAM NORMAL VICTOR VLAD DE LA MARINA Total</t>
  </si>
  <si>
    <t>JUDETUL TIMIS-GRADINITA CU PROGRAM NORMAL VISAG Total</t>
  </si>
  <si>
    <t>JUDETUL TIMIS-GRADINITA CU PROGRAM NORMAL VOITEG Total</t>
  </si>
  <si>
    <t>JUDETUL TIMIS-GRADINITA CU PROGRAM NORMAL VUCOVA Total</t>
  </si>
  <si>
    <t>JUDETUL TIMIS-GRADINITA CU PROGRAM PREL. GIARMATA Total</t>
  </si>
  <si>
    <t>JUDETUL TIMIS-GRADINITA CU PROGRAM PRELUNGIT  BECICHERECU MIC Total</t>
  </si>
  <si>
    <t>JUDETUL TIMIS-GRADINITA CU PROGRAM PRELUNGIT  FAGET Total</t>
  </si>
  <si>
    <t>JUDETUL TIMIS-GRADINITA CU PROGRAM PRELUNGIT BUCOVAT Total</t>
  </si>
  <si>
    <t>JUDETUL TIMIS-GRADINITA CU PROGRAM PRELUNGIT BUZIAS Total</t>
  </si>
  <si>
    <t>JUDETUL TIMIS-GRADINITA CU PROGRAM PRELUNGIT C.F.R TIMIOSOARA Total</t>
  </si>
  <si>
    <t>JUDETUL TIMIS-GRADINITA CU PROGRAM PRELUNGIT CENAD Total</t>
  </si>
  <si>
    <t>JUDETUL TIMIS-GRADINITA CU PROGRAM PRELUNGIT CIACOVA Total</t>
  </si>
  <si>
    <t>JUDETUL TIMIS-GRADINITA CU PROGRAM PRELUNGIT CORDIANA Total</t>
  </si>
  <si>
    <t>JUDETUL TIMIS-GRADINITA CU PROGRAM PRELUNGIT DUDESTII VECHI Total</t>
  </si>
  <si>
    <t>JUDETUL TIMIS-GRADINITA CU PROGRAM PRELUNGIT GATAIA Total</t>
  </si>
  <si>
    <t>JUDETUL TIMIS-GRADINITA CU PROGRAM PRELUNGIT GHILAD Total</t>
  </si>
  <si>
    <t>JUDETUL TIMIS-GRADINITA CU PROGRAM PRELUNGIT GHIRODA Total</t>
  </si>
  <si>
    <t>JUDETUL TIMIS-GRADINITA CU PROGRAM PRELUNGIT JIMBOLIA Total</t>
  </si>
  <si>
    <t>JUDETUL TIMIS-GRADINITA CU PROGRAM PRELUNGIT NR.30 TIMISOARA Total</t>
  </si>
  <si>
    <t>JUDETUL TIMIS-GRADINITA CU PROGRAM PRELUNGIT ORTISOARA Total</t>
  </si>
  <si>
    <t>JUDETUL TIMIS-GRADINITA CU PROGRAM PRELUNGIT PARTA Total</t>
  </si>
  <si>
    <t>JUDETUL TIMIS-GRADINITA CU PROGRAM PRELUNGIT PECIU NOU Total</t>
  </si>
  <si>
    <t>JUDETUL TIMIS-GRADINITA CU PROGRAM PRELUNGIT PERIAM Total</t>
  </si>
  <si>
    <t>JUDETUL TIMIS-GRADINITA CU PROGRAM PRELUNGIT RECAS Total</t>
  </si>
  <si>
    <t>JUDETUL TIMIS-GRADINITA CU PROGRAM PRELUNGIT SACALAZ Total</t>
  </si>
  <si>
    <t>JUDETUL TIMIS-GRADINITA CU PROGRAM PRELUNGIT SAG Total</t>
  </si>
  <si>
    <t>JUDETUL TIMIS-GRADINITA CU PROGRAM PRELUNGIT SANANDREI Total</t>
  </si>
  <si>
    <t>JUDETUL TIMIS-GRADINITA CU PROGRAM PRELUNGIT TOMNATIC Total</t>
  </si>
  <si>
    <t>JUDETUL TIMIS-GRADINITA CU PROGRAM PRELUNGIT URSENI Total</t>
  </si>
  <si>
    <t>JUDETUL TIMIS-GRADINITA CU PROGRAM PRELUNGIT VARIAS Total</t>
  </si>
  <si>
    <t>JUDETUL TIMIS-LIC. TEOLOGIC ORTODOX ''SF. ANTIM IVIREANUL'' TIMISOARA Total</t>
  </si>
  <si>
    <t>JUDETUL TIMIS-LICEUL CU PROGRAM SPORTIV BANATUL TIMISOARA Total</t>
  </si>
  <si>
    <t>JUDETUL TIMIS-LICEUL TEHNOLOGIC ROMULUS PARASCHIVOIU LOVRIN Total</t>
  </si>
  <si>
    <t>JUDETUL TIMIS-LICEUL TEHNOLOGIC SFANTUL NICOLAE DETA Total</t>
  </si>
  <si>
    <t>JUDETUL TIMIS-LICEUL TEHNOLOGIC TRAIAN GROZAVESCU NADRAG Total</t>
  </si>
  <si>
    <t>JUDETUL TIMIS-LICEUL TEHNOLOGIC TRANSPORTURI AUTO TIMISOARA Total</t>
  </si>
  <si>
    <t>JUDETUL TIMIS-LICEUL TEOLOGIC PENTICOSTAL LOGOS TIMISOARA Total</t>
  </si>
  <si>
    <t>JUDETUL TIMIS-LICEUL TEOLOGIC ROMANO-CATOLIC ''GERHARDINUM'' TIMISOARA Total</t>
  </si>
  <si>
    <t>JUDETUL TIMIS-LICEUL TEORETIC ALEXANDRU MOCIONI CIACOVA Total</t>
  </si>
  <si>
    <t>JUDETUL TIMIS-LICEUL TEORETIC'' BARTOK  BELA'' TIMISOARA Total</t>
  </si>
  <si>
    <t>JUDETUL TIMIS-LICEUL TEORETIC DOSITEI OBRADOVICI TIMISOARA Total</t>
  </si>
  <si>
    <t>JUDETUL TIMIS-LICEUL TEORETIC GATAIA Total</t>
  </si>
  <si>
    <t>JUDETUL TIMIS-LICEUL TEORETIC GRIGORE MOISIL TIMISOARA Total</t>
  </si>
  <si>
    <t>JUDETUL TIMIS-LICEUL TEORETIC IULIA HASDEU LUGOJ Total</t>
  </si>
  <si>
    <t>JUDETUL TIMIS-LICEUL TEORETIC JEAN LOUIS CALDERON TIMISOARA Total</t>
  </si>
  <si>
    <t>JUDETUL TIMIS-LICEUL TEORETIC NIKOLAUS LENAU TIMISOARA Total</t>
  </si>
  <si>
    <t>JUDETUL TIMIS-LICEUL TEORETIC PECIU NOU Total</t>
  </si>
  <si>
    <t>JUDETUL TIMIS-LICEUL TEORETIC PERIAM Total</t>
  </si>
  <si>
    <t>JUDETUL TIMIS-LICEUL TEORETIC RECAS Total</t>
  </si>
  <si>
    <t>JUDETUL TIMIS-LICEUL TEORETIC SF. KIRIL SI METODII DUD. VECHI Total</t>
  </si>
  <si>
    <t>JUDETUL TIMIS-LICEUL TEORETIC TRAIAN VUIA FAGET Total</t>
  </si>
  <si>
    <t>JUDETUL TIMIS-LICEUL TEORETIC VLAD TEPES TIMISOARA Total</t>
  </si>
  <si>
    <t>JUDETUL TIMIS-LICEUL TEORETIC WILLIAM SHAKESPEARE TIMISOARA Total</t>
  </si>
  <si>
    <t>JUDETUL TIMIS-LICEUL WALDORF TIMISOARA Total</t>
  </si>
  <si>
    <t>JUDETUL TIMIS-SCOALA  GIMNAZIALA NICOLAE GROZA  FIBIS Total</t>
  </si>
  <si>
    <t>JUDETUL TIMIS-SCOALA GIMNAZIALA  BALINT Total</t>
  </si>
  <si>
    <t>JUDETUL TIMIS-SCOALA GIMNAZIALA  BEBA VECHE Total</t>
  </si>
  <si>
    <t>JUDETUL TIMIS-SCOALA GIMNAZIALA  BELINT Total</t>
  </si>
  <si>
    <t>JUDETUL TIMIS-SCOALA GIMNAZIALA  BETHAUSEN Total</t>
  </si>
  <si>
    <t>JUDETUL TIMIS-SCOALA GIMNAZIALA  BIRDA Total</t>
  </si>
  <si>
    <t>JUDETUL TIMIS-SCOALA GIMNAZIALA  BRESTOVAT Total</t>
  </si>
  <si>
    <t>JUDETUL TIMIS-SCOALA GIMNAZIALA  CENEI Total</t>
  </si>
  <si>
    <t>JUDETUL TIMIS-SCOALA GIMNAZIALA  DIMITRIE LEONIDA  Total</t>
  </si>
  <si>
    <t>JUDETUL TIMIS-SCOALA GIMNAZIALA  DOMINO SERVITE VOITEG Total</t>
  </si>
  <si>
    <t>JUDETUL TIMIS-SCOALA GIMNAZIALA  DUMBRAVA Total</t>
  </si>
  <si>
    <t>JUDETUL TIMIS-SCOALA GIMNAZIALA  GHILAD Total</t>
  </si>
  <si>
    <t>JUDETUL TIMIS-SCOALA GIMNAZIALA  GHIRODA Total</t>
  </si>
  <si>
    <t>JUDETUL TIMIS-SCOALA GIMNAZIALA  GHIZELA Total</t>
  </si>
  <si>
    <t>JUDETUL TIMIS-SCOALA GIMNAZIALA  GIARMATA Total</t>
  </si>
  <si>
    <t>JUDETUL TIMIS-SCOALA GIMNAZIALA  GIULVAZ Total</t>
  </si>
  <si>
    <t>JUDETUL TIMIS-SCOALA GIMNAZIALA  JIMBOLIA  Total</t>
  </si>
  <si>
    <t>JUDETUL TIMIS-SCOALA GIMNAZIALA  NR.1 TIMISOARA Total</t>
  </si>
  <si>
    <t>1721</t>
  </si>
  <si>
    <t>1723</t>
  </si>
  <si>
    <t>1731</t>
  </si>
  <si>
    <t>1743</t>
  </si>
  <si>
    <t>1667</t>
  </si>
  <si>
    <t>1686</t>
  </si>
  <si>
    <t>1751</t>
  </si>
  <si>
    <t>1753</t>
  </si>
  <si>
    <t>1758</t>
  </si>
  <si>
    <t>1766</t>
  </si>
  <si>
    <t>1261</t>
  </si>
  <si>
    <t>1590</t>
  </si>
  <si>
    <t>1579</t>
  </si>
  <si>
    <t>1385</t>
  </si>
  <si>
    <t>1697</t>
  </si>
  <si>
    <t>1334</t>
  </si>
  <si>
    <t>1365</t>
  </si>
  <si>
    <t>1416</t>
  </si>
  <si>
    <t>1659</t>
  </si>
  <si>
    <t>1666</t>
  </si>
  <si>
    <t>1333</t>
  </si>
  <si>
    <t>1443</t>
  </si>
  <si>
    <t>1335</t>
  </si>
  <si>
    <t>1726</t>
  </si>
  <si>
    <t>1332</t>
  </si>
  <si>
    <t>1347</t>
  </si>
  <si>
    <t>1606</t>
  </si>
  <si>
    <t>1559</t>
  </si>
  <si>
    <t>1523</t>
  </si>
  <si>
    <t>1421</t>
  </si>
  <si>
    <t>1486</t>
  </si>
  <si>
    <t>1392</t>
  </si>
  <si>
    <t>1405</t>
  </si>
  <si>
    <t>1404</t>
  </si>
  <si>
    <t>1546</t>
  </si>
  <si>
    <t>1331</t>
  </si>
  <si>
    <t>1456</t>
  </si>
  <si>
    <t>1605</t>
  </si>
  <si>
    <t>1471</t>
  </si>
  <si>
    <t>1675</t>
  </si>
  <si>
    <t>1595</t>
  </si>
  <si>
    <t>1632</t>
  </si>
  <si>
    <t>1403</t>
  </si>
  <si>
    <t>1564</t>
  </si>
  <si>
    <t>1646</t>
  </si>
  <si>
    <t>1705</t>
  </si>
  <si>
    <t>1450</t>
  </si>
  <si>
    <t>1631</t>
  </si>
  <si>
    <t>1645</t>
  </si>
  <si>
    <t>1515</t>
  </si>
  <si>
    <t>1497</t>
  </si>
  <si>
    <t>1760</t>
  </si>
  <si>
    <t>1655</t>
  </si>
  <si>
    <t>1558</t>
  </si>
  <si>
    <t>1725</t>
  </si>
  <si>
    <t>1426</t>
  </si>
  <si>
    <t>1507</t>
  </si>
  <si>
    <t>1737</t>
  </si>
  <si>
    <t>1402</t>
  </si>
  <si>
    <t>1455</t>
  </si>
  <si>
    <t>1319</t>
  </si>
  <si>
    <t>1589</t>
  </si>
  <si>
    <t>1353</t>
  </si>
  <si>
    <t>1274</t>
  </si>
  <si>
    <t>1318</t>
  </si>
  <si>
    <t>1425</t>
  </si>
  <si>
    <t>1665</t>
  </si>
  <si>
    <t>1317</t>
  </si>
  <si>
    <t>1630</t>
  </si>
  <si>
    <t>1746</t>
  </si>
  <si>
    <t>1745</t>
  </si>
  <si>
    <t>1506</t>
  </si>
  <si>
    <t>1414</t>
  </si>
  <si>
    <t>1685</t>
  </si>
  <si>
    <t>1519</t>
  </si>
  <si>
    <t>1702</t>
  </si>
  <si>
    <t>1604</t>
  </si>
  <si>
    <t>1345</t>
  </si>
  <si>
    <t>1311</t>
  </si>
  <si>
    <t>1424</t>
  </si>
  <si>
    <t>1573</t>
  </si>
  <si>
    <t>1724</t>
  </si>
  <si>
    <t>1330</t>
  </si>
  <si>
    <t>1711</t>
  </si>
  <si>
    <t>1461</t>
  </si>
  <si>
    <t>1738</t>
  </si>
  <si>
    <t>1681</t>
  </si>
  <si>
    <t>1759</t>
  </si>
  <si>
    <t>1449</t>
  </si>
  <si>
    <t>1787</t>
  </si>
  <si>
    <t>Numele si semnatura reprezentului legal al furnizorului,</t>
  </si>
  <si>
    <t>Intocmit de,  HAICA DANA</t>
  </si>
  <si>
    <t>Functia : DIRECTOR ECONOMIC</t>
  </si>
  <si>
    <t>Data    22/03/2019</t>
  </si>
  <si>
    <t xml:space="preserve">Denumire solicitant: </t>
  </si>
  <si>
    <t>Denumire institutie de invatamant</t>
  </si>
  <si>
    <t>Adresa institutie de invatamant</t>
  </si>
  <si>
    <t>Numar aviz de insotire</t>
  </si>
  <si>
    <t>Data emiterii avizului de insotire</t>
  </si>
  <si>
    <t>Nume producator mere</t>
  </si>
  <si>
    <t>Numarul lotului, inscris in aviz</t>
  </si>
  <si>
    <t>Soiul merelor furnizate, inscris in aviz</t>
  </si>
  <si>
    <t>Categoria merelor furnizate, inscrise in aviz</t>
  </si>
  <si>
    <t>Cantitate neta, inscrisa in aviz -kg-</t>
  </si>
  <si>
    <t xml:space="preserve"> Denumire  furnizor: SC AR LINIA TEA SRL</t>
  </si>
  <si>
    <t>Numar portii mere (bucati), inscris in aviz</t>
  </si>
  <si>
    <t>BV.CD LOGA,NR.45</t>
  </si>
  <si>
    <t>CAT. I</t>
  </si>
  <si>
    <t>LUGOJ,STR.VV DELAMARINA,NR.1</t>
  </si>
  <si>
    <t>Bd.16 Decembrie 1989,nr.26</t>
  </si>
  <si>
    <t>COLEGIUL NATIONAL CONSTANTIN DIACONOVICI LOGA MUN. TIMISOARA  Bd.CD LOGA,NR.37</t>
  </si>
  <si>
    <t>RACOVITA,NR.45</t>
  </si>
  <si>
    <t>REMETEA MARE,STR.PRINCIPALA,NR.49</t>
  </si>
  <si>
    <t>SACALAZ,STR.A IV-A,NR.294</t>
  </si>
  <si>
    <t>STR.PRINCIPALA,NR.1 A</t>
  </si>
  <si>
    <t>SAG,NR.43</t>
  </si>
  <si>
    <t>SANANDREI,NR.515</t>
  </si>
  <si>
    <t>SANDRA,NR.29</t>
  </si>
  <si>
    <t>COM.SANMIHAIUL ROMAN,NR.85</t>
  </si>
  <si>
    <t>SARAVALE,NR.1 B</t>
  </si>
  <si>
    <t>SATCHINEZ</t>
  </si>
  <si>
    <t>TORMAC,NR.285</t>
  </si>
  <si>
    <t>TOMESTI,NR.14</t>
  </si>
  <si>
    <t>MARGINA</t>
  </si>
  <si>
    <t>STIUCA,NR.105</t>
  </si>
  <si>
    <t>SUDRIAS,NR.46</t>
  </si>
  <si>
    <t>TEREMIA MARE,NR.636</t>
  </si>
  <si>
    <t>TOMNATIC</t>
  </si>
  <si>
    <t>TOPOLOVATU MARE,NR.318</t>
  </si>
  <si>
    <t>UIVAR,STR.PRINCIPALA,NR.132</t>
  </si>
  <si>
    <t>ULIUC</t>
  </si>
  <si>
    <t>VALCANI,NR.891</t>
  </si>
  <si>
    <t>VARIAS,NR.416/417</t>
  </si>
  <si>
    <t>V.V.DE LA MARINA,NR.74</t>
  </si>
  <si>
    <t>VOITEG,NR.166</t>
  </si>
  <si>
    <t>STR.RUDOLF WALTHER,NR.1</t>
  </si>
  <si>
    <t>URSENI,NR.189</t>
  </si>
  <si>
    <t>ALIOS,NR.262</t>
  </si>
  <si>
    <t>BARA,NR.110A</t>
  </si>
  <si>
    <t>BARATEAZ</t>
  </si>
  <si>
    <t>BATESTI,NR.48 ORAS FAGET</t>
  </si>
  <si>
    <t>BAZOSU VECHI,NR.76,ORAS RECAS</t>
  </si>
  <si>
    <t>BERECUTA,NR.74 Com.Birda</t>
  </si>
  <si>
    <t>BERINI</t>
  </si>
  <si>
    <t>BICHIGI,NR.156 ORAS FAGET</t>
  </si>
  <si>
    <t>BOBDA,COM.CENEI</t>
  </si>
  <si>
    <t>BRANESTI,NR.133 ORAS FAGET</t>
  </si>
  <si>
    <t>BUDINT</t>
  </si>
  <si>
    <t>BUNEA MARE,NR.24 ORAS DETA</t>
  </si>
  <si>
    <t>BUTIN,NR.136 ORAS GATAIA</t>
  </si>
  <si>
    <t>CALACEA,NR.289</t>
  </si>
  <si>
    <t>CERNA,NR.73</t>
  </si>
  <si>
    <t>CERNETEAZ,NR.100</t>
  </si>
  <si>
    <t>COM.BOGDA,NR.62</t>
  </si>
  <si>
    <t>CLICIOVA,NR.30</t>
  </si>
  <si>
    <t>CLOPODIA,NR.258</t>
  </si>
  <si>
    <t>COLONIA MICA,NR.17 ORAS FAGET</t>
  </si>
  <si>
    <t>COMLOSU MIC,NR.451</t>
  </si>
  <si>
    <t>CORNESTI,NR.95</t>
  </si>
  <si>
    <t>COSAVA,NR.60</t>
  </si>
  <si>
    <t>COVACI</t>
  </si>
  <si>
    <t>COM.MOSNITA NOUA</t>
  </si>
  <si>
    <t>JIMBOLIA,STR.LORENA,STR.GEORGE ENESCU</t>
  </si>
  <si>
    <t>1256</t>
  </si>
  <si>
    <t>STR.APRODU MOVILA NR.10 (RONAT)</t>
  </si>
  <si>
    <t>OHABA FORGACI,NR.250</t>
  </si>
  <si>
    <t>OTVESTI</t>
  </si>
  <si>
    <t>POIENI,NR.110</t>
  </si>
  <si>
    <t>COM.UIVAR</t>
  </si>
  <si>
    <t>SACOSU MARE,COM.DAROVA</t>
  </si>
  <si>
    <t>SALBAJEL,NR.12</t>
  </si>
  <si>
    <t>SANGEORGE,NR.203 D Com.Birda</t>
  </si>
  <si>
    <t>SANOVITA,NR.139</t>
  </si>
  <si>
    <t>SECAS,STR.PRINC.</t>
  </si>
  <si>
    <t>SECEANI,NR.153</t>
  </si>
  <si>
    <t>SEMLACUL MARE,NR.168 ORAS GATAIA</t>
  </si>
  <si>
    <t>STR.BISERICII,NR.208</t>
  </si>
  <si>
    <t>Cantitate fructe/legume furnizata conform avize si facturi in semestrul I, in judet-număr porţii si kg</t>
  </si>
  <si>
    <t>Adresa furnizor</t>
  </si>
  <si>
    <t>Adresa producator</t>
  </si>
  <si>
    <t>Lot (numar sau denumire)</t>
  </si>
  <si>
    <t>1*</t>
  </si>
  <si>
    <t>mere</t>
  </si>
  <si>
    <t>Număr/data emiterii buletin analiză</t>
  </si>
  <si>
    <t xml:space="preserve">Număr /data emiterii certificat conformitate </t>
  </si>
  <si>
    <t>Declaraţia furnizorului privind provenienţa fructelor, legumelor şi amestecului de legume distribuite în cadrul Participării  României la Programul pentru  Școli al Uniunii Europene</t>
  </si>
  <si>
    <t>Cantitate lot inscrisa in  buletin analiza-kg</t>
  </si>
  <si>
    <t>Cantitate lot inscrisa in  certificat conformitate -kg</t>
  </si>
  <si>
    <t>Produs furnizat</t>
  </si>
  <si>
    <t>Perioada de distributie a produselor in judet</t>
  </si>
  <si>
    <t>Greutate minimă/porţie -kg</t>
  </si>
  <si>
    <t>5**</t>
  </si>
  <si>
    <t>9***</t>
  </si>
  <si>
    <t>16****</t>
  </si>
  <si>
    <t>3*</t>
  </si>
  <si>
    <t>Nr. crt</t>
  </si>
  <si>
    <t>Anexa nr. 9</t>
  </si>
  <si>
    <t>Anexa nr. 6 Centralizatorul avizelor de însoţire emise de furnizor în perioada cererii –formular electronic (fructe şi legume)</t>
  </si>
  <si>
    <t>Cantitate per porţie kg</t>
  </si>
  <si>
    <t>Denumire producator</t>
  </si>
  <si>
    <t>ORTISOARA,STR.PRINCIPALA,NR.205</t>
  </si>
  <si>
    <t>LOVRIN,STR.PRINCIPALA 202/203</t>
  </si>
  <si>
    <t>DETA,STR.MIHAI VITEAZUL,NR.12</t>
  </si>
  <si>
    <t>NADRAG,STR.SCOLII,NR.1</t>
  </si>
  <si>
    <t>STRADA ENEAS NR.57</t>
  </si>
  <si>
    <t>STR.TRANSILVANIA,NR.10A</t>
  </si>
  <si>
    <t>Pta Regina Maria,nr.1</t>
  </si>
  <si>
    <t>BV.G.DRAGALINA,NR.11A</t>
  </si>
  <si>
    <t>STR.PESTALOZZI,NR.14</t>
  </si>
  <si>
    <t>STR.GH.LAZAR,NR.2</t>
  </si>
  <si>
    <t>STR.I.I.DE LA BRAD,NR.2</t>
  </si>
  <si>
    <t>BANLOC,NR.782</t>
  </si>
  <si>
    <t>LUGOJ,STR.LACRAMIOARELOR,NR.21</t>
  </si>
  <si>
    <t>LUGOJ,STR.BUCEGI,NR.5/7</t>
  </si>
  <si>
    <t>BENCECU DE SUS,NR.125</t>
  </si>
  <si>
    <t>BEREGSAU,STR.PRINCIPALA,NR.20</t>
  </si>
  <si>
    <t>BILED,NR.300/A</t>
  </si>
  <si>
    <t>STR.PRINCIPALA,NR.82</t>
  </si>
  <si>
    <t>BOLDUR,NR.185</t>
  </si>
  <si>
    <t>BUCOVAT,NR.185</t>
  </si>
  <si>
    <t>BULGARUS,NR.509</t>
  </si>
  <si>
    <t>CARANI,COM.SANANDREI</t>
  </si>
  <si>
    <t>CARPINIS,STR.A III-A,NR.36</t>
  </si>
  <si>
    <t>CENAD,NR.1577</t>
  </si>
  <si>
    <t>IECEA MARE,NR.311</t>
  </si>
  <si>
    <t>IECEA MICA,NR.14</t>
  </si>
  <si>
    <t>IGRIS</t>
  </si>
  <si>
    <t>IONEL,NR.101</t>
  </si>
  <si>
    <t>IZVIN,NR.76,ORAS RECAS</t>
  </si>
  <si>
    <t>JAMU MARE,NR.108/109</t>
  </si>
  <si>
    <t>LENAUHEIM,NR.262-263</t>
  </si>
  <si>
    <t>LIEBLING,NR.525</t>
  </si>
  <si>
    <t>LIVEZILE,NR.198</t>
  </si>
  <si>
    <t>MASLOC,NR.149</t>
  </si>
  <si>
    <t>SANPETRU,NR.311</t>
  </si>
  <si>
    <t>MORAVITA,STR.PRINCIPALA,NR.262</t>
  </si>
  <si>
    <t>STR.TACIT,NR.23</t>
  </si>
  <si>
    <t>STR.ARDEALULUI,NR.1</t>
  </si>
  <si>
    <t>BV.G.DRAGALINA,NR.</t>
  </si>
  <si>
    <t>CIACOVA,STR.T.VLADIMIRESCU,NR.23</t>
  </si>
  <si>
    <t>STR.GHIRLANDEI,NR.4</t>
  </si>
  <si>
    <t>STR.RIPENSIA,NR.29</t>
  </si>
  <si>
    <t>GATAIA,STR.REPUBLICII,NR.101</t>
  </si>
  <si>
    <t>PECIU NOU,NR.309</t>
  </si>
  <si>
    <t>PERIAM,STR.MAGNOLIEI,NR.2</t>
  </si>
  <si>
    <t>RECAS,STR.GEORGE COSBUC,NR.1</t>
  </si>
  <si>
    <t>DUDESTII VECHI,NR.253</t>
  </si>
  <si>
    <t>STR.URANUS,NR.10</t>
  </si>
  <si>
    <t xml:space="preserve">FIBIS,NR.91  </t>
  </si>
  <si>
    <t>TIMISOARA</t>
  </si>
  <si>
    <t xml:space="preserve">VOITEG </t>
  </si>
  <si>
    <t>BALINT,NR.163</t>
  </si>
  <si>
    <t>BEBA VECHE,NR.373</t>
  </si>
  <si>
    <t>BELINT,NR.145</t>
  </si>
  <si>
    <t>BETHAUSEN,NR191</t>
  </si>
  <si>
    <t>BIRDA,NR.110</t>
  </si>
  <si>
    <t>BRESTOVAT,NR.20 A</t>
  </si>
  <si>
    <t>CENEI,NR.297</t>
  </si>
  <si>
    <t>DUMBRAVA,NR.158</t>
  </si>
  <si>
    <t>GHILAD,NR.739</t>
  </si>
  <si>
    <t>GHIRODA,NR.41</t>
  </si>
  <si>
    <t>GHIZELA,NR.330</t>
  </si>
  <si>
    <t>GIARMATA,NR.439</t>
  </si>
  <si>
    <t>GIULVAZ,NR.116</t>
  </si>
  <si>
    <t>STR.COMANESTI,NR.3</t>
  </si>
  <si>
    <t>GIERA,NR.88 C</t>
  </si>
  <si>
    <t>GOTTLOB,NR.263</t>
  </si>
  <si>
    <t>GRABATI,NR.457</t>
  </si>
  <si>
    <t>HITIAS,NR.173</t>
  </si>
  <si>
    <t>HODONI</t>
  </si>
  <si>
    <t>STR.SIMION BARNUTIU,NR.9</t>
  </si>
  <si>
    <t>STR.BRANDUSEI,NR.7</t>
  </si>
  <si>
    <t>STR.COSMINULUI,NR.42</t>
  </si>
  <si>
    <t>LUGOJ</t>
  </si>
  <si>
    <t>STR.ASTRILOR,NR.13</t>
  </si>
  <si>
    <t>STR.JULES VERNE,NR.64</t>
  </si>
  <si>
    <t>CHEGLEVICI,NR.156</t>
  </si>
  <si>
    <t>COM.BEBA VECHE,CHERESTUR</t>
  </si>
  <si>
    <t>CLADOVA,NR.90</t>
  </si>
  <si>
    <t>TOTAL GENERAL_S2</t>
  </si>
  <si>
    <t>Cantitate fructe/legume furnizata conform avize si facturi in semestrul II, in judet-număr porţii si kg</t>
  </si>
  <si>
    <t>Cantitate fructe/legume furnizata, din acelaşi lot, conform avize si facturi in semestrul I, in alte judete-număr porţii si kg</t>
  </si>
  <si>
    <t>Cantitate fructe/legume furnizata, din acelaşi lot, conform avize si facturi in semestrul II, in alte judete-număr porţii si kg</t>
  </si>
  <si>
    <t>TOTAL cantitate fructe/legume furnizata, din acelaşi lot,conform avize si facturi, in semestrul I-număr porţii si kg</t>
  </si>
  <si>
    <t>TOTAL cantitate fructe/legume furnizata, din acelaşi lot,  conform avize si facturi in semestrul II-număr porţii si kg</t>
  </si>
  <si>
    <t>1251</t>
  </si>
  <si>
    <t>1293</t>
  </si>
  <si>
    <t>1238</t>
  </si>
  <si>
    <t>1239</t>
  </si>
  <si>
    <t>1260</t>
  </si>
  <si>
    <t>1243</t>
  </si>
  <si>
    <t>1316</t>
  </si>
  <si>
    <t>1244</t>
  </si>
  <si>
    <t>1249</t>
  </si>
  <si>
    <t>1603</t>
  </si>
  <si>
    <t>1567</t>
  </si>
  <si>
    <t>1326</t>
  </si>
  <si>
    <t>1594</t>
  </si>
  <si>
    <t>1785</t>
  </si>
  <si>
    <t>1253</t>
  </si>
  <si>
    <t>1254</t>
  </si>
  <si>
    <t>1241</t>
  </si>
  <si>
    <t>1245</t>
  </si>
  <si>
    <t>1246</t>
  </si>
  <si>
    <t>1329</t>
  </si>
  <si>
    <t>1247</t>
  </si>
  <si>
    <t>1248</t>
  </si>
  <si>
    <t>1344</t>
  </si>
  <si>
    <t>1619</t>
  </si>
  <si>
    <t>1625</t>
  </si>
  <si>
    <t>1358</t>
  </si>
  <si>
    <t>1485</t>
  </si>
  <si>
    <t>1255</t>
  </si>
  <si>
    <t>1500</t>
  </si>
  <si>
    <t>1771</t>
  </si>
  <si>
    <t>1779</t>
  </si>
  <si>
    <t>1372</t>
  </si>
  <si>
    <t>1391</t>
  </si>
  <si>
    <t>1397</t>
  </si>
  <si>
    <t>1401</t>
  </si>
  <si>
    <t>1692</t>
  </si>
  <si>
    <t>1613</t>
  </si>
  <si>
    <t>1560</t>
  </si>
  <si>
    <t>1728</t>
  </si>
  <si>
    <t>1366</t>
  </si>
  <si>
    <t>1429</t>
  </si>
  <si>
    <t>1547</t>
  </si>
  <si>
    <t>JDIOARA,NR.279</t>
  </si>
  <si>
    <t>1467</t>
  </si>
  <si>
    <t>1510</t>
  </si>
  <si>
    <t>1741</t>
  </si>
  <si>
    <t>1555</t>
  </si>
  <si>
    <t>1407</t>
  </si>
  <si>
    <t>1561</t>
  </si>
  <si>
    <t>1566</t>
  </si>
  <si>
    <t>LUGOJEL,NR.114</t>
  </si>
  <si>
    <t>1509</t>
  </si>
  <si>
    <t>1457</t>
  </si>
  <si>
    <t>1324</t>
  </si>
  <si>
    <t>1571</t>
  </si>
  <si>
    <t>MARGINA,NR.121</t>
  </si>
  <si>
    <t>1576</t>
  </si>
  <si>
    <t>1581</t>
  </si>
  <si>
    <t>1586</t>
  </si>
  <si>
    <t>1592</t>
  </si>
  <si>
    <t>MURANI,NR.384</t>
  </si>
  <si>
    <t>1639</t>
  </si>
  <si>
    <t>1597</t>
  </si>
  <si>
    <t>1714</t>
  </si>
  <si>
    <t>1599</t>
  </si>
  <si>
    <t>STR.CARANSEBESULUI NR.1</t>
  </si>
  <si>
    <t>1300</t>
  </si>
  <si>
    <t>STR.LIBERTATII,NR.70</t>
  </si>
  <si>
    <t>1307</t>
  </si>
  <si>
    <t>LUGOJ,STR.BUCEGI NR.39</t>
  </si>
  <si>
    <t>1309</t>
  </si>
  <si>
    <t>STR.RENASTERII</t>
  </si>
  <si>
    <t>1291</t>
  </si>
  <si>
    <t>STR.LUMINII,NR.22</t>
  </si>
  <si>
    <t>1290</t>
  </si>
  <si>
    <t>JIMBOLIA,STR.GH.DOJA,NR.44</t>
  </si>
  <si>
    <t>1356</t>
  </si>
  <si>
    <t>SANNICOLAU MARE,STR.ION STAMATE,NR.4</t>
  </si>
  <si>
    <t>1370</t>
  </si>
  <si>
    <t>STR.CONST.ZABULICA A 14</t>
  </si>
  <si>
    <t>1288</t>
  </si>
  <si>
    <t>JIMBOLIA,STR.MARASESTI,NR.56</t>
  </si>
  <si>
    <t>1355</t>
  </si>
  <si>
    <t>STR.I.I.DE LA BRAD,NR.A2</t>
  </si>
  <si>
    <t>1287</t>
  </si>
  <si>
    <t>1264</t>
  </si>
  <si>
    <t>MAGURI</t>
  </si>
  <si>
    <t>1303</t>
  </si>
  <si>
    <t>1323</t>
  </si>
  <si>
    <t>OFSENITA,NR.108,COM.BANLOC</t>
  </si>
  <si>
    <t>1383</t>
  </si>
  <si>
    <t>1428</t>
  </si>
  <si>
    <t>1602</t>
  </si>
  <si>
    <t>OLOSAG</t>
  </si>
  <si>
    <t>1707</t>
  </si>
  <si>
    <t>1328</t>
  </si>
  <si>
    <t>1614</t>
  </si>
  <si>
    <t>1669</t>
  </si>
  <si>
    <t>1616</t>
  </si>
  <si>
    <t>PARTOS,NR.113,COM.BANLOC</t>
  </si>
  <si>
    <t>1382</t>
  </si>
  <si>
    <t>PARU,NR.85</t>
  </si>
  <si>
    <t>1464</t>
  </si>
  <si>
    <t>1393</t>
  </si>
  <si>
    <t>COSTEIU,NR.667</t>
  </si>
  <si>
    <t>1465</t>
  </si>
  <si>
    <t>STR.M.KOGALNICEANU,NR.7</t>
  </si>
  <si>
    <t>1306</t>
  </si>
  <si>
    <t>STR.BOCSEI,NR.11</t>
  </si>
  <si>
    <t>1305</t>
  </si>
  <si>
    <t>BACOVA,NR.328</t>
  </si>
  <si>
    <t>1315</t>
  </si>
  <si>
    <t>BANLOC,NR.785</t>
  </si>
  <si>
    <t>1384</t>
  </si>
  <si>
    <t>1701</t>
  </si>
  <si>
    <t>BATESTI,NR.48</t>
  </si>
  <si>
    <t>1343</t>
  </si>
  <si>
    <t>STR.EPISCOP IOAN BALAU,NR.17</t>
  </si>
  <si>
    <t>1308</t>
  </si>
  <si>
    <t>ALBINA,NR.92</t>
  </si>
  <si>
    <t>1593</t>
  </si>
  <si>
    <t>1582</t>
  </si>
  <si>
    <t>BALINT,NR.162</t>
  </si>
  <si>
    <t>1378</t>
  </si>
  <si>
    <t>1773</t>
  </si>
  <si>
    <t>1367</t>
  </si>
  <si>
    <t>1398</t>
  </si>
  <si>
    <t>1642</t>
  </si>
  <si>
    <t>1641</t>
  </si>
  <si>
    <t>BERECUTA,NR.74</t>
  </si>
  <si>
    <t>1420</t>
  </si>
  <si>
    <t>BEREGSAUL,STR.PRINCIPALA,NR.20</t>
  </si>
  <si>
    <t>1662</t>
  </si>
  <si>
    <t>1663</t>
  </si>
  <si>
    <t>1671</t>
  </si>
  <si>
    <t>BETHAUSEN,NR.85</t>
  </si>
  <si>
    <t>1409</t>
  </si>
  <si>
    <t>1342</t>
  </si>
  <si>
    <t>1419</t>
  </si>
  <si>
    <t>1410</t>
  </si>
  <si>
    <t>1548</t>
  </si>
  <si>
    <t>1340</t>
  </si>
  <si>
    <t>1459</t>
  </si>
  <si>
    <t>1458</t>
  </si>
  <si>
    <t>1608</t>
  </si>
  <si>
    <t>1472</t>
  </si>
  <si>
    <t>1678</t>
  </si>
  <si>
    <t>1536</t>
  </si>
  <si>
    <t>1468</t>
  </si>
  <si>
    <t>CRIVINA,NR.70 Com.Pietroasa</t>
  </si>
  <si>
    <t>1635</t>
  </si>
  <si>
    <t>CRUCENI,COM.FOENI,NR.383</t>
  </si>
  <si>
    <t>1503</t>
  </si>
  <si>
    <t>1473</t>
  </si>
  <si>
    <t>1408</t>
  </si>
  <si>
    <t>1478</t>
  </si>
  <si>
    <t>1482</t>
  </si>
  <si>
    <t>DETA,STR.STEFAN CEL MARE,NR.3</t>
  </si>
  <si>
    <t>1327</t>
  </si>
  <si>
    <t>DINIAS,NR.251</t>
  </si>
  <si>
    <t>1624</t>
  </si>
  <si>
    <t>1565</t>
  </si>
  <si>
    <t>1651</t>
  </si>
  <si>
    <t>1708</t>
  </si>
  <si>
    <t>1452</t>
  </si>
  <si>
    <t>1487</t>
  </si>
  <si>
    <t>1493</t>
  </si>
  <si>
    <t>FADIMAC,NR.61A,ORAS BALINT</t>
  </si>
  <si>
    <t>1376</t>
  </si>
  <si>
    <t>FAGET,STR.STEFAN CEL MARE,NR.4</t>
  </si>
  <si>
    <t>1339</t>
  </si>
  <si>
    <t>1634</t>
  </si>
  <si>
    <t>FIBIS,NR.91</t>
  </si>
  <si>
    <t>1501</t>
  </si>
  <si>
    <t>1762</t>
  </si>
  <si>
    <t>1769</t>
  </si>
  <si>
    <t>VUCOVA,NR.212</t>
  </si>
  <si>
    <t>1451</t>
  </si>
  <si>
    <t>SANNICOLAU MARE,STR.PETRU MAIOR,NR.4</t>
  </si>
  <si>
    <t>1371</t>
  </si>
  <si>
    <t>1396</t>
  </si>
  <si>
    <t>FAGET,STR.AVRAM IANCU,NR.1</t>
  </si>
  <si>
    <t>1337</t>
  </si>
  <si>
    <t>STR.ALUNIS,NR.41A</t>
  </si>
  <si>
    <t>1281</t>
  </si>
  <si>
    <t>STR.HERCULANE,NR.9</t>
  </si>
  <si>
    <t>1280</t>
  </si>
  <si>
    <t>1434</t>
  </si>
  <si>
    <t>BUZIAS,STR.AVRAM IANCU,NR.30</t>
  </si>
  <si>
    <t>1313</t>
  </si>
  <si>
    <t>Bulevradul Republici,Nr.25,Timisoara</t>
  </si>
  <si>
    <t>1794</t>
  </si>
  <si>
    <t>CIACOVA,STR.DOSITEI OBRADOVICI,NR.15</t>
  </si>
  <si>
    <t>1321</t>
  </si>
  <si>
    <t>1775</t>
  </si>
  <si>
    <t>1513</t>
  </si>
  <si>
    <t>1517</t>
  </si>
  <si>
    <t>1516</t>
  </si>
  <si>
    <t>STR.TRAIAN GROZAVESCU NR.19</t>
  </si>
  <si>
    <t>1304</t>
  </si>
  <si>
    <t>GATAIA,STR.CARPATI,NR.100 BIS</t>
  </si>
  <si>
    <t>1348</t>
  </si>
  <si>
    <t>JIMBOLIA,STR.TUDOR VLADIMIRESCU,NR.71</t>
  </si>
  <si>
    <t>1354</t>
  </si>
  <si>
    <t>STR.VASILE LUPU,NR.29</t>
  </si>
  <si>
    <t>1267</t>
  </si>
  <si>
    <t>1609</t>
  </si>
  <si>
    <t>1618</t>
  </si>
  <si>
    <t>1622</t>
  </si>
  <si>
    <t>1695</t>
  </si>
  <si>
    <t>1720</t>
  </si>
  <si>
    <t>(optional)</t>
  </si>
  <si>
    <t>1413</t>
  </si>
  <si>
    <t>1431</t>
  </si>
  <si>
    <t>1442</t>
  </si>
  <si>
    <t>1489</t>
  </si>
  <si>
    <t>1512</t>
  </si>
  <si>
    <t>1514</t>
  </si>
  <si>
    <t>1518</t>
  </si>
  <si>
    <t>1522</t>
  </si>
  <si>
    <t>1533</t>
  </si>
  <si>
    <t>1262</t>
  </si>
  <si>
    <t>1302</t>
  </si>
  <si>
    <t>1269</t>
  </si>
  <si>
    <t>1271</t>
  </si>
  <si>
    <t>1273</t>
  </si>
  <si>
    <t>1298</t>
  </si>
  <si>
    <t>1265</t>
  </si>
  <si>
    <t>1278</t>
  </si>
  <si>
    <t>1301</t>
  </si>
  <si>
    <t>1268</t>
  </si>
  <si>
    <t>1380</t>
  </si>
  <si>
    <t>1296</t>
  </si>
  <si>
    <t>1294</t>
  </si>
  <si>
    <t>1638</t>
  </si>
  <si>
    <t>1660</t>
  </si>
  <si>
    <t>1412</t>
  </si>
  <si>
    <t>1387</t>
  </si>
  <si>
    <t>1423</t>
  </si>
  <si>
    <t>1433</t>
  </si>
  <si>
    <t>1553</t>
  </si>
  <si>
    <t>1435</t>
  </si>
  <si>
    <t>1440</t>
  </si>
  <si>
    <t>1446</t>
  </si>
  <si>
    <t>1448</t>
  </si>
  <si>
    <t>1454</t>
  </si>
  <si>
    <t>1460</t>
  </si>
  <si>
    <t>1534</t>
  </si>
  <si>
    <t>1466</t>
  </si>
  <si>
    <t>1470</t>
  </si>
  <si>
    <t>1474</t>
  </si>
  <si>
    <t>1297</t>
  </si>
  <si>
    <t>1479</t>
  </si>
  <si>
    <t>1395</t>
  </si>
  <si>
    <t>1496</t>
  </si>
  <si>
    <t>1505</t>
  </si>
  <si>
    <t>1754</t>
  </si>
  <si>
    <t>1569</t>
  </si>
  <si>
    <t>1526</t>
  </si>
  <si>
    <t>1538</t>
  </si>
  <si>
    <t>1552</t>
  </si>
  <si>
    <t>1647</t>
  </si>
  <si>
    <t>1698</t>
  </si>
  <si>
    <t>1541</t>
  </si>
  <si>
    <t>1436</t>
  </si>
  <si>
    <t>1691</t>
  </si>
  <si>
    <t>1611</t>
  </si>
  <si>
    <t>1364</t>
  </si>
  <si>
    <t>1543</t>
  </si>
  <si>
    <t>1551</t>
  </si>
  <si>
    <t>1557</t>
  </si>
  <si>
    <t>1563</t>
  </si>
  <si>
    <t>1578</t>
  </si>
  <si>
    <t>1690</t>
  </si>
  <si>
    <t>1583</t>
  </si>
  <si>
    <t>1588</t>
  </si>
  <si>
    <t>1712</t>
  </si>
  <si>
    <t>1369</t>
  </si>
  <si>
    <t>1598</t>
  </si>
  <si>
    <t>1295</t>
  </si>
  <si>
    <t>1368</t>
  </si>
  <si>
    <t>1270</t>
  </si>
  <si>
    <t>1258</t>
  </si>
  <si>
    <t>1275</t>
  </si>
  <si>
    <t>1276</t>
  </si>
  <si>
    <t>1277</t>
  </si>
  <si>
    <t>1299</t>
  </si>
  <si>
    <t>1279</t>
  </si>
  <si>
    <t>1263</t>
  </si>
  <si>
    <t>1266</t>
  </si>
  <si>
    <t>1600</t>
  </si>
  <si>
    <t>1612</t>
  </si>
  <si>
    <t>1615</t>
  </si>
  <si>
    <t>1617</t>
  </si>
  <si>
    <t>1761</t>
  </si>
  <si>
    <t>1629</t>
  </si>
  <si>
    <t>1637</t>
  </si>
  <si>
    <t>1491</t>
  </si>
  <si>
    <t>1643</t>
  </si>
  <si>
    <t>1654</t>
  </si>
  <si>
    <t>1658</t>
  </si>
  <si>
    <t>1664</t>
  </si>
  <si>
    <t>1672</t>
  </si>
  <si>
    <t>1674</t>
  </si>
  <si>
    <t>1680</t>
  </si>
  <si>
    <t>1684</t>
  </si>
  <si>
    <t>1694</t>
  </si>
  <si>
    <t>1696</t>
  </si>
  <si>
    <t>1732</t>
  </si>
  <si>
    <t>1716</t>
  </si>
  <si>
    <t>1572</t>
  </si>
  <si>
    <t>1704</t>
  </si>
  <si>
    <t>1736</t>
  </si>
  <si>
    <t>1710</t>
  </si>
  <si>
    <t>STR.VULTURILOR,NR.89</t>
  </si>
  <si>
    <t>OHABA LUNGA,NR.92</t>
  </si>
  <si>
    <t>OTELEC,NR.170</t>
  </si>
  <si>
    <t>STR.PRINCIPALA,NR.221</t>
  </si>
  <si>
    <t>PARTA,NR.128</t>
  </si>
  <si>
    <t>PETROASA MARE,STR.PRINCIPALA</t>
  </si>
  <si>
    <t>PIETROASA,NR.98</t>
  </si>
  <si>
    <t>PISCHIA,NR.17</t>
  </si>
  <si>
    <t>RACHITA,NR.157</t>
  </si>
  <si>
    <t>Intocmit de, SC AR LINIA TEA SRL</t>
  </si>
  <si>
    <t>HAICA DANA</t>
  </si>
  <si>
    <t>Stampila furnizorului :………………….</t>
  </si>
  <si>
    <t>ADMINISTRATOR</t>
  </si>
  <si>
    <t>CRIVINA,NR.69 LOC.NADRAG</t>
  </si>
  <si>
    <t>CRIVINA,NR.70 Lugoj</t>
  </si>
  <si>
    <t>CUTINA,NR.112</t>
  </si>
  <si>
    <t>DOLAT,COM.LIVEZILE</t>
  </si>
  <si>
    <t>DRAGOESTI,NR.50</t>
  </si>
  <si>
    <t>DRAGOMIRESTI,NR.97</t>
  </si>
  <si>
    <t>DRAGSINA,NR.128</t>
  </si>
  <si>
    <t>FARASESTI,NR.9</t>
  </si>
  <si>
    <t>FICATARI,NR.108</t>
  </si>
  <si>
    <t>GIARMATA VII,NR.82</t>
  </si>
  <si>
    <t>GLADNA ROMANA,NR.150</t>
  </si>
  <si>
    <t>HONORICI,STR.PRINCIPALA</t>
  </si>
  <si>
    <t>IANOVA,STR.PRINCIPALA,NR.142</t>
  </si>
  <si>
    <t>IOSIF,NR.95</t>
  </si>
  <si>
    <t>IOSIFALAU</t>
  </si>
  <si>
    <t>JABAR,NR.18</t>
  </si>
  <si>
    <t>JENA,NR.50</t>
  </si>
  <si>
    <t>JUPANI,NR.40</t>
  </si>
  <si>
    <t>LEUCUSESTI,NR.76</t>
  </si>
  <si>
    <t>LUNGA,NR.70</t>
  </si>
  <si>
    <t>SINERSIG,NR.174</t>
  </si>
  <si>
    <t>SINTESTI,NR.147</t>
  </si>
  <si>
    <t>STAMORA GERMANA,NR.91</t>
  </si>
  <si>
    <t>SUSTRA,NR.91</t>
  </si>
  <si>
    <t>ORAS FAGET</t>
  </si>
  <si>
    <t>TIPARI,NR.354-355</t>
  </si>
  <si>
    <t>TRAIAN VUIA,NR.106</t>
  </si>
  <si>
    <t>UIHEI,COM.SANDRA</t>
  </si>
  <si>
    <t>VISAG.COM.VV DE LA MARINA</t>
  </si>
  <si>
    <t>VUCOVA,NR.212 Com.Cheveresu Mare</t>
  </si>
  <si>
    <t>CALEA GHIRODEI,NR.55A</t>
  </si>
  <si>
    <t>Numarul si data facturii in care este cuprins avizul de insotire</t>
  </si>
  <si>
    <t>Denumire furnizor/Reprezentant legal al furnizorului/ CUI</t>
  </si>
  <si>
    <t>SC AR LINIA TEA SRL/SAS LAURA GEORGIANA/33686224</t>
  </si>
  <si>
    <t>Denumire comercială/Soi/Categoria</t>
  </si>
  <si>
    <t>Numărul certificatului de conformitate aferent  facturii şi avizului de însoţire</t>
  </si>
  <si>
    <t>Anul de producţie fructe</t>
  </si>
  <si>
    <t>Cantitate cumpărată de furnizor de la producător kg</t>
  </si>
  <si>
    <t>SAS LAURA GEORGIANA</t>
  </si>
  <si>
    <t>ARAD, C-LEA ZIMANDULUI, NR.1, JUD. ARAD</t>
  </si>
  <si>
    <t>FAGET,STR.TRAIAN VUIA,NR.1</t>
  </si>
  <si>
    <t>STR.NEGOI,NR.47</t>
  </si>
  <si>
    <t>STR.I.L.CARAGIALE,NR.6</t>
  </si>
  <si>
    <t>TAPIA</t>
  </si>
  <si>
    <t>BV.REGELE CAROL,NR.17</t>
  </si>
  <si>
    <t>STR.CHISODEI,NR.1</t>
  </si>
  <si>
    <t>STR.AMFOREI,NR.6</t>
  </si>
  <si>
    <t>LUGOJ,STR.AL.ASTALAS,NR.38A</t>
  </si>
  <si>
    <t>STR.MURES,NR.8</t>
  </si>
  <si>
    <t>ALEEA GORNISTILOR,NR.3</t>
  </si>
  <si>
    <t>LUGOJ,STR.VV DELAMARINA,NR.21</t>
  </si>
  <si>
    <t>CHECEA,NR.88</t>
  </si>
  <si>
    <t>CHEVERESUL MARE,NR.139</t>
  </si>
  <si>
    <t>COMLOSU MARE,NR.485</t>
  </si>
  <si>
    <t>COSTEIU,STR.PRINCIPALA,NR.282</t>
  </si>
  <si>
    <t>CRAI NOU,NR.279</t>
  </si>
  <si>
    <t>CRICIOVA,NR.233</t>
  </si>
  <si>
    <t>CURTEA,NR.269</t>
  </si>
  <si>
    <t>DAROVA,NR.47</t>
  </si>
  <si>
    <t>LUGOJ,PTA.VICTORIEI,NR.4</t>
  </si>
  <si>
    <t>DENTA,NR.712</t>
  </si>
  <si>
    <t>BECICHERECU MIC,NR.646</t>
  </si>
  <si>
    <t>FIRDEA,NR.132</t>
  </si>
  <si>
    <t>GAVOJDIA,NR.197</t>
  </si>
  <si>
    <t>GELU</t>
  </si>
  <si>
    <t>MANASTIUR,NR.303</t>
  </si>
  <si>
    <t>MOSNITA NOUA,NR.277</t>
  </si>
  <si>
    <t>NERAU,STR.PRINCIPALA</t>
  </si>
  <si>
    <t>SANNICOLAU MARE,STR.PETRU MAIOR,NR.3</t>
  </si>
  <si>
    <t>NITCHIDORF,STR.BISERICII,NR.245</t>
  </si>
  <si>
    <t>LUGOJ,STR.BOCSEI,NR.11</t>
  </si>
  <si>
    <t>SANNICOLAU MARE,STR.1 MAI,NR.2</t>
  </si>
  <si>
    <t>STR.MUZICESCU,NR.14</t>
  </si>
  <si>
    <t>STR.MARTIR R.CONSTANTIN,NR.23</t>
  </si>
  <si>
    <t>1650</t>
  </si>
  <si>
    <t>1499</t>
  </si>
  <si>
    <t>FOLEA</t>
  </si>
  <si>
    <t>1768</t>
  </si>
  <si>
    <t>1511</t>
  </si>
  <si>
    <t>1757</t>
  </si>
  <si>
    <t>1521</t>
  </si>
  <si>
    <t>1529</t>
  </si>
  <si>
    <t>1544</t>
  </si>
  <si>
    <t>1498</t>
  </si>
  <si>
    <t>1540</t>
  </si>
  <si>
    <t>1554</t>
  </si>
  <si>
    <t>GRANICERI,COM.GIERA</t>
  </si>
  <si>
    <t>1528</t>
  </si>
  <si>
    <t>HERNEACOVA,NR.19 B,ORAS RECAS</t>
  </si>
  <si>
    <t>1363</t>
  </si>
  <si>
    <t>1649</t>
  </si>
  <si>
    <t>1699</t>
  </si>
  <si>
    <t>HODOS,COM.DAROVA</t>
  </si>
  <si>
    <t>1477</t>
  </si>
  <si>
    <t>1657</t>
  </si>
  <si>
    <t>1542</t>
  </si>
  <si>
    <t>1437</t>
  </si>
  <si>
    <t>MERE _min 100g/unitate/ IGOLDEN&amp;JONAGORED/I</t>
  </si>
  <si>
    <t>LIN AVMC.6355032.AR</t>
  </si>
  <si>
    <t>JUDETUL TIMIS-SCOALA GIMNAZIALA  NR.12 TIMISOARA</t>
  </si>
  <si>
    <t>LIN AVMC.6355031.AR</t>
  </si>
  <si>
    <t>JUDETUL TIMIS-SCOALA GIMNAZIALA  NR.15 TIMISOARA</t>
  </si>
  <si>
    <t>LIN AVMC.6355030.AR</t>
  </si>
  <si>
    <t>JUDETUL TIMIS-SCOALA GIMNAZIALA  NR.18 TIMISOARA</t>
  </si>
  <si>
    <t>LIN AVMC.6355029.AR</t>
  </si>
  <si>
    <t>JUDETUL TIMIS-SCOALA GIMNAZIALA  NR.2 TIMISOARA</t>
  </si>
  <si>
    <t>LIN AVMC.6355028.AR</t>
  </si>
  <si>
    <t>JUDETUL TIMIS-SCOALA GIMNAZIALA  NR.27 TIMISOARA</t>
  </si>
  <si>
    <t>LIN AVMC.6355027.AR</t>
  </si>
  <si>
    <t>JUDETUL TIMIS-SCOALA GIMNAZIALA NR. 19 '' AVRAM IANCU '' TIMISOARA</t>
  </si>
  <si>
    <t>LIN AVMC.6355014.AR</t>
  </si>
  <si>
    <t>JUDETUL TIMIS-SCOALA GIMNAZIALA NR.13 TIMISOARA</t>
  </si>
  <si>
    <t>LIN AVMC.6355026.AR</t>
  </si>
  <si>
    <t>JUDETUL TIMIS-SCOALA GIMNAZIALA NR.20 TIMISOARA</t>
  </si>
  <si>
    <t>LIN AVMC.6355025.AR</t>
  </si>
  <si>
    <t>JUDETUL TIMIS-SCOALA GIMNAZIALA NR.21 VICENTIU BABES TIMISOARA</t>
  </si>
  <si>
    <t>LIN AVMC.6355024.AR</t>
  </si>
  <si>
    <t>JUDETUL TIMIS-SCOALA GIMNAZIALA NR.24 TIMISOARA</t>
  </si>
  <si>
    <t>LIN AVMC.6355023.AR</t>
  </si>
  <si>
    <t>JUDETUL TIMIS-SCOALA GIMNAZIALA NR.25 TIMISOARA</t>
  </si>
  <si>
    <t>LIN AVMC.6355022.AR</t>
  </si>
  <si>
    <t>JUDETUL TIMIS-SCOALA GIMNAZIALA NR.30 TIMISOARA</t>
  </si>
  <si>
    <t>LIN AVMC.6355021.AR</t>
  </si>
  <si>
    <t>JUDETUL TIMIS-GRADINITA CU PROGRAM NORMAL FIBIS</t>
  </si>
  <si>
    <t>LIN AVMC.6356187.AR</t>
  </si>
  <si>
    <t>JUDETUL TIMIS-GRADINITA CU PROGRAM NORMAL FICATAR</t>
  </si>
  <si>
    <t>LIN AVMC.6355332.AR</t>
  </si>
  <si>
    <t>JUDETUL TIMIS-GRADINITA CU PROGRAM NORMAL GHIZELA</t>
  </si>
  <si>
    <t>LIN AVMC.6355331.AR</t>
  </si>
  <si>
    <t>JUDETUL TIMIS-GRADINITA CU PROGRAM NORMAL HERNEACOVA</t>
  </si>
  <si>
    <t>LIN AVMC.6355330.AR</t>
  </si>
  <si>
    <t>JUDETUL TIMIS-GRADINITA CU PROGRAM NORMAL HITIAS</t>
  </si>
  <si>
    <t>LIN AVMC.6355329.AR</t>
  </si>
  <si>
    <t>JUDETUL TIMIS-GRADINITA CU PROGRAM NORMAL IANOVA</t>
  </si>
  <si>
    <t>LIN AVMC.6355328.AR</t>
  </si>
  <si>
    <t>JUDETUL TIMIS-GRADINITA CU PROGRAM NORMAL IZVIN</t>
  </si>
  <si>
    <t>LIN AVMC.6355327.AR</t>
  </si>
  <si>
    <t>JUDETUL TIMIS-GRADINITA CU PROGRAM NORMAL JABAR</t>
  </si>
  <si>
    <t>LIN AVMC.6355326.AR</t>
  </si>
  <si>
    <t>JUDETUL TIMIS-GRADINITA CU PROGRAM NORMAL MASLOC</t>
  </si>
  <si>
    <t>LIN AVMC.6356193.AR</t>
  </si>
  <si>
    <t>JUDETUL TIMIS-GRADINITA CU PROGRAM NORMAL MURANI</t>
  </si>
  <si>
    <t>LIN AVMC.6356216.AR</t>
  </si>
  <si>
    <t>JUDETUL TIMIS-GRADINITA CU PROGRAM NORMAL OHABA FORGACI</t>
  </si>
  <si>
    <t>LIN AVMC.6355322.AR</t>
  </si>
  <si>
    <t>JUDETUL TIMIS-GRADINITA CU PROGRAM NORMAL OTVESTI</t>
  </si>
  <si>
    <t>LIN AVMC.6355320.AR</t>
  </si>
  <si>
    <t>JUDETUL TIMIS-GRADINITA CU PROGRAM NORMAL PETROASA MARE</t>
  </si>
  <si>
    <t>LIN AVMC.6355319.AR</t>
  </si>
  <si>
    <t>JUDETUL TIMIS-GRADINITA CU PROGRAM NORMAL PISCHIA</t>
  </si>
  <si>
    <t>LIN AVMC.6356215.AR</t>
  </si>
  <si>
    <t>JUDETUL TIMIS-GRADINITA CU PROGRAM NORMAL RACOVITA</t>
  </si>
  <si>
    <t>LIN AVMC.6355317.AR</t>
  </si>
  <si>
    <t>JUDETUL TIMIS-GRADINITA CU PROGRAM NORMAL SACOSU TURCESC</t>
  </si>
  <si>
    <t>LIN AVMC.6355315.AR</t>
  </si>
  <si>
    <t>JUDETUL TIMIS-GRADINITA CU PROGRAM NORMAL SANOVITA</t>
  </si>
  <si>
    <t>LIN AVMC.6355314.AR</t>
  </si>
  <si>
    <t>JUDETUL TIMIS-GRADINITA CU PROGRAM NORMAL SARBOVA</t>
  </si>
  <si>
    <t>LIN AVMC.6355313.AR</t>
  </si>
  <si>
    <t>JUDETUL TIMIS-GRADINITA CU PROGRAM NORMAL SECEANI</t>
  </si>
  <si>
    <t>LIN AVMC.6355312.AR</t>
  </si>
  <si>
    <t>JUDETUL TIMIS-GRADINITA CU PROGRAM NORMAL SILAGIU</t>
  </si>
  <si>
    <t>LIN AVMC.6355078.AR</t>
  </si>
  <si>
    <t>JUDETUL TIMIS-GRADINITA CU PROGRAM NORMAL SINERSIG</t>
  </si>
  <si>
    <t>LIN AVMC.6355311.AR</t>
  </si>
  <si>
    <t>JUDETUL TIMIS-GRADINITA CU PROGRAM NORMAL STANCIOVA</t>
  </si>
  <si>
    <t>LIN AVMC.6355310.AR</t>
  </si>
  <si>
    <t>JUDETUL TIMIS-GRADINITA CU PROGRAM NORMAL ULIUC</t>
  </si>
  <si>
    <t>LIN AVMC.6355309.AR</t>
  </si>
  <si>
    <t>JUDETUL TIMIS-GRADINITA CU PROGRAM NORMAL VICTOR VLAD DE LA MARINA</t>
  </si>
  <si>
    <t>LIN AVMC.6355307.AR</t>
  </si>
  <si>
    <t>JUDETUL TIMIS-GRADINITA CU PROGRAM NORMAL VISAG</t>
  </si>
  <si>
    <t>LIN AVMC.6355306.AR</t>
  </si>
  <si>
    <t>JUDETUL TIMIS-GRADINITA CU PROGRAM NORMAL VUCOVA</t>
  </si>
  <si>
    <t>LIN AVMC.6355305.AR</t>
  </si>
  <si>
    <t>JUDETUL TIMIS-GRADINITA CU PROGRAM PREL. GIARMATA</t>
  </si>
  <si>
    <t>LIN AVMC.6355083.AR</t>
  </si>
  <si>
    <t>1524</t>
  </si>
  <si>
    <t>JUDETUL TIMIS-GRADINITA CU PROGRAM PRELUNGIT BUCOVAT</t>
  </si>
  <si>
    <t>LIN AVMC.6355342.AR</t>
  </si>
  <si>
    <t>JUDETUL TIMIS-GRADINITA CU PROGRAM PRELUNGIT BUZIAS</t>
  </si>
  <si>
    <t>LIN AVMC.6355080.AR</t>
  </si>
  <si>
    <t>JUDETUL TIMIS-GRADINITA CU PROGRAM PRELUNGIT ORTISOARA</t>
  </si>
  <si>
    <t>LIN AVMC.6355321.AR</t>
  </si>
  <si>
    <t>JUDETUL TIMIS-GRADINITA CU PROGRAM PRELUNGIT RECAS</t>
  </si>
  <si>
    <t>LIN AVMC.6355079.AR</t>
  </si>
  <si>
    <t>JUDETUL TIMIS-GRADINITA CU PROGRAM PRELUNGIT SANANDREI</t>
  </si>
  <si>
    <t>LIN AVMC.6355607.AR</t>
  </si>
  <si>
    <t>JUDETUL TIMIS-GRADINITA CU PROGRAM PRELUNGIT URSENI</t>
  </si>
  <si>
    <t>LIN AVMC.6356056.AR</t>
  </si>
  <si>
    <t>JUDETUL TIMIS-LICEUL TEORETIC RECAS</t>
  </si>
  <si>
    <t>LIN AVMC.6355189.AR</t>
  </si>
  <si>
    <t>JUDETUL TIMIS-SCOALA  GIMNAZIALA NICOLAE GROZA  FIBIS</t>
  </si>
  <si>
    <t>LIN AVMC.6356186.AR</t>
  </si>
  <si>
    <t>JUDETUL TIMIS-SCOALA GIMNAZIALA  BRESTOVAT</t>
  </si>
  <si>
    <t>LIN AVMC.6355390.AR</t>
  </si>
  <si>
    <t>JUDETUL TIMIS-SCOALA GIMNAZIALA  GHIZELA</t>
  </si>
  <si>
    <t>LIN AVMC.6355389.AR</t>
  </si>
  <si>
    <t>JUDETUL TIMIS-SCOALA GIMNAZIALA  GIARMATA</t>
  </si>
  <si>
    <t>LIN AVMC.6355737.AR</t>
  </si>
  <si>
    <t>JUDETUL TIMIS-SCOALA GIMNAZIALA BENCECU DE SUS</t>
  </si>
  <si>
    <t>LIN AVMC.6356218.AR</t>
  </si>
  <si>
    <t>JUDETUL TIMIS-SCOALA GIMNAZIALA BOLDUR</t>
  </si>
  <si>
    <t>LIN AVMC.6355387.AR</t>
  </si>
  <si>
    <t>JUDETUL TIMIS-SCOALA GIMNAZIALA BUCOVAT</t>
  </si>
  <si>
    <t>LIN AVMC.6355386.AR</t>
  </si>
  <si>
    <t>JUDETUL TIMIS-SCOALA GIMNAZIALA CHEVERESU MARE</t>
  </si>
  <si>
    <t>LIN AVMC.6355384.AR</t>
  </si>
  <si>
    <t>JUDETUL TIMIS-SCOALA GIMNAZIALA HITIAS</t>
  </si>
  <si>
    <t>LIN AVMC.6355383.AR</t>
  </si>
  <si>
    <t>JUDETUL TIMIS-SCOALA GIMNAZIALA IZVIN</t>
  </si>
  <si>
    <t>LIN AVMC.6355382.AR</t>
  </si>
  <si>
    <t>JUDETUL TIMIS-SCOALA GIMNAZIALA MASLOC</t>
  </si>
  <si>
    <t>LIN AVMC.6355381.AR</t>
  </si>
  <si>
    <t>JUDETUL TIMIS-SCOALA GIMNAZIALA MOSNITA NOUA</t>
  </si>
  <si>
    <t>LIN AVMC.6356062.AR</t>
  </si>
  <si>
    <t>JUDETUL TIMIS-SCOALA GIMNAZIALA ORTISOARA</t>
  </si>
  <si>
    <t>LIN AVMC.6355392.AR</t>
  </si>
  <si>
    <t>JUDETUL TIMIS-SCOALA GIMNAZIALA PETROASA MARE</t>
  </si>
  <si>
    <t>LIN AVMC.6355379.AR</t>
  </si>
  <si>
    <t>JUDETUL TIMIS-SCOALA GIMNAZIALA PISCHIA</t>
  </si>
  <si>
    <t>LIN AVMC.6356217.AR</t>
  </si>
  <si>
    <t>JUDETUL TIMIS-SCOALA GIMNAZIALA RACOVITA</t>
  </si>
  <si>
    <t>LIN AVMC.6356157.AR</t>
  </si>
  <si>
    <t>JUDETUL TIMIS-SCOALA GIMNAZIALA REMETEA MARE</t>
  </si>
  <si>
    <t>LIN AVMC.6355376.AR</t>
  </si>
  <si>
    <t>JUDETUL TIMIS-SCOALA GIMNAZIALA SACOSU TURCESC</t>
  </si>
  <si>
    <t>LIN AVMC.6355375.AR</t>
  </si>
  <si>
    <t>JUDETUL TIMIS-SCOALA GIMNAZIALA SANANDREI</t>
  </si>
  <si>
    <t>LIN AVMC.6355611.AR</t>
  </si>
  <si>
    <t>JUDETUL TIMIS-SCOALA GIMNAZIALA ULIUC</t>
  </si>
  <si>
    <t>LIN AVMC.6355374.AR</t>
  </si>
  <si>
    <t>JUDETUL TIMIS-SCOALA GIMNAZIALA VICTOR VLAD DE LA MARINA</t>
  </si>
  <si>
    <t>LIN AVMC.6355373.AR</t>
  </si>
  <si>
    <t>JUDETUL TIMIS-SCOALA PRIMARA ALIOS</t>
  </si>
  <si>
    <t>LIN AVMC.6356195.AR</t>
  </si>
  <si>
    <t>JUDETUL TIMIS-SCOALA PRIMARA BAZOS</t>
  </si>
  <si>
    <t>LIN AVMC.6355370.AR</t>
  </si>
  <si>
    <t>JUDETUL TIMIS-SCOALA PRIMARA BERINI</t>
  </si>
  <si>
    <t>LIN AVMC.6355369.AR</t>
  </si>
  <si>
    <t>JUDETUL TIMIS-SCOALA PRIMARA CALACEA</t>
  </si>
  <si>
    <t>LIN AVMC.6355368.AR</t>
  </si>
  <si>
    <t>JUDETUL TIMIS-SCOALA PRIMARA CERNETEAZ</t>
  </si>
  <si>
    <t>LIN AVMC.6355085.AR</t>
  </si>
  <si>
    <t>JUDETUL TIMIS-SCOALA PRIMARA CHARLOTTENBURG</t>
  </si>
  <si>
    <t>LIN AVMC.6356205.AR</t>
  </si>
  <si>
    <t>JUDETUL TIMIS-SCOALA PRIMARA CORNESTI</t>
  </si>
  <si>
    <t>LIN AVMC.6355366.AR</t>
  </si>
  <si>
    <t>JUDETUL TIMIS-SCOALA PRIMARA COVACI</t>
  </si>
  <si>
    <t>LIN AVMC.6355610.AR</t>
  </si>
  <si>
    <t>JUDETUL TIMIS-SCOALA PRIMARA DRAGOIESTI</t>
  </si>
  <si>
    <t>LIN AVMC.6355365.AR</t>
  </si>
  <si>
    <t>JUDETUL TIMIS-SCOALA PRIMARA DRAGSINA</t>
  </si>
  <si>
    <t>LIN AVMC.6355364.AR</t>
  </si>
  <si>
    <t>JUDETUL TIMIS-SCOALA PRIMARA FICATAR</t>
  </si>
  <si>
    <t>LIN AVMC.6355363.AR</t>
  </si>
  <si>
    <t>JUDETUL TIMIS-SCOALA PRIMARA HONORICI</t>
  </si>
  <si>
    <t>LIN AVMC.6355362.AR</t>
  </si>
  <si>
    <t>JUDETUL TIMIS-SCOALA PRIMARA IANOVA</t>
  </si>
  <si>
    <t>LIN AVMC.6355361.AR</t>
  </si>
  <si>
    <t>JUDETUL TIMIS-SCOALA PRIMARA JABAR</t>
  </si>
  <si>
    <t>LIN AVMC.6355360.AR</t>
  </si>
  <si>
    <t>JUDETUL TIMIS-SCOALA PRIMARA MOSNITA VECHE</t>
  </si>
  <si>
    <t>LIN AVMC.6356060.AR</t>
  </si>
  <si>
    <t>JUDETUL TIMIS-SCOALA PRIMARA OHABA FORGACI</t>
  </si>
  <si>
    <t>LIN AVMC.6355358.AR</t>
  </si>
  <si>
    <t>JUDETUL TIMIS-SCOALA PRIMARA OTVESTI</t>
  </si>
  <si>
    <t>LIN AVMC.6355357.AR</t>
  </si>
  <si>
    <t>JUDETUL TIMIS-SCOALA PRIMARA SANOVITA</t>
  </si>
  <si>
    <t>LIN AVMC.6355356.AR</t>
  </si>
  <si>
    <t>JUDETUL TIMIS-SCOALA PRIMARA SECEANI</t>
  </si>
  <si>
    <t>LIN AVMC.6355355.AR</t>
  </si>
  <si>
    <t>JUDETUL TIMIS-SCOALA PRIMARA SILAGIU</t>
  </si>
  <si>
    <t>LIN AVMC.6355084.AR</t>
  </si>
  <si>
    <t>JUDETUL TIMIS-SCOALA PRIMARA SINERSIG</t>
  </si>
  <si>
    <t>LIN AVMC.6355354.AR</t>
  </si>
  <si>
    <t>JUDETUL TIMIS-SCOALA PRIMARA URSENI</t>
  </si>
  <si>
    <t>LIN AVMC.6356061.AR</t>
  </si>
  <si>
    <t>JUDETUL TIMIS-SCOALA PRIMARA VISAG</t>
  </si>
  <si>
    <t>LIN AVMC.6355353.AR</t>
  </si>
  <si>
    <t>JUDETUL TIMIS-SCOALA PRIMARA VUCOVA</t>
  </si>
  <si>
    <t>LIN AVMC.6355352.AR</t>
  </si>
  <si>
    <t>JUDETUL TIMIS-GRAD. CU PROG. NORMAL TEREMIA MARE</t>
  </si>
  <si>
    <t>LIN AVMC.6355502.AR</t>
  </si>
  <si>
    <t>zona 5</t>
  </si>
  <si>
    <t>JUDETUL TIMIS-GRAD. CU PROG. NORMAL TEREMIA MICA</t>
  </si>
  <si>
    <t>LIN AVMC.6355501.AR</t>
  </si>
  <si>
    <t>JUDETUL TIMIS-GRADINITA CU PROG. NORMAL BEREG.  MIC</t>
  </si>
  <si>
    <t>LIN AVMC.6355495.AR</t>
  </si>
  <si>
    <t>JUDETUL TIMIS-GRADINITA CU PROG. NORMAL BEREG. MARE</t>
  </si>
  <si>
    <t>LIN AVMC.6355523.AR</t>
  </si>
  <si>
    <t>JUDETUL TIMIS-GRADINITA CU PROG. NORMAL COMLOSU MARE</t>
  </si>
  <si>
    <t>LIN AVMC.6355515.AR</t>
  </si>
  <si>
    <t>JUDETUL TIMIS-GRADINITA CU PROG. NORMAL COMLOSU MIC</t>
  </si>
  <si>
    <t>LIN AVMC.6355514.AR</t>
  </si>
  <si>
    <t>JUDETUL TIMIS-GRADINITA CU PROGRAM NORMAL  BARATEAZ</t>
  </si>
  <si>
    <t>LIN AVMC.6355524.AR</t>
  </si>
  <si>
    <t>JUDETUL TIMIS-GRADINITA CU PROGRAM NORMAL BEBA VECHE</t>
  </si>
  <si>
    <t>LIN AVMC.6355525.AR</t>
  </si>
  <si>
    <t>JUDETUL TIMIS-GRADINITA CU PROGRAM NORMAL BOBDA</t>
  </si>
  <si>
    <t>LIN AVMC.6355522.AR</t>
  </si>
  <si>
    <t>JUDETUL TIMIS-GRADINITA CU PROGRAM NORMAL CARPINIS</t>
  </si>
  <si>
    <t>LIN AVMC.6355521.AR</t>
  </si>
  <si>
    <t>JUDETUL TIMIS-GRADINITA CU PROGRAM NORMAL CENEI</t>
  </si>
  <si>
    <t>LIN AVMC.6355519.AR</t>
  </si>
  <si>
    <t>JUDETUL TIMIS-GRADINITA CU PROGRAM NORMAL CHECEA</t>
  </si>
  <si>
    <t>LIN AVMC.6355518.AR</t>
  </si>
  <si>
    <t>JUDETUL TIMIS-GRADINITA CU PROGRAM NORMAL CHEGLEVICI</t>
  </si>
  <si>
    <t>LIN AVMC.6355517.AR</t>
  </si>
  <si>
    <t>JUDETUL TIMIS-GRADINITA CU PROGRAM NORMAL CHERESTUR</t>
  </si>
  <si>
    <t>LIN AVMC.6355516.AR</t>
  </si>
  <si>
    <t>JUDETUL TIMIS-GRADINITA CU PROGRAM NORMAL GOTTLOB</t>
  </si>
  <si>
    <t>LIN AVMC.6355512.AR</t>
  </si>
  <si>
    <t>JUDETUL TIMIS-GRADINITA CU PROGRAM NORMAL HODONI</t>
  </si>
  <si>
    <t>LIN AVMC.6355511.AR</t>
  </si>
  <si>
    <t>JUDETUL TIMIS-GRADINITA CU PROGRAM NORMAL IECEA MARE</t>
  </si>
  <si>
    <t>LIN AVMC.6355510.AR</t>
  </si>
  <si>
    <t>JUDETUL TIMIS-GRADINITA CU PROGRAM NORMAL IECEA MICA</t>
  </si>
  <si>
    <t>LIN AVMC.6355509.AR</t>
  </si>
  <si>
    <t>JUDETUL TIMIS-GRADINITA CU PROGRAM NORMAL IGRIS</t>
  </si>
  <si>
    <t>LIN AVMC.6355508.AR</t>
  </si>
  <si>
    <t>JUDETUL TIMIS-GRADINITA CU PROGRAM NORMAL LUNGA</t>
  </si>
  <si>
    <t>LIN AVMC.6355526.AR</t>
  </si>
  <si>
    <t>JUDETUL TIMIS-GRADINITA CU PROGRAM NORMAL NERAU</t>
  </si>
  <si>
    <t>LIN AVMC.6355507.AR</t>
  </si>
  <si>
    <t>JUDETUL TIMIS-GRADINITA CU PROGRAM NORMAL NR.1 SANNICOLAU MARE</t>
  </si>
  <si>
    <t>LIN AVMC.6355089.AR</t>
  </si>
  <si>
    <t>JUDETUL TIMIS-GRADINITA CU PROGRAM NORMAL NR.2 JIMBOLIA</t>
  </si>
  <si>
    <t>LIN AVMC.6355092.AR</t>
  </si>
  <si>
    <t>JUDETUL TIMIS-GRADINITA CU PROGRAM NORMAL NR.2 SANNICOLAU  MARE</t>
  </si>
  <si>
    <t>LIN AVMC.6355091.AR</t>
  </si>
  <si>
    <t>JUDETUL TIMIS-GRADINITA CU PROGRAM NORMAL NR.3 JIMBOLIA</t>
  </si>
  <si>
    <t>LIN AVMC.6355090.AR</t>
  </si>
  <si>
    <t>JUDETUL TIMIS-GRADINITA CU PROGRAM NORMAL SANP. MARE</t>
  </si>
  <si>
    <t>LIN AVMC.6355504.AR</t>
  </si>
  <si>
    <t>JUDETUL TIMIS-GRADINITA CU PROGRAM NORMAL SARAVALE</t>
  </si>
  <si>
    <t>LIN AVMC.6355496.AR</t>
  </si>
  <si>
    <t>JUDETUL TIMIS-GRADINITA CU PROGRAM NORMAL SATCHINEZ</t>
  </si>
  <si>
    <t>LIN AVMC.6355503.AR</t>
  </si>
  <si>
    <t>JUDETUL TIMIS-GRADINITA CU PROGRAM NORMAL UIHEI</t>
  </si>
  <si>
    <t>LIN AVMC.6355499.AR</t>
  </si>
  <si>
    <t>JUDETUL TIMIS-GRADINITA CU PROGRAM NORMAL VALCANI</t>
  </si>
  <si>
    <t>LIN AVMC.6355498.AR</t>
  </si>
  <si>
    <t>JUDETUL TIMIS-GRADINITA CU PROGRAM PRELUNGIT  BECICHERECU MIC</t>
  </si>
  <si>
    <t>LIN AVMC.6355497.AR</t>
  </si>
  <si>
    <t>JUDETUL TIMIS-GRADINITA CU PROGRAM PRELUNGIT CENAD</t>
  </si>
  <si>
    <t>LIN AVMC.6355520.AR</t>
  </si>
  <si>
    <t>JUDETUL TIMIS-GRADINITA CU PROGRAM PRELUNGIT DUDESTII VECHI</t>
  </si>
  <si>
    <t>LIN AVMC.6355513.AR</t>
  </si>
  <si>
    <t>JUDETUL TIMIS-GRADINITA CU PROGRAM PRELUNGIT JIMBOLIA</t>
  </si>
  <si>
    <t>LIN AVMC.6355088.AR</t>
  </si>
  <si>
    <t>JUDETUL TIMIS-GRADINITA CU PROGRAM PRELUNGIT PERIAM</t>
  </si>
  <si>
    <t>LIN AVMC.6355506.AR</t>
  </si>
  <si>
    <t>JUDETUL TIMIS-GRADINITA CU PROGRAM PRELUNGIT SACALAZ</t>
  </si>
  <si>
    <t>LIN AVMC.6355505.AR</t>
  </si>
  <si>
    <t>JUDETUL TIMIS-GRADINITA CU PROGRAM PRELUNGIT TOMNATIC</t>
  </si>
  <si>
    <t>LIN AVMC.6355500.AR</t>
  </si>
  <si>
    <t>JUDETUL TIMIS-LICEUL TEHNOLOGIC ROMULUS PARASCHIVOIU LOVRIN</t>
  </si>
  <si>
    <t>LIN AVMC.6355558.AR</t>
  </si>
  <si>
    <t>JUDETUL TIMIS-LICEUL TEORETIC PERIAM</t>
  </si>
  <si>
    <t>LIN AVMC.6355557.AR</t>
  </si>
  <si>
    <t>JUDETUL TIMIS-LICEUL TEORETIC SF. KIRIL SI METODII DUD. VECHI</t>
  </si>
  <si>
    <t>LIN AVMC.6355561.AR</t>
  </si>
  <si>
    <t>JUDETUL TIMIS-SCOALA GIMNAZIALA  BEBA VECHE</t>
  </si>
  <si>
    <t>LIN AVMC.6355556.AR</t>
  </si>
  <si>
    <t>JUDETUL TIMIS-SCOALA GIMNAZIALA  CENEI</t>
  </si>
  <si>
    <t>LIN AVMC.6355555.AR</t>
  </si>
  <si>
    <t xml:space="preserve">JUDETUL TIMIS-SCOALA GIMNAZIALA  JIMBOLIA </t>
  </si>
  <si>
    <t>LIN AVMC.6355095.AR</t>
  </si>
  <si>
    <t>JUDETUL TIMIS-SCOALA GIMNAZIALA ACAD. PROF. DOC. MUNTEANU IOAN IGRIS</t>
  </si>
  <si>
    <t>LIN AVMC.6355544.AR</t>
  </si>
  <si>
    <t>JUDETUL TIMIS-SCOALA GIMNAZIALA BEREGSAUL MARE</t>
  </si>
  <si>
    <t>LIN AVMC.6355554.AR</t>
  </si>
  <si>
    <t>JUDETUL TIMIS-SCOALA GIMNAZIALA BILED</t>
  </si>
  <si>
    <t>LIN AVMC.6355553.AR</t>
  </si>
  <si>
    <t>JUDETUL TIMIS-SCOALA GIMNAZIALA CARPINIS</t>
  </si>
  <si>
    <t>LIN AVMC.6355552.AR</t>
  </si>
  <si>
    <t>JUDETUL TIMIS-SCOALA GIMNAZIALA CENAD</t>
  </si>
  <si>
    <t>LIN AVMC.6355551.AR</t>
  </si>
  <si>
    <t>JUDETUL TIMIS-SCOALA GIMNAZIALA CHECEA</t>
  </si>
  <si>
    <t>LIN AVMC.6355550.AR</t>
  </si>
  <si>
    <t>JUDETUL TIMIS-SCOALA GIMNAZIALA COMLOSU MARE</t>
  </si>
  <si>
    <t>LIN AVMC.6355549.AR</t>
  </si>
  <si>
    <t>JUDETUL TIMIS-SCOALA GIMNAZIALA DIMITRIE TICHINDEAL  BECI. MIC</t>
  </si>
  <si>
    <t>LIN AVMC.6355559.AR</t>
  </si>
  <si>
    <t>JUDETUL TIMIS-SCOALA GIMNAZIALA GOTTLOB</t>
  </si>
  <si>
    <t>LIN AVMC.6355548.AR</t>
  </si>
  <si>
    <t>JUDETUL TIMIS-SCOALA GIMNAZIALA HODONI</t>
  </si>
  <si>
    <t>LIN AVMC.6355547.AR</t>
  </si>
  <si>
    <t>JUDETUL TIMIS-SCOALA GIMNAZIALA IECEA MARE</t>
  </si>
  <si>
    <t>LIN AVMC.6355546.AR</t>
  </si>
  <si>
    <t>JUDETUL TIMIS-SCOALA GIMNAZIALA IECEA MICA</t>
  </si>
  <si>
    <t>LIN AVMC.6355545.AR</t>
  </si>
  <si>
    <t>JUDETUL TIMIS-SCOALA GIMNAZIALA MILIVOI TRIFUNSCHI  SANP. MARE</t>
  </si>
  <si>
    <t>LIN AVMC.6355543.AR</t>
  </si>
  <si>
    <t>JUDETUL TIMIS-SCOALA GIMNAZIALA NESTOR OPREAN NR.2 SANNICOLAU MA</t>
  </si>
  <si>
    <t>LIN AVMC.6355094.AR</t>
  </si>
  <si>
    <t>JUDETUL TIMIS-SCOALA GIMNAZIALA SACALAZ</t>
  </si>
  <si>
    <t>LIN AVMC.6355541.AR</t>
  </si>
  <si>
    <t>JUDETUL TIMIS-SCOALA GIMNAZIALA SANDRA</t>
  </si>
  <si>
    <t>LIN AVMC.6355540.AR</t>
  </si>
  <si>
    <t>JUDETUL TIMIS-SCOALA GIMNAZIALA SARAVALE</t>
  </si>
  <si>
    <t>LIN AVMC.6355539.AR</t>
  </si>
  <si>
    <t>JUDETUL TIMIS-SCOALA GIMNAZIALA SATCHINEZ</t>
  </si>
  <si>
    <t>LIN AVMC.6355538.AR</t>
  </si>
  <si>
    <t>JUDETUL TIMIS-SCOALA GIMNAZIALA TEREMIA MARE</t>
  </si>
  <si>
    <t>LIN AVMC.6355537.AR</t>
  </si>
  <si>
    <t>JUDETUL TIMIS-SCOALA GIMNAZIALA THEODOR BUCURESCU NR.1 SANN. MARE</t>
  </si>
  <si>
    <t>LIN AVMC.6355093.AR</t>
  </si>
  <si>
    <t>JUDETUL TIMIS-SCOALA GIMNAZIALA TOMNATIC</t>
  </si>
  <si>
    <t>LIN AVMC.6355536.AR</t>
  </si>
  <si>
    <t>JUDETUL TIMIS-SCOALA GIMNAZIALA VALCANI</t>
  </si>
  <si>
    <t>LIN AVMC.6355535.AR</t>
  </si>
  <si>
    <t>JUDETUL TIMIS-SCOALA PRIMARA BARATEAZ</t>
  </si>
  <si>
    <t>LIN AVMC.6355534.AR</t>
  </si>
  <si>
    <t>JUDETUL TIMIS-SCOALA PRIMARA BEREGSAUL MIC</t>
  </si>
  <si>
    <t>LIN AVMC.6355533.AR</t>
  </si>
  <si>
    <t>JUDETUL TIMIS-SCOALA PRIMARA BOBDA</t>
  </si>
  <si>
    <t>LIN AVMC.6355532.AR</t>
  </si>
  <si>
    <t>LIN AVMC.6355152.AR</t>
  </si>
  <si>
    <t>LIN AVMC.6355151.AR</t>
  </si>
  <si>
    <t>LIN AVMC.6355149.AR</t>
  </si>
  <si>
    <t>LIN AVMC.6355148.AR</t>
  </si>
  <si>
    <t>LIN AVMC.6355147.AR</t>
  </si>
  <si>
    <t>LIN AVMC.6355150.AR</t>
  </si>
  <si>
    <t>LIN AVMC.6355159.AR</t>
  </si>
  <si>
    <t>LIN AVMC.6355595.AR</t>
  </si>
  <si>
    <t>LIN AVMC.6355161.AR</t>
  </si>
  <si>
    <t>LIN AVMC.6355570.AR</t>
  </si>
  <si>
    <t>LIN AVMC.6355156.AR</t>
  </si>
  <si>
    <t>LIN AVMC.6355158.AR</t>
  </si>
  <si>
    <t>LIN AVMC.6355145.AR</t>
  </si>
  <si>
    <t>LIN AVMC.6355162.AR</t>
  </si>
  <si>
    <t>LIN AVMC.6355155.AR</t>
  </si>
  <si>
    <t>LIN AVMC.6355154.AR</t>
  </si>
  <si>
    <t>LIN AVMC.6355166.AR</t>
  </si>
  <si>
    <t>LIN AVMC.6355165.AR</t>
  </si>
  <si>
    <t>LIN AVMC.6355164.AR</t>
  </si>
  <si>
    <t>LIN AVMC.6355163.AR</t>
  </si>
  <si>
    <t>LIN AVMC.6355169.AR</t>
  </si>
  <si>
    <t>LIN AVMC.6355170.AR</t>
  </si>
  <si>
    <t>LIN AVMC.6355168.AR</t>
  </si>
  <si>
    <t>LIN AVMC.6355167.AR</t>
  </si>
  <si>
    <t>LIN AVMC.6355573.AR</t>
  </si>
  <si>
    <t>LIN AVMC.6355574.AR</t>
  </si>
  <si>
    <t>LIN AVMC.6355172.AR</t>
  </si>
  <si>
    <t>LIN AVMC.6355191.AR</t>
  </si>
  <si>
    <t>LIN AVMC.6355738.AR</t>
  </si>
  <si>
    <t>LIN AVMC.6355575.AR</t>
  </si>
  <si>
    <t>LIN AVMC.6355181.AR</t>
  </si>
  <si>
    <t>LIN AVMC.6355180.AR</t>
  </si>
  <si>
    <t>LIN AVMC.6355179.AR</t>
  </si>
  <si>
    <t>LIN AVMC.6355178.AR</t>
  </si>
  <si>
    <t>LIN AVMC.6355184.AR</t>
  </si>
  <si>
    <t>LIN AVMC.6355183.AR</t>
  </si>
  <si>
    <t>LIN AVMC.6355182.AR</t>
  </si>
  <si>
    <t>LIN AVMC.6355636.AR</t>
  </si>
  <si>
    <t>LIN AVMC.6355582.AR</t>
  </si>
  <si>
    <t>LIN AVMC.6355579.AR</t>
  </si>
  <si>
    <t>LIN AVMC.6355642.AR</t>
  </si>
  <si>
    <t>LIN AVMC.6355641.AR</t>
  </si>
  <si>
    <t>LIN AVMC.6355640.AR</t>
  </si>
  <si>
    <t>LIN AVMC.6355639.AR</t>
  </si>
  <si>
    <t>LIN AVMC.6355732.AR</t>
  </si>
  <si>
    <t>LIN AVMC.6355583.AR</t>
  </si>
  <si>
    <t>LIN AVMC.6355578.AR</t>
  </si>
  <si>
    <t>LIN AVMC.6355635.AR</t>
  </si>
  <si>
    <t>LIN AVMC.6355634.AR</t>
  </si>
  <si>
    <t>LIN AVMC.6356212.AR</t>
  </si>
  <si>
    <t>LIN AVMC.6355632.AR</t>
  </si>
  <si>
    <t>LIN AVMC.6355581.AR</t>
  </si>
  <si>
    <t>LIN AVMC.6355580.AR</t>
  </si>
  <si>
    <t>LIN AVMC.6355637.AR</t>
  </si>
  <si>
    <t>LIN AVMC.6355643.AR</t>
  </si>
  <si>
    <t>LIN AVMC.6355577.AR</t>
  </si>
  <si>
    <t>LIN AVMC.6355576.AR</t>
  </si>
  <si>
    <t>LIN AVMC.6355631.AR</t>
  </si>
  <si>
    <t>LIN AVMC.6355630.AR</t>
  </si>
  <si>
    <t>LIN AVMC.6355629.AR</t>
  </si>
  <si>
    <t>LIN AVMC.6355628.AR</t>
  </si>
  <si>
    <t>LIN AVMC.6355638.AR</t>
  </si>
  <si>
    <t>LIN AVMC.6355627.AR</t>
  </si>
  <si>
    <t>LIN AVMC.6355626.AR</t>
  </si>
  <si>
    <t>LIN AVMC.6355586.AR</t>
  </si>
  <si>
    <t>LIN AVMC.6355587.AR</t>
  </si>
  <si>
    <t>LIN AVMC.6355585.AR</t>
  </si>
  <si>
    <t>LIN AVMC.6355734.AR</t>
  </si>
  <si>
    <t>LIN AVMC.6355584.AR</t>
  </si>
  <si>
    <t>LIN AVMC.6355644.AR</t>
  </si>
  <si>
    <t>LIN AVMC.6355665.AR</t>
  </si>
  <si>
    <t>LIN AVMC.6355662.AR</t>
  </si>
  <si>
    <t>LIN AVMC.6355668.AR</t>
  </si>
  <si>
    <t>LIN AVMC.6355667.AR</t>
  </si>
  <si>
    <t>LIN AVMC.6356178.AR</t>
  </si>
  <si>
    <t>LIN AVMC.6355660.AR</t>
  </si>
  <si>
    <t>LIN AVMC.6355659.AR</t>
  </si>
  <si>
    <t>LIN AVMC.6355657.AR</t>
  </si>
  <si>
    <t>LIN AVMC.6355656.AR</t>
  </si>
  <si>
    <t>LIN AVMC.6355655.AR</t>
  </si>
  <si>
    <t>LIN AVMC.6355654.AR</t>
  </si>
  <si>
    <t>LIN AVMC.6355653.AR</t>
  </si>
  <si>
    <t>LIN AVMC.6355652.AR</t>
  </si>
  <si>
    <t>LIN AVMC.6355650.AR</t>
  </si>
  <si>
    <t>LIN AVMC.6355648.AR</t>
  </si>
  <si>
    <t>LIN AVMC.6355647.AR</t>
  </si>
  <si>
    <t>LIN AVMC.6355669.AR</t>
  </si>
  <si>
    <t>LIN AVMC.6356173.AR</t>
  </si>
  <si>
    <t>LIN AVMC.6355645.AR</t>
  </si>
  <si>
    <t>LIN AVMC.6355589.AR</t>
  </si>
  <si>
    <t>LIN AVMC.6355686.AR</t>
  </si>
  <si>
    <t>LIN AVMC.6355685.AR</t>
  </si>
  <si>
    <t>LIN AVMC.6355739.AR</t>
  </si>
  <si>
    <t>LIN AVMC.6355682.AR</t>
  </si>
  <si>
    <t>LIN AVMC.6355681.AR</t>
  </si>
  <si>
    <t>LIN AVMC.6355680.AR</t>
  </si>
  <si>
    <t>LIN AVMC.6355679.AR</t>
  </si>
  <si>
    <t>LIN AVMC.6355678.AR</t>
  </si>
  <si>
    <t>LIN AVMC.6356196.AR</t>
  </si>
  <si>
    <t>LIN AVMC.6355730.AR</t>
  </si>
  <si>
    <t>LIN AVMC.6355676.AR</t>
  </si>
  <si>
    <t>LIN AVMC.6355674.AR</t>
  </si>
  <si>
    <t>LIN AVMC.6355673.AR</t>
  </si>
  <si>
    <t>LIN AVMC.6355672.AR</t>
  </si>
  <si>
    <t>LIN AVMC.6355671.AR</t>
  </si>
  <si>
    <t>LIN AVMC.6355735.AR</t>
  </si>
  <si>
    <t>LIN AVMC.6356206.AR</t>
  </si>
  <si>
    <t>LIN AVMC.6355729.AR</t>
  </si>
  <si>
    <t>LIN AVMC.6355701.AR</t>
  </si>
  <si>
    <t>LIN AVMC.6355592.AR</t>
  </si>
  <si>
    <t>LIN AVMC.6355693.AR</t>
  </si>
  <si>
    <t>LIN AVMC.6355700.AR</t>
  </si>
  <si>
    <t>LIN AVMC.6355699.AR</t>
  </si>
  <si>
    <t>LIN AVMC.6355698.AR</t>
  </si>
  <si>
    <t>LIN AVMC.6355697.AR</t>
  </si>
  <si>
    <t>LIN AVMC.6355703.AR</t>
  </si>
  <si>
    <t>LIN AVMC.6355696.AR</t>
  </si>
  <si>
    <t>LIN AVMC.6355731.AR</t>
  </si>
  <si>
    <t>LIN AVMC.6355694.AR</t>
  </si>
  <si>
    <t>LIN AVMC.6355692.AR</t>
  </si>
  <si>
    <t>LIN AVMC.6355733.AR</t>
  </si>
  <si>
    <t>LIN AVMC.6355689.AR</t>
  </si>
  <si>
    <t>LIN AVMC.6355710.AR</t>
  </si>
  <si>
    <t>LIN AVMC.6355707.AR</t>
  </si>
  <si>
    <t>LIN AVMC.6355712.AR</t>
  </si>
  <si>
    <t>LIN AVMC.6355711.AR</t>
  </si>
  <si>
    <t>LIN AVMC.6355706.AR</t>
  </si>
  <si>
    <t>LIN AVMC.6355709.AR</t>
  </si>
  <si>
    <t>LIN AVMC.6355708.AR</t>
  </si>
  <si>
    <t>LIN AVMC.6355705.AR</t>
  </si>
  <si>
    <t>LIN AVMC.6355704.AR</t>
  </si>
  <si>
    <t>LIN AVMC.6355717.AR</t>
  </si>
  <si>
    <t>LIN AVMC.6355716.AR</t>
  </si>
  <si>
    <t>LIN AVMC.6355714.AR</t>
  </si>
  <si>
    <t>LIN AVMC.6355713.AR</t>
  </si>
  <si>
    <t>LIN AVMC.6355719.AR</t>
  </si>
  <si>
    <t>LIN AVMC.6355740.AR</t>
  </si>
  <si>
    <t>LIN AVMC.6355720.AR</t>
  </si>
  <si>
    <t>TOTAL GENERAL OCTOMBRIE S1: 19.10.2020-30.10.2020</t>
  </si>
  <si>
    <t>COD APIA</t>
  </si>
  <si>
    <t>TIP INVATAMAN</t>
  </si>
  <si>
    <t>ZONA</t>
  </si>
  <si>
    <t>LIN AVMC.6355819.AR</t>
  </si>
  <si>
    <t>LIN AVMC.6355789.AR</t>
  </si>
  <si>
    <t>LIN AVMC.6355816.AR</t>
  </si>
  <si>
    <t>LIN AVMC.6355752.AR</t>
  </si>
  <si>
    <t>LIN AVMC.6355760.AR</t>
  </si>
  <si>
    <t>LIN AVMC.6355759.AR</t>
  </si>
  <si>
    <t>LIN AVMC.6355758.AR</t>
  </si>
  <si>
    <t>LIN AVMC.6356237.AR</t>
  </si>
  <si>
    <t>LIN AVMC.6356162.AR</t>
  </si>
  <si>
    <t>LIN AVMC.6356223.AR</t>
  </si>
  <si>
    <t>LIN AVMC.6356236.AR</t>
  </si>
  <si>
    <t>LIN AVMC.6356235.AR</t>
  </si>
  <si>
    <t>LIN AVMC.6356226.AR</t>
  </si>
  <si>
    <t>LIN AVMC.6356232.AR</t>
  </si>
  <si>
    <t>LIN AVMC.6356224.AR</t>
  </si>
  <si>
    <t>LIN AVMC.6355807.AR</t>
  </si>
  <si>
    <t>LIN AVMC.6355821.AR</t>
  </si>
  <si>
    <t>LIN AVMC.6355806.AR</t>
  </si>
  <si>
    <t>LIN AVMC.6355805.AR</t>
  </si>
  <si>
    <t>LIN AVMC.6355804.AR</t>
  </si>
  <si>
    <t>LIN AVMC.6355803.AR</t>
  </si>
  <si>
    <t>LIN AVMC.6356071.AR</t>
  </si>
  <si>
    <t>LIN AVMC.6356225.AR</t>
  </si>
  <si>
    <t>LIN AVMC.6355801.AR</t>
  </si>
  <si>
    <t>LIN AVMC.6355800.AR</t>
  </si>
  <si>
    <t>LIN AVMC.6355799.AR</t>
  </si>
  <si>
    <t>LIN AVMC.6356239.AR</t>
  </si>
  <si>
    <t>LIN AVMC.6356241.AR</t>
  </si>
  <si>
    <t>LIN AVMC.6356247.AR</t>
  </si>
  <si>
    <t>LIN AVMC.6355797.AR</t>
  </si>
  <si>
    <t>LIN AVMC.6355796.AR</t>
  </si>
  <si>
    <t>LIN AVMC.6355754.AR</t>
  </si>
  <si>
    <t>LIN AVMC.6355753.AR</t>
  </si>
  <si>
    <t>LIN AVMC.6356207.AR</t>
  </si>
  <si>
    <t>LIN AVMC.6355794.AR</t>
  </si>
  <si>
    <t>LIN AVMC.6355793.AR</t>
  </si>
  <si>
    <t>LIN AVMC.6355817.AR</t>
  </si>
  <si>
    <t>LIN AVMC.6355792.AR</t>
  </si>
  <si>
    <t>LIN AVMC.6356203.AR</t>
  </si>
  <si>
    <t>LIN AVMC.6355790.AR</t>
  </si>
  <si>
    <t>LIN AVMC.6356229.AR</t>
  </si>
  <si>
    <t>LIN AVMC.6356234.AR</t>
  </si>
  <si>
    <t>LIN AVMC.6356230.AR</t>
  </si>
  <si>
    <t>LIN AVMC.6356246.AR</t>
  </si>
  <si>
    <t>LIN AVMC.6356243.AR</t>
  </si>
  <si>
    <t>LIN AVMC.6356222.AR</t>
  </si>
  <si>
    <t>LIN AVMC.6355782.AR</t>
  </si>
  <si>
    <t>LIN AVMC.6355779.AR</t>
  </si>
  <si>
    <t>LIN AVMC.6356245.AR</t>
  </si>
  <si>
    <t>LIN AVMC.6356065.AR</t>
  </si>
  <si>
    <t>LIN AVMC.6355749.AR</t>
  </si>
  <si>
    <t>LIN AVMC.6355746.AR</t>
  </si>
  <si>
    <t>LIN AVMC.6356238.AR</t>
  </si>
  <si>
    <t>LIN AVMC.6356233.AR</t>
  </si>
  <si>
    <t>LIN AVMC.6355884.AR</t>
  </si>
  <si>
    <t>LIN AVMC.6356208.AR</t>
  </si>
  <si>
    <t>LIN AVMC.6355751.AR</t>
  </si>
  <si>
    <t>LIN AVMC.6355750.AR</t>
  </si>
  <si>
    <t>LIN AVMC.6355745.AR</t>
  </si>
  <si>
    <t>LIN AVMC.6356221.AR</t>
  </si>
  <si>
    <t>LIN AVMC.6356219.AR</t>
  </si>
  <si>
    <t>LIN AVMC.6355878.AR</t>
  </si>
  <si>
    <t>LIN AVMC.6355748.AR</t>
  </si>
  <si>
    <t>LIN AVMC.6355747.AR</t>
  </si>
  <si>
    <t>LIN AVMC.6355761.AR</t>
  </si>
  <si>
    <t>LIN AVMC.6355882.AR</t>
  </si>
  <si>
    <t>LIN AVMC.6356231.AR</t>
  </si>
  <si>
    <t>LIN AVMC.6355744.AR</t>
  </si>
  <si>
    <t>LIN AVMC.6355877.AR</t>
  </si>
  <si>
    <t>LIN AVMC.6355876.AR</t>
  </si>
  <si>
    <t>LIN AVMC.6355875.AR</t>
  </si>
  <si>
    <t>LIN AVMC.6356228.AR</t>
  </si>
  <si>
    <t>LIN AVMC.6356077.AR</t>
  </si>
  <si>
    <t>LIN AVMC.6355873.AR</t>
  </si>
  <si>
    <t>LIN AVMC.6355872.AR</t>
  </si>
  <si>
    <t>LIN AVMC.6355869.AR</t>
  </si>
  <si>
    <t>LIN AVMC.6355868.AR</t>
  </si>
  <si>
    <t>LIN AVMC.6355867.AR</t>
  </si>
  <si>
    <t>LIN AVMC.6355880.AR</t>
  </si>
  <si>
    <t>LIN AVMC.6356227.AR</t>
  </si>
  <si>
    <t>LIN AVMC.6355864.AR</t>
  </si>
  <si>
    <t>LIN AVMC.6355863.AR</t>
  </si>
  <si>
    <t>LIN AVMC.6355870.AR</t>
  </si>
  <si>
    <t>LIN AVMC.6355862.AR</t>
  </si>
  <si>
    <t>LIN AVMC.6355861.AR</t>
  </si>
  <si>
    <t>LIN AVMC.6355860.AR</t>
  </si>
  <si>
    <t>LIN AVMC.6355859.AR</t>
  </si>
  <si>
    <t>LIN AVMC.6356240.AR</t>
  </si>
  <si>
    <t>LIN AVMC.6356242.AR</t>
  </si>
  <si>
    <t>LIN AVMC.6356248.AR</t>
  </si>
  <si>
    <t>LIN AVMC.6355856.AR</t>
  </si>
  <si>
    <t>LIN AVMC.6355855.AR</t>
  </si>
  <si>
    <t>LIN AVMC.6355854.AR</t>
  </si>
  <si>
    <t>LIN AVMC.6356244.AR</t>
  </si>
  <si>
    <t>LIN AVMC.6355852.AR</t>
  </si>
  <si>
    <t>LIN AVMC.6355851.AR</t>
  </si>
  <si>
    <t>LIN AVMC.6355850.AR</t>
  </si>
  <si>
    <t>JUDETUL TIMIS - GRAD. CU PROGRAM PRELUNGIT GHILAD</t>
  </si>
  <si>
    <t xml:space="preserve"> Str. GHILAD</t>
  </si>
  <si>
    <t>LIN AVMC.6356272.AR</t>
  </si>
  <si>
    <t>JUDETUL TIMIS - GRADINITA CU PROG. NORMAL SANM. MAGHIAR</t>
  </si>
  <si>
    <t xml:space="preserve"> Str SANMARTINUL MAGHIAR</t>
  </si>
  <si>
    <t>LIN AVMC.6356266.AR</t>
  </si>
  <si>
    <t>JUDETUL TIMIS - GRADINITA CU PROGRAM NORMAL BERECUTA</t>
  </si>
  <si>
    <t xml:space="preserve"> Str. MANASTIRE, Comuna MANASTIRE, BIRDA</t>
  </si>
  <si>
    <t>LIN AVMC.6355925.AR</t>
  </si>
  <si>
    <t>JUDETUL TIMIS - GRADINITA CU PROGRAM NORMAL BIRDA</t>
  </si>
  <si>
    <t>LIN AVMC.6355764.AR</t>
  </si>
  <si>
    <t>JUDETUL TIMIS - GRADINITA CU PROGRAM NORMAL BRESTEA</t>
  </si>
  <si>
    <t>Str. ROVINITA MARE, Comuna ROVINITA MARE</t>
  </si>
  <si>
    <t>LIN AVMC.6355924.AR</t>
  </si>
  <si>
    <t>JUDETUL TIMIS - GRADINITA CU PROGRAM NORMAL BULGARUS</t>
  </si>
  <si>
    <t xml:space="preserve"> Str. BULGARUS, Comuna BULGARUS, LENAUHEIM</t>
  </si>
  <si>
    <t>LIN AVMC.6356150.AR</t>
  </si>
  <si>
    <t>JUDETUL TIMIS - GRADINITA CU PROGRAM NORMAL BUTIN</t>
  </si>
  <si>
    <t xml:space="preserve"> Str. BUTIN, Comuna BUTIN, ORAS GATAIA</t>
  </si>
  <si>
    <t>LIN AVMC.6356169.AR</t>
  </si>
  <si>
    <t>JUDETUL TIMIS - GRADINITA CU PROGRAM NORMAL CADAR</t>
  </si>
  <si>
    <t xml:space="preserve"> Str. CADAR</t>
  </si>
  <si>
    <t>LIN AVMC.6355922.AR</t>
  </si>
  <si>
    <t>JUDETUL TIMIS - GRADINITA CU PROGRAM NORMAL CERNA</t>
  </si>
  <si>
    <t>Str. CERNA, Comuna CERNA, LIEBLING</t>
  </si>
  <si>
    <t>LIN AVMC.6356199.AR</t>
  </si>
  <si>
    <t>JUDETUL TIMIS - GRADINITA CU PROGRAM NORMAL CLOPODIA</t>
  </si>
  <si>
    <t>Str. CLOPODIA, JAMU MARE</t>
  </si>
  <si>
    <t>LIN AVMC.6355920.AR</t>
  </si>
  <si>
    <t>JUDETUL TIMIS - GRADINITA CU PROGRAM NORMAL CRUCENI</t>
  </si>
  <si>
    <t xml:space="preserve">Str. CRUCENI, Comuna CRUCENI, FOENI, </t>
  </si>
  <si>
    <t>LIN AVMC.6356211.AR</t>
  </si>
  <si>
    <t>JUDETUL TIMIS - GRADINITA CU PROGRAM NORMAL DAROVA</t>
  </si>
  <si>
    <t xml:space="preserve"> Str. DAROVA</t>
  </si>
  <si>
    <t>LIN AVMC.6355918.AR</t>
  </si>
  <si>
    <t>JUDETUL TIMIS - GRADINITA CU PROGRAM NORMAL DENTA</t>
  </si>
  <si>
    <t>Str. DENTA</t>
  </si>
  <si>
    <t>LIN AVMC.6355917.AR</t>
  </si>
  <si>
    <t>JUDETUL TIMIS - GRADINITA CU PROGRAM NORMAL DETA</t>
  </si>
  <si>
    <t xml:space="preserve"> Str. DETA, Comuna DETA</t>
  </si>
  <si>
    <t>LIN AVMC.6355763.AR</t>
  </si>
  <si>
    <t>JUDETUL TIMIS - GRADINITA CU PROGRAM NORMAL DOLAT</t>
  </si>
  <si>
    <t xml:space="preserve"> Str. DOLAT, Comuna DOLAT, LIVEZILE</t>
  </si>
  <si>
    <t>LIN AVMC.6355916.AR</t>
  </si>
  <si>
    <t>JUDETUL TIMIS - GRADINITA CU PROGRAM NORMAL FOLEA</t>
  </si>
  <si>
    <t xml:space="preserve"> Str. FOLEA</t>
  </si>
  <si>
    <t>LIN AVMC.6355915.AR</t>
  </si>
  <si>
    <t>JUDETUL TIMIS - GRADINITA CU PROGRAM NORMAL GIERA</t>
  </si>
  <si>
    <t xml:space="preserve"> Str. GIERA</t>
  </si>
  <si>
    <t>LIN AVMC.6355913.AR</t>
  </si>
  <si>
    <t>JUDETUL TIMIS - GRADINITA CU PROGRAM NORMAL GRABATI</t>
  </si>
  <si>
    <t xml:space="preserve"> Str. GRABAT, LENAUHEIM</t>
  </si>
  <si>
    <t>LIN AVMC.6356149.AR</t>
  </si>
  <si>
    <t>JUDETUL TIMIS - GRADINITA CU PROGRAM NORMAL GRANICERI</t>
  </si>
  <si>
    <t xml:space="preserve"> Str. GRANICERI, Comuna GRANICERI, GIERA,</t>
  </si>
  <si>
    <t>LIN AVMC.6355912.AR</t>
  </si>
  <si>
    <t>JUDETUL TIMIS - GRADINITA CU PROGRAM NORMAL HODOS</t>
  </si>
  <si>
    <t>Str. HODOS, Comuna HODOS</t>
  </si>
  <si>
    <t>LIN AVMC.6355911.AR</t>
  </si>
  <si>
    <t>JUDETUL TIMIS - GRADINITA CU PROGRAM NORMAL IOHANISFELD</t>
  </si>
  <si>
    <t>JUDETUL TIMIS-COLEGIUL NATIONAL  PEDAGOGIC CARMEN SYLVA TIMISOARA</t>
  </si>
  <si>
    <t>LIN AVMC.6356171.AR</t>
  </si>
  <si>
    <t>POMBIS</t>
  </si>
  <si>
    <t>JONATHAN</t>
  </si>
  <si>
    <t>LIN FC 2110074/24.11.2020</t>
  </si>
  <si>
    <t>Mar gimnazial</t>
  </si>
  <si>
    <t>zona 1</t>
  </si>
  <si>
    <t>Mar primar</t>
  </si>
  <si>
    <t>JUDETUL TIMIS-COLEGIUL NATIONAL BANATEAN TIMISOARA</t>
  </si>
  <si>
    <t>LIN AVMC.6355726.AR</t>
  </si>
  <si>
    <t>JUDETUL TIMIS-COLEGIUL NATIONAL'' CONSTANTIN DIACONOVICI LOGA'' TIMISOARA</t>
  </si>
  <si>
    <t>LIN AVMC.6355047.AR</t>
  </si>
  <si>
    <t>JUDETUL TIMIS-GRAD. CU PROG. PREL.  NR.1 TIMISOARA</t>
  </si>
  <si>
    <t>LIN AVMC.6356188.AR</t>
  </si>
  <si>
    <t>Mar prescolar</t>
  </si>
  <si>
    <t>JUDETUL TIMIS-GRAD. CU PROG. PREL.  NR.14 TIMISOARA</t>
  </si>
  <si>
    <t>LIN AVMC.6355012.AR</t>
  </si>
  <si>
    <t>1285~</t>
  </si>
  <si>
    <t>JUDETUL TIMIS-GRAD. CU PROG. PREL.  NR.2 TIMISOARA</t>
  </si>
  <si>
    <t>LIN AVMC.6355003.AR</t>
  </si>
  <si>
    <t>JUDETUL TIMIS-GRADINITA CU PROG. PRE. GIARMATA-VII</t>
  </si>
  <si>
    <t>LIN AVMC.6355193.AR</t>
  </si>
  <si>
    <t>JUDETUL TIMIS-GRADINITA CU PROGRAM NORMAL NR.10 TIMISOARA</t>
  </si>
  <si>
    <t>LIN AVMC.6355566.AR</t>
  </si>
  <si>
    <t>1242</t>
  </si>
  <si>
    <t>JUDETUL TIMIS-GRADINITA CU PROGRAM NORMAL NR.16 TIMISOARA</t>
  </si>
  <si>
    <t>LIN AVMC.6355009.AR</t>
  </si>
  <si>
    <t>JUDETUL TIMIS-GRADINITA CU PROGRAM NORMAL NR.19 TIMISOARA</t>
  </si>
  <si>
    <t>LIN AVMC.6355008.AR</t>
  </si>
  <si>
    <t>JUDETUL TIMIS-GRADINITA CU PROGRAM NORMAL NR.27 TIMISOARA</t>
  </si>
  <si>
    <t>LIN AVMC.6355724.AR</t>
  </si>
  <si>
    <t>JUDETUL TIMIS-GRADINITA CU PROGRAM NORMAL NR.4 TIMISOARA</t>
  </si>
  <si>
    <t>LIN AVMC.6355723.AR</t>
  </si>
  <si>
    <t>JUDETUL TIMIS-GRADINITA CU PROGRAM NORMAL NR.5 TIMISOARA</t>
  </si>
  <si>
    <t>LIN AVMC.6356185.AR</t>
  </si>
  <si>
    <t>JUDETUL TIMIS-GRADINITA CU PROGRAM PRELUNGIT C.F.R TIMIOSOARA</t>
  </si>
  <si>
    <t>LIN AVMC.6355001.AR</t>
  </si>
  <si>
    <t>JUDETUL TIMIS-GRADINITA CU PROGRAM PRELUNGIT CORDIANA</t>
  </si>
  <si>
    <t>LIN AVMC.6355010.AR</t>
  </si>
  <si>
    <t>JUDETUL TIMIS-GRADINITA CU PROGRAM PRELUNGIT GHIRODA</t>
  </si>
  <si>
    <t>LIN AVMC.6356139.AR</t>
  </si>
  <si>
    <t>JUDETUL TIMIS-GRADINITA CU PROGRAM PRELUNGIT NR.30 TIMISOARA</t>
  </si>
  <si>
    <t>LIN AVMC.6355002.AR</t>
  </si>
  <si>
    <t>JUDETUL TIMIS-LIC. TEOLOGIC ORTODOX ''SF. ANTIM IVIREANUL'' TIMISOARA</t>
  </si>
  <si>
    <t>LIN AVMC.6355017.AR</t>
  </si>
  <si>
    <t>JUDETUL TIMIS-LICEUL CU PROGRAM SPORTIV BANATUL TIMISOARA</t>
  </si>
  <si>
    <t>LIN AVMC.6355041.AR</t>
  </si>
  <si>
    <t>JUDETUL TIMIS-LICEUL TEHNOLOGIC TRANSPORTURI AUTO TIMISOARA</t>
  </si>
  <si>
    <t>LIN AVMC.6356197.AR</t>
  </si>
  <si>
    <t>JUDETUL TIMIS-LICEUL TEOLOGIC PENTICOSTAL LOGOS TIMISOARA</t>
  </si>
  <si>
    <t>LIN AVMC.6355011.AR</t>
  </si>
  <si>
    <t>LIN AVMC.6355045.AR</t>
  </si>
  <si>
    <t>JUDETUL TIMIS-LICEUL TEOLOGIC ROMANO-CATOLIC ''GERHARDINUM'' TIMISOARA</t>
  </si>
  <si>
    <t>LIN AVMC.6355039.AR</t>
  </si>
  <si>
    <t>JUDETUL TIMIS-LICEUL TEORETIC DOSITEI OBRADOVICI TIMISOARA</t>
  </si>
  <si>
    <t>LIN AVMC.6355042.AR</t>
  </si>
  <si>
    <t>JUDETUL TIMIS-LICEUL TEORETIC GRIGORE MOISIL TIMISOARA</t>
  </si>
  <si>
    <t>LIN AVMC.6355721.AR</t>
  </si>
  <si>
    <t>JUDETUL TIMIS-LICEUL TEORETIC JEAN LOUIS CALDERON TIMISOARA</t>
  </si>
  <si>
    <t>LIN AVMC.6355037.AR</t>
  </si>
  <si>
    <t>JUDETUL TIMIS-LICEUL TEORETIC NIKOLAUS LENAU TIMISOARA</t>
  </si>
  <si>
    <t>LIN AVMC.6355036.AR</t>
  </si>
  <si>
    <t>JUDETUL TIMIS-LICEUL TEORETIC VLAD TEPES TIMISOARA</t>
  </si>
  <si>
    <t>LIN AVMC.6355035.AR</t>
  </si>
  <si>
    <t>JUDETUL TIMIS-LICEUL TEORETIC WILLIAM SHAKESPEARE TIMISOARA</t>
  </si>
  <si>
    <t>LIN AVMC.6355034.AR</t>
  </si>
  <si>
    <t>JUDETUL TIMIS-LICEUL TEORETIC'' BARTOK  BELA'' TIMISOARA</t>
  </si>
  <si>
    <t>LIN AVMC.6355038.AR</t>
  </si>
  <si>
    <t>JUDETUL TIMIS-LICEUL WALDORF TIMISOARA</t>
  </si>
  <si>
    <t>LIN AVMC.6355033.AR</t>
  </si>
  <si>
    <t xml:space="preserve">JUDETUL TIMIS-SCOALA GIMNAZIALA  DIMITRIE LEONIDA </t>
  </si>
  <si>
    <t>LIN AVMC.6355046.AR</t>
  </si>
  <si>
    <t>JUDETUL TIMIS-SCOALA GIMNAZIALA  GHIRODA</t>
  </si>
  <si>
    <t>LIN AVMC.6356141.AR</t>
  </si>
  <si>
    <t>JUDETUL TIMIS-SCOALA GIMNAZIALA  NR.1 TIMISOARA</t>
  </si>
  <si>
    <t xml:space="preserve"> Str. IOHANISFELD</t>
  </si>
  <si>
    <t>LIN AVMC.6355910.AR</t>
  </si>
  <si>
    <t>JUDETUL TIMIS - GRADINITA CU PROGRAM NORMAL IOSIF</t>
  </si>
  <si>
    <t xml:space="preserve"> Str. IOSIF, Comuna IOSIF, LIEBLING</t>
  </si>
  <si>
    <t>LIN AVMC.6356198.AR</t>
  </si>
  <si>
    <t>JUDETUL TIMIS - GRADINITA CU PROGRAM NORMAL JAMU MARE</t>
  </si>
  <si>
    <t xml:space="preserve"> Str. JAMU MARE</t>
  </si>
  <si>
    <t>LIN AVMC.6355928.AR</t>
  </si>
  <si>
    <t>JUDETUL TIMIS - GRADINITA CU PROGRAM NORMAL LENAUHEIM</t>
  </si>
  <si>
    <t>Str. LENAUHEIM</t>
  </si>
  <si>
    <t>LIN AVMC.6356151.AR</t>
  </si>
  <si>
    <t>JUDETUL TIMIS - GRADINITA CU PROGRAM NORMAL LIEBLING</t>
  </si>
  <si>
    <t xml:space="preserve"> Str. LIEBLING</t>
  </si>
  <si>
    <t>LIN AVMC.6356200.AR</t>
  </si>
  <si>
    <t>JUDETUL TIMIS - GRADINITA CU PROGRAM NORMAL LIVEZILE</t>
  </si>
  <si>
    <t xml:space="preserve"> Str. LIVEZILE</t>
  </si>
  <si>
    <t>LIN AVMC.6355926.AR</t>
  </si>
  <si>
    <t>JUDETUL TIMIS - GRADINITA CU PROGRAM NORMAL MORAVITA</t>
  </si>
  <si>
    <t xml:space="preserve"> Str. MORAVITA</t>
  </si>
  <si>
    <t>LIN AVMC.6355908.AR</t>
  </si>
  <si>
    <t>JUDETUL TIMIS - GRADINITA CU PROGRAM NORMAL NITCHIDORF</t>
  </si>
  <si>
    <t>Str. NITCHIDORF, Comuna NITCHIDORF</t>
  </si>
  <si>
    <t>LIN AVMC.6355907.AR</t>
  </si>
  <si>
    <t>JUDETUL TIMIS - GRADINITA CU PROGRAM NORMAL OPATITA</t>
  </si>
  <si>
    <t xml:space="preserve"> Str. OPATITA, Sat OPATITA, ORAS DETA</t>
  </si>
  <si>
    <t>LIN AVMC.6355906.AR</t>
  </si>
  <si>
    <t>JUDETUL TIMIS - GRADINITA CU PROGRAM NORMAL OTELEC</t>
  </si>
  <si>
    <t>Str. OTELEC</t>
  </si>
  <si>
    <t>LIN AVMC.6355905.AR</t>
  </si>
  <si>
    <t>JUDETUL TIMIS - GRADINITA CU PROGRAM NORMAL PADURENI</t>
  </si>
  <si>
    <t xml:space="preserve"> Str. PADURENI</t>
  </si>
  <si>
    <t>LIN AVMC.6355904.AR</t>
  </si>
  <si>
    <t>JUDETUL TIMIS - GRADINITA CU PROGRAM NORMAL PUSTINIS</t>
  </si>
  <si>
    <t xml:space="preserve"> Str. PUSTINIS</t>
  </si>
  <si>
    <t>LIN AVMC.6356268.AR</t>
  </si>
  <si>
    <t>JUDETUL TIMIS - GRADINITA CU PROGRAM NORMAL RAUTI</t>
  </si>
  <si>
    <t xml:space="preserve"> Str RAUTI,</t>
  </si>
  <si>
    <t>LIN AVMC.6356267.AR</t>
  </si>
  <si>
    <t>JUDETUL TIMIS - GRADINITA CU PROGRAM NORMAL ROVINITA MARE</t>
  </si>
  <si>
    <t>LIN AVMC.6355901.AR</t>
  </si>
  <si>
    <t>JUDETUL TIMIS - GRADINITA CU PROGRAM NORMAL SACOSU MARE</t>
  </si>
  <si>
    <t>Str. SACOSU-MARE, Comuna SACOSU-MARE</t>
  </si>
  <si>
    <t>LIN AVMC.6355900.AR</t>
  </si>
  <si>
    <t>JUDETUL TIMIS - GRADINITA CU PROGRAM NORMAL SANGEORGE</t>
  </si>
  <si>
    <t xml:space="preserve"> Str. SANGEORGE, Comuna SANGEORGE</t>
  </si>
  <si>
    <t>LIN AVMC.6355898.AR</t>
  </si>
  <si>
    <t>JUDETUL TIMIS - GRADINITA CU PROGRAM NORMAL SEMLACUL MARE</t>
  </si>
  <si>
    <t xml:space="preserve"> Str. SEMLACU MARE, Comuna SEMLACU MARE</t>
  </si>
  <si>
    <t>LIN AVMC.6355896.AR</t>
  </si>
  <si>
    <t>JUDETUL TIMIS - GRADINITA CU PROGRAM NORMAL SIPET</t>
  </si>
  <si>
    <t>Str. SIPET</t>
  </si>
  <si>
    <t>LIN AVMC.6355895.AR</t>
  </si>
  <si>
    <t>JUDETUL TIMIS - GRADINITA CU PROGRAM NORMAL STAMORA GERMANA</t>
  </si>
  <si>
    <t>Str. STAMORA GERMANA, Comuna STAMORA GERMANA</t>
  </si>
  <si>
    <t>LIN AVMC.6355894.AR</t>
  </si>
  <si>
    <t>JUDETUL TIMIS - GRADINITA CU PROGRAM NORMAL TOAGER</t>
  </si>
  <si>
    <t xml:space="preserve"> Str. TOAGER, GIERA</t>
  </si>
  <si>
    <t>LIN AVMC.6355893.AR</t>
  </si>
  <si>
    <t>JUDETUL TIMIS - GRADINITA CU PROGRAM NORMAL UIVAR</t>
  </si>
  <si>
    <t>LIN AVMC.6356265.AR</t>
  </si>
  <si>
    <t>JUDETUL TIMIS - GRADINITA CU PROGRAM NORMAL VOITEG</t>
  </si>
  <si>
    <t>Str. VOITEG</t>
  </si>
  <si>
    <t>LIN AVMC.6355891.AR</t>
  </si>
  <si>
    <t>JUDETUL TIMIS - GRADINITA CU PROGRAM PRELUNGIT GATAIA</t>
  </si>
  <si>
    <t xml:space="preserve"> Str.Carpati, nr 100 BIS, ORAS GATAIA</t>
  </si>
  <si>
    <t>LIN AVMC.6355762.AR</t>
  </si>
  <si>
    <t>JUDETUL TIMIS - LICEUL TEORETIC GATAIA</t>
  </si>
  <si>
    <t xml:space="preserve"> Str.Republicii, nr 101, ORAS GATAIA</t>
  </si>
  <si>
    <t>LIN AVMC.6355766.AR</t>
  </si>
  <si>
    <t>JUDETUL TIMIS - SCOALA GIMNAZIALA  BIRDA</t>
  </si>
  <si>
    <t xml:space="preserve"> Str. BIRDA, nr 110, BIRDA,</t>
  </si>
  <si>
    <t>LIN AVMC.6355765.AR</t>
  </si>
  <si>
    <t>JUDETUL TIMIS - SCOALA GIMNAZIALA  DOMINO SERVITE VOITEG</t>
  </si>
  <si>
    <t xml:space="preserve"> Str. VOITEG, nr 511, VOITEG</t>
  </si>
  <si>
    <t>LIN AVMC.6356054.AR</t>
  </si>
  <si>
    <t>LIN AVMC.6356055.AR</t>
  </si>
  <si>
    <t>JUDETUL TIMIS - SCOALA GIMNAZIALA  GHILAD</t>
  </si>
  <si>
    <t xml:space="preserve"> Str. GHILAD, nr 739, GHILAD</t>
  </si>
  <si>
    <t>LIN AVMC.6356273.AR</t>
  </si>
  <si>
    <t>JUDETUL TIMIS - SCOALA GIMNAZIALA BULGARUS</t>
  </si>
  <si>
    <t xml:space="preserve"> Str. BULGARUS, LENAUHEIM</t>
  </si>
  <si>
    <t>LIN AVMC.6356154.AR</t>
  </si>
  <si>
    <t>JUDETUL TIMIS - SCOALA GIMNAZIALA DAROVA</t>
  </si>
  <si>
    <t>Str. Principala, nr 47 D, DAROVA</t>
  </si>
  <si>
    <t>LIN AVMC.6355954.AR</t>
  </si>
  <si>
    <t>JUDETUL TIMIS - SCOALA GIMNAZIALA DENTA</t>
  </si>
  <si>
    <t xml:space="preserve">Str.Principala, nr 712, DENTA, </t>
  </si>
  <si>
    <t>LIN AVMC.6355957.AR</t>
  </si>
  <si>
    <t xml:space="preserve">JUDETUL TIMIS - SCOALA GIMNAZIALA GIERA </t>
  </si>
  <si>
    <t xml:space="preserve"> Str. GIERA, nr 88 C, GIERA</t>
  </si>
  <si>
    <t>LIN AVMC.6355956.AR</t>
  </si>
  <si>
    <t>JUDETUL TIMIS - SCOALA GIMNAZIALA GRABATI</t>
  </si>
  <si>
    <t xml:space="preserve"> Str. GRABAT, nr 457, LENAUHEIM</t>
  </si>
  <si>
    <t>LIN AVMC.6356153.AR</t>
  </si>
  <si>
    <t>JUDETUL TIMIS - SCOALA GIMNAZIALA IOHANISFELD</t>
  </si>
  <si>
    <t>Str. IOHANISFELD, nr 101, OTELEC</t>
  </si>
  <si>
    <t>LIN AVMC.6355931.AR</t>
  </si>
  <si>
    <t>JUDETUL TIMIS - SCOALA GIMNAZIALA JAMU MARE</t>
  </si>
  <si>
    <t xml:space="preserve"> Str. JAMU MARE, nr 108/109, </t>
  </si>
  <si>
    <t>LIN AVMC.6355953.AR</t>
  </si>
  <si>
    <t>JUDETUL TIMIS - SCOALA GIMNAZIALA LENAUHEIM</t>
  </si>
  <si>
    <t xml:space="preserve"> Str. LENAUHEIM, nr 262-263, LENAUHEIM</t>
  </si>
  <si>
    <t>LIN AVMC.6356152.AR</t>
  </si>
  <si>
    <t>JUDETUL TIMIS - SCOALA GIMNAZIALA LIEBLING</t>
  </si>
  <si>
    <t>Str. LIEBLING, nr 525, LIEBLING,</t>
  </si>
  <si>
    <t>LIN AVMC.6356202.AR</t>
  </si>
  <si>
    <t>JUDETUL TIMIS - SCOALA GIMNAZIALA LIVEZILE</t>
  </si>
  <si>
    <t>Str. LIVEZILE, nr 198</t>
  </si>
  <si>
    <t>LIN AVMC.6355951.AR</t>
  </si>
  <si>
    <t>JUDETUL TIMIS - SCOALA GIMNAZIALA MORAVITA</t>
  </si>
  <si>
    <t>Str.Principala, nr 262, MORAVITA</t>
  </si>
  <si>
    <t>LIN AVMC.6355950.AR</t>
  </si>
  <si>
    <t>JUDETUL TIMIS - SCOALA GIMNAZIALA NITCHIDORF</t>
  </si>
  <si>
    <t>Str. Bisericii, nr 245 B, NITCHIDORF</t>
  </si>
  <si>
    <t>LIN AVMC.6355949.AR</t>
  </si>
  <si>
    <t>JUDETUL TIMIS - SCOALA GIMNAZIALA OTELEC</t>
  </si>
  <si>
    <t>Str. OTELEC,</t>
  </si>
  <si>
    <t>LIN AVMC.6355948.AR</t>
  </si>
  <si>
    <t>JUDETUL TIMIS - SCOALA GIMNAZIALA PADURENI</t>
  </si>
  <si>
    <t xml:space="preserve"> Str. PRINCIPALA, nr 221, PADURENI</t>
  </si>
  <si>
    <t>LIN AVMC.6355947.AR</t>
  </si>
  <si>
    <t>JUDETUL TIMIS - SCOALA GIMNAZIALA SIPET</t>
  </si>
  <si>
    <t>LIN AVMC.6355944.AR</t>
  </si>
  <si>
    <t>JUDETUL TIMIS - SCOALA GIMNAZIALA TORMAC</t>
  </si>
  <si>
    <t xml:space="preserve"> Str. TORMAC, nr 285</t>
  </si>
  <si>
    <t>LIN AVMC.6355943.AR</t>
  </si>
  <si>
    <t>JUDETUL TIMIS - SCOALA GIMNAZIALA UIVAR</t>
  </si>
  <si>
    <t>Str. Principala, nr 132, UIVAR</t>
  </si>
  <si>
    <t>LIN AVMC.6356271.AR</t>
  </si>
  <si>
    <t>JUDETUL TIMIS - SCOALA GIMNAZIALA VOITEG</t>
  </si>
  <si>
    <t xml:space="preserve"> Str. VOITEG, nr 166</t>
  </si>
  <si>
    <t>LIN AVMC.6355941.AR</t>
  </si>
  <si>
    <t>JUDETUL TIMIS - SCOALA PRIMARA BERECUTA</t>
  </si>
  <si>
    <t xml:space="preserve"> Str. BERECUTA, nr 74, BIRDA, </t>
  </si>
  <si>
    <t>LIN AVMC.6355939.AR</t>
  </si>
  <si>
    <t>JUDETUL TIMIS - SCOALA PRIMARA BUTIN</t>
  </si>
  <si>
    <t>Str. BUTIN, Comuna BUTIN</t>
  </si>
  <si>
    <t>LIN AVMC.6356170.AR</t>
  </si>
  <si>
    <t>JUDETUL TIMIS - SCOALA PRIMARA CERNA</t>
  </si>
  <si>
    <t xml:space="preserve"> Str. CERNA, Comuna CERNA, LIEBLING</t>
  </si>
  <si>
    <t>LIN AVMC.6356201.AR</t>
  </si>
  <si>
    <t>JUDETUL TIMIS - SCOALA PRIMARA CLOPODIA</t>
  </si>
  <si>
    <t>LIN AVMC.6355937.AR</t>
  </si>
  <si>
    <t>JUDETUL TIMIS - SCOALA PRIMARA DOLAT</t>
  </si>
  <si>
    <t>LIN AVMC.6355936.AR</t>
  </si>
  <si>
    <t>JUDETUL TIMIS - SCOALA PRIMARA IOSIF</t>
  </si>
  <si>
    <t xml:space="preserve"> Str. IOSIF, Comuna IOSIF, LIEBLING,</t>
  </si>
  <si>
    <t>LIN AVMC.6355935.AR</t>
  </si>
  <si>
    <t>JUDETUL TIMIS - SCOALA PRIMARA PUSTINIS</t>
  </si>
  <si>
    <t>Str. PUSTINIS</t>
  </si>
  <si>
    <t>LIN AVMC.6356270.AR</t>
  </si>
  <si>
    <t>JUDETUL TIMIS - SCOALA PRIMARA RAUTI</t>
  </si>
  <si>
    <t>Str. RAUTI</t>
  </si>
  <si>
    <t>LIN AVMC.6356269.AR</t>
  </si>
  <si>
    <t>JUDETUL TIMIS - SCOALA PRIMARA SANGEORGE</t>
  </si>
  <si>
    <t xml:space="preserve"> Str. SINGEORGE, nr 203 D, BIRDA</t>
  </si>
  <si>
    <t>LIN AVMC.6355932.AR</t>
  </si>
  <si>
    <t>JUDETUL TIMIS - SCOALA PRIMARA SEMLACUL MARE</t>
  </si>
  <si>
    <t>Str. SEMLACU MARE, Comuna SEMLACU MARE</t>
  </si>
  <si>
    <t>LIN AVMC.6355929.AR</t>
  </si>
  <si>
    <t>LIN AVMC.6356249.AR</t>
  </si>
  <si>
    <t>LIN AVMC.6356251.AR</t>
  </si>
  <si>
    <t>LIN AVMC.6355987.AR</t>
  </si>
  <si>
    <t>LIN AVMC.6355986.AR</t>
  </si>
  <si>
    <t>LIN AVMC.6355984.AR</t>
  </si>
  <si>
    <t>LIN AVMC.6355771.AR</t>
  </si>
  <si>
    <t>LIN AVMC.6356121.AR</t>
  </si>
  <si>
    <t>LIN AVMC.6355959.AR</t>
  </si>
  <si>
    <t>LIN AVMC.6355982.AR</t>
  </si>
  <si>
    <t>LIN AVMC.6355958.AR</t>
  </si>
  <si>
    <t>LIN AVMC.6355981.AR</t>
  </si>
  <si>
    <t>LIN AVMC.6356069.AR</t>
  </si>
  <si>
    <t>LIN AVMC.6355979.AR</t>
  </si>
  <si>
    <t>LIN AVMC.6355977.AR</t>
  </si>
  <si>
    <t>LIN AVMC.6356250.AR</t>
  </si>
  <si>
    <t>LIN AVMC.6355975.AR</t>
  </si>
  <si>
    <t>LIN AVMC.6356256.AR</t>
  </si>
  <si>
    <t>LIN AVMC.6355972.AR</t>
  </si>
  <si>
    <t>LIN AVMC.6355969.AR</t>
  </si>
  <si>
    <t>LIN AVMC.6355968.AR</t>
  </si>
  <si>
    <t>LIN AVMC.6355967.AR</t>
  </si>
  <si>
    <t>LIN AVMC.6356155.AR</t>
  </si>
  <si>
    <t>LIN AVMC.6356254.AR</t>
  </si>
  <si>
    <t>LIN AVMC.6355963.AR</t>
  </si>
  <si>
    <t>LIN AVMC.6355773.AR</t>
  </si>
  <si>
    <t>LIN AVMC.6356014.AR</t>
  </si>
  <si>
    <t>LIN AVMC.6356068.AR</t>
  </si>
  <si>
    <t>LIN AVMC.6355768.AR</t>
  </si>
  <si>
    <t>LIN AVMC.6355962.AR</t>
  </si>
  <si>
    <t>LIN AVMC.6356011.AR</t>
  </si>
  <si>
    <t>LIN AVMC.6356253.AR</t>
  </si>
  <si>
    <t>LIN AVMC.6356259.AR</t>
  </si>
  <si>
    <t>LIN AVMC.6356008.AR</t>
  </si>
  <si>
    <t>LIN AVMC.6356258.AR</t>
  </si>
  <si>
    <t>LIN AVMC.6356252.AR</t>
  </si>
  <si>
    <t>LIN AVMC.6355767.AR</t>
  </si>
  <si>
    <t>LIN AVMC.6356122.AR</t>
  </si>
  <si>
    <t>LIN AVMC.6355999.AR</t>
  </si>
  <si>
    <t>LIN AVMC.6355998.AR</t>
  </si>
  <si>
    <t>LIN AVMC.6355997.AR</t>
  </si>
  <si>
    <t>LIN AVMC.6355996.AR</t>
  </si>
  <si>
    <t>LIN AVMC.6355994.AR</t>
  </si>
  <si>
    <t>LIN AVMC.6355961.AR</t>
  </si>
  <si>
    <t>LIN AVMC.6355991.AR</t>
  </si>
  <si>
    <t>LIN AVMC.6356257.AR</t>
  </si>
  <si>
    <t>LIN AVMC.6355960.AR</t>
  </si>
  <si>
    <t>LIN AVMC.6356019.AR</t>
  </si>
  <si>
    <t>LIN AVMC.6356018.AR</t>
  </si>
  <si>
    <t>LIN AVMC.6356027.AR</t>
  </si>
  <si>
    <t>LIN AVMC.6356026.AR</t>
  </si>
  <si>
    <t>LIN AVMC.6356124.AR</t>
  </si>
  <si>
    <t>LIN AVMC.6356032.AR</t>
  </si>
  <si>
    <t>LIN AVMC.6356031.AR</t>
  </si>
  <si>
    <t>LIN AVMC.6356029.AR</t>
  </si>
  <si>
    <t>LIN AVMC.6356028.AR</t>
  </si>
  <si>
    <t>LIN AVMC.6356129.AR</t>
  </si>
  <si>
    <t>LIN AVMC.6356123.AR</t>
  </si>
  <si>
    <t>JUDETUL TIMIS-GRADINITA CU PROGRAM NORMAL GELU</t>
  </si>
  <si>
    <t>LIN AVMC.6356117.AR</t>
  </si>
  <si>
    <t>LIN AVMC.6356025.AR</t>
  </si>
  <si>
    <t>LIN AVMC.6356024.AR</t>
  </si>
  <si>
    <t>LIN AVMC.6356023.AR</t>
  </si>
  <si>
    <t>LIN AVMC.6356142.AR</t>
  </si>
  <si>
    <t>LIN AVMC.6356033.AR</t>
  </si>
  <si>
    <t>LIN AVMC.6356145.AR</t>
  </si>
  <si>
    <t>LIN AVMC.6355777.AR1</t>
  </si>
  <si>
    <t>LIN AVMC.6355776.AR1</t>
  </si>
  <si>
    <t>JUDETUL TIMIS-GRADINITA CU PROGRAM NORMAL SANP. MIC</t>
  </si>
  <si>
    <t>LIN AVMC.6356116.AR</t>
  </si>
  <si>
    <t>LIN AVMC.6356016.AR</t>
  </si>
  <si>
    <t>LIN AVMC.6356070.AR</t>
  </si>
  <si>
    <t>LIN AVMC.6356128.AR</t>
  </si>
  <si>
    <t>LIN AVMC.6355775.AR1</t>
  </si>
  <si>
    <t>JUDETUL TIMIS-GRADINITA CU PROGRAM PRELUNGIT VARIAS</t>
  </si>
  <si>
    <t>LIN AVMC.6356115.AR</t>
  </si>
  <si>
    <t>LIN AVMC.6356052.AR</t>
  </si>
  <si>
    <t>LIN AVMC.6356131.AR</t>
  </si>
  <si>
    <t>LIN AVMC.6356126.AR</t>
  </si>
  <si>
    <t>LIN AVMC.6356034.AR</t>
  </si>
  <si>
    <t>LIN AVMC.6355778.AR1</t>
  </si>
  <si>
    <t>LIN AVMC.6356144.AR</t>
  </si>
  <si>
    <t>LIN AVMC.6356051.AR</t>
  </si>
  <si>
    <t>LIN AVMC.6356067.AR</t>
  </si>
  <si>
    <t>LIN AVMC.6356049.AR</t>
  </si>
  <si>
    <t>LIN AVMC.6356048.AR</t>
  </si>
  <si>
    <t>JUDETUL TIMIS-SCOALA GIMNAZIALA GELU</t>
  </si>
  <si>
    <t>LIN AVMC.6356119.AR</t>
  </si>
  <si>
    <t>LIN AVMC.6356047.AR</t>
  </si>
  <si>
    <t>LIN AVMC.6356046.AR</t>
  </si>
  <si>
    <t>LIN AVMC.6356045.AR</t>
  </si>
  <si>
    <t>LIN AVMC.6356143.AR</t>
  </si>
  <si>
    <t>LIN AVMC.6356042.AR</t>
  </si>
  <si>
    <t>LIN AVMC.6356180.AR</t>
  </si>
  <si>
    <t>LIN AVMC.6356040.AR</t>
  </si>
  <si>
    <t>JUDETUL TIMIS-SCOALA GIMNAZIALA VARIAS</t>
  </si>
  <si>
    <t>LIN AVMC.6356118.AR</t>
  </si>
  <si>
    <t>LIN AVMC.6356038.AR</t>
  </si>
  <si>
    <t>LIN AVMC.6356130.AR</t>
  </si>
  <si>
    <t>LIN AVMC.6356125.AR</t>
  </si>
  <si>
    <t>LIN AVMC.6356037.AR</t>
  </si>
  <si>
    <t>LIN AVMC.6356036.AR</t>
  </si>
  <si>
    <t>LIN AVMC.6356039.AR</t>
  </si>
  <si>
    <t>LIN AVMC.6356035.AR</t>
  </si>
  <si>
    <t>LIN AVMC.6356081.AR</t>
  </si>
  <si>
    <t>LIN AVMC.6356138.AR</t>
  </si>
  <si>
    <t>LIN AVMC.6356087.AR</t>
  </si>
  <si>
    <t>LIN AVMC.6356086.AR</t>
  </si>
  <si>
    <t>LIN AVMC.6356083.AR</t>
  </si>
  <si>
    <t>LIN AVMC.6356082.AR</t>
  </si>
  <si>
    <t>LIN AVMC.6356127.AR</t>
  </si>
  <si>
    <t>LIN AVMC.6356163.AR</t>
  </si>
  <si>
    <t>LIN AVMC.6356165.AR</t>
  </si>
  <si>
    <t>LIN AVMC.6356161.AR</t>
  </si>
  <si>
    <t>LIN AVMC.6356090.AR</t>
  </si>
  <si>
    <t>LIN AVMC.6356164.AR</t>
  </si>
  <si>
    <t>LIN AVMC.6356209.AR</t>
  </si>
  <si>
    <t>LIN AVMC.6356210.AR</t>
  </si>
  <si>
    <t>LIN AVMC.6356089.AR</t>
  </si>
  <si>
    <t>LIN AVMC.6356098.AR</t>
  </si>
  <si>
    <t>LIN AVMC.6356097.AR</t>
  </si>
  <si>
    <t>LIN AVMC.6356167.AR</t>
  </si>
  <si>
    <t>JUDETUL TIMIS - LICEUL TEHNOLOGIC SFANTUL NICOLAE DETA</t>
  </si>
  <si>
    <t>Str. MIHAI VITEAZUL, nr 12, ORAS DETA</t>
  </si>
  <si>
    <t>LIN AVMC.6356101.AR</t>
  </si>
  <si>
    <t>LIN AVMC.6356168.AR</t>
  </si>
  <si>
    <t>LIN AVMC.6356099.AR</t>
  </si>
  <si>
    <t>LIN AVMC.6356104.AR</t>
  </si>
  <si>
    <t>LIN AVMC.6356106.AR</t>
  </si>
  <si>
    <t>LIN AVMC.6356109.AR</t>
  </si>
  <si>
    <t>LIN AVMC.6356108.AR</t>
  </si>
  <si>
    <t>LIN AVMC.6356112.AR</t>
  </si>
  <si>
    <t>LIN AVMC.6356111.AR</t>
  </si>
  <si>
    <t>LIN AVMC.6356114.AR</t>
  </si>
  <si>
    <t>LIN AVMC.6356182.AR</t>
  </si>
  <si>
    <t>TOTAL GENERAL NOIEMBRIE S1: 02.11.2020-03.11.2020</t>
  </si>
  <si>
    <t xml:space="preserve">* Merele au fost cumparate de catre SC AR LINIA TEA SRL de la:  </t>
  </si>
  <si>
    <t xml:space="preserve"> PRODUCATOR: SC POMBIS SA, cu sediul in Mun. Bistrita, B-dul Republicii, nr. 65, jud. Bistrita Nasaud, inregistrata la ORC Bistrita Nasaud sub nr. J02/248/1991, CIF RO 569562, in baza Contractului de achizitie a fructelor nr.183/24.09.2020</t>
  </si>
  <si>
    <t>SC AR LINIA TEA SRL</t>
  </si>
  <si>
    <t>Data   29/01/2021</t>
  </si>
  <si>
    <t xml:space="preserve"> Anul şcolar: 2020-2021</t>
  </si>
  <si>
    <t xml:space="preserve"> Perioada cererii (semestrul): SEMESTRUL I_19.10.2021-03.11.2021</t>
  </si>
  <si>
    <t>TOTAL GENERAL TIMIS  S1: 19.10.2020-03.11.2021</t>
  </si>
  <si>
    <t>S1</t>
  </si>
  <si>
    <t>TOTAL PRODUCATORI/LOTURI_S1</t>
  </si>
  <si>
    <t>LIN FC 2101421/08.12.2020</t>
  </si>
  <si>
    <t>JUDETUL TIMIS-SCOALA PRIMARA BICHIGI</t>
  </si>
  <si>
    <t>LIN AVMC.6355279.AR</t>
  </si>
  <si>
    <t>JUDETUL TIMIS-SCOALA PRIMARA BRANESTI</t>
  </si>
  <si>
    <t>LIN AVMC.6355292.AR</t>
  </si>
  <si>
    <t>JUDETUL TIMIS-SCOALA PRIMARA BUNEA-MARE</t>
  </si>
  <si>
    <t>LIN AVMC.6355277.AR</t>
  </si>
  <si>
    <t>JUDETUL TIMIS-SCOALA PRIMARA CLADOVA</t>
  </si>
  <si>
    <t>LIN AVMC.6355276.AR</t>
  </si>
  <si>
    <t>JUDETUL TIMIS-SCOALA PRIMARA CLICIOVA</t>
  </si>
  <si>
    <t>LIN AVMC.6355275.AR</t>
  </si>
  <si>
    <t>JUDETUL TIMIS-SCOALA PRIMARA COLONIA MICA</t>
  </si>
  <si>
    <t>LIN AVMC.6355274.AR</t>
  </si>
  <si>
    <t>JUDETUL TIMIS-SCOALA PRIMARA COSAVA</t>
  </si>
  <si>
    <t>LIN AVMC.6355273.AR</t>
  </si>
  <si>
    <t xml:space="preserve">JUDETUL TIMIS-SCOALA PRIMARA CRIVINA </t>
  </si>
  <si>
    <t>LIN AVMC.6355297.AR</t>
  </si>
  <si>
    <t>JUDETUL TIMIS-SCOALA PRIMARA CRIVINA DE SUS</t>
  </si>
  <si>
    <t>LIN AVMC.6355272.AR</t>
  </si>
  <si>
    <t>JUDETUL TIMIS-SCOALA PRIMARA CUTINA</t>
  </si>
  <si>
    <t>LIN AVMC.6355271.AR</t>
  </si>
  <si>
    <t>JUDETUL TIMIS-SCOALA PRIMARA DRAGOMIRESTI</t>
  </si>
  <si>
    <t>LIN AVMC.6355270.AR</t>
  </si>
  <si>
    <t>1792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</si>
</sst>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-* #,##0\ _l_e_i_-;\-* #,##0\ _l_e_i_-;_-* &quot;-&quot;??\ _l_e_i_-;_-@_-"/>
    <numFmt numFmtId="168" formatCode="_-* #,##0.00\ _l_e_i_-;\-* #,##0.00\ _l_e_i_-;_-* &quot;-&quot;??\ _l_e_i_-;_-@_-"/>
  </numFmts>
  <fonts count="5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8"/>
      <color indexed="8"/>
      <name val="Arial"/>
      <family val="2"/>
    </font>
    <font>
      <b/>
      <sz val="8"/>
      <name val="Times New Roman"/>
      <family val="1"/>
    </font>
    <font>
      <sz val="8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name val="Calibri"/>
      <family val="2"/>
      <charset val="238"/>
    </font>
    <font>
      <sz val="8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8"/>
      <color indexed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name val="Calibri"/>
      <family val="2"/>
      <charset val="238"/>
    </font>
    <font>
      <sz val="12"/>
      <name val="Arial"/>
      <family val="2"/>
    </font>
    <font>
      <sz val="12"/>
      <color indexed="8"/>
      <name val="Arial"/>
      <family val="2"/>
    </font>
    <font>
      <sz val="11"/>
      <name val="Calibri"/>
      <family val="2"/>
      <charset val="238"/>
    </font>
    <font>
      <sz val="8"/>
      <color indexed="12"/>
      <name val="Arial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b/>
      <sz val="14"/>
      <color indexed="12"/>
      <name val="Times New Roman"/>
      <family val="1"/>
    </font>
    <font>
      <b/>
      <sz val="11"/>
      <color indexed="12"/>
      <name val="Calibri"/>
      <family val="2"/>
      <charset val="238"/>
    </font>
    <font>
      <sz val="11"/>
      <color indexed="12"/>
      <name val="Calibri"/>
      <family val="2"/>
      <charset val="238"/>
    </font>
    <font>
      <b/>
      <sz val="14"/>
      <name val="Times New Roman"/>
      <family val="1"/>
    </font>
    <font>
      <b/>
      <i/>
      <sz val="8"/>
      <name val="Times New Roman"/>
      <family val="1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4" fillId="8" borderId="0" applyNumberFormat="0" applyBorder="0" applyAlignment="0" applyProtection="0"/>
    <xf numFmtId="0" fontId="15" fillId="5" borderId="1" applyNumberFormat="0" applyAlignment="0" applyProtection="0"/>
    <xf numFmtId="0" fontId="16" fillId="7" borderId="3" applyNumberFormat="0" applyAlignment="0" applyProtection="0"/>
    <xf numFmtId="164" fontId="5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1" applyNumberFormat="0" applyAlignment="0" applyProtection="0"/>
    <xf numFmtId="0" fontId="23" fillId="0" borderId="2" applyNumberFormat="0" applyFill="0" applyAlignment="0" applyProtection="0"/>
    <xf numFmtId="0" fontId="24" fillId="6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3" fillId="0" borderId="0"/>
    <xf numFmtId="0" fontId="13" fillId="3" borderId="8" applyNumberFormat="0" applyFont="0" applyAlignment="0" applyProtection="0"/>
    <xf numFmtId="0" fontId="26" fillId="5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319">
    <xf numFmtId="0" fontId="0" fillId="0" borderId="0" xfId="0"/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/>
    <xf numFmtId="0" fontId="8" fillId="0" borderId="10" xfId="0" applyFont="1" applyFill="1" applyBorder="1"/>
    <xf numFmtId="0" fontId="9" fillId="0" borderId="0" xfId="20" applyFont="1" applyFill="1"/>
    <xf numFmtId="0" fontId="12" fillId="0" borderId="9" xfId="20" applyFont="1" applyFill="1" applyBorder="1" applyAlignment="1">
      <alignment horizontal="center" wrapText="1"/>
    </xf>
    <xf numFmtId="167" fontId="12" fillId="0" borderId="9" xfId="5" applyNumberFormat="1" applyFont="1" applyFill="1" applyBorder="1" applyAlignment="1">
      <alignment horizontal="center" vertical="center" wrapText="1"/>
    </xf>
    <xf numFmtId="0" fontId="12" fillId="0" borderId="9" xfId="20" applyFont="1" applyFill="1" applyBorder="1" applyAlignment="1">
      <alignment horizontal="center" vertical="center" wrapText="1"/>
    </xf>
    <xf numFmtId="14" fontId="12" fillId="9" borderId="9" xfId="17" applyNumberFormat="1" applyFont="1" applyFill="1" applyBorder="1" applyAlignment="1">
      <alignment horizontal="center" wrapText="1"/>
    </xf>
    <xf numFmtId="0" fontId="31" fillId="0" borderId="0" xfId="0" applyFont="1" applyFill="1" applyBorder="1"/>
    <xf numFmtId="0" fontId="32" fillId="0" borderId="0" xfId="0" applyFont="1" applyFill="1" applyBorder="1"/>
    <xf numFmtId="0" fontId="3" fillId="0" borderId="0" xfId="20" applyFont="1" applyFill="1" applyAlignment="1">
      <alignment horizontal="left"/>
    </xf>
    <xf numFmtId="0" fontId="12" fillId="0" borderId="9" xfId="20" applyFont="1" applyFill="1" applyBorder="1" applyAlignment="1">
      <alignment horizontal="center" vertical="center" wrapText="1"/>
    </xf>
    <xf numFmtId="0" fontId="12" fillId="9" borderId="9" xfId="0" applyFont="1" applyFill="1" applyBorder="1"/>
    <xf numFmtId="0" fontId="11" fillId="9" borderId="9" xfId="0" applyFont="1" applyFill="1" applyBorder="1"/>
    <xf numFmtId="14" fontId="11" fillId="9" borderId="9" xfId="0" applyNumberFormat="1" applyFont="1" applyFill="1" applyBorder="1" applyAlignment="1">
      <alignment horizontal="right"/>
    </xf>
    <xf numFmtId="164" fontId="3" fillId="0" borderId="0" xfId="4" applyNumberFormat="1" applyFont="1" applyFill="1" applyAlignment="1">
      <alignment horizontal="left"/>
    </xf>
    <xf numFmtId="0" fontId="4" fillId="0" borderId="0" xfId="20" applyFont="1" applyFill="1"/>
    <xf numFmtId="164" fontId="9" fillId="0" borderId="0" xfId="4" applyNumberFormat="1" applyFont="1" applyFill="1" applyAlignment="1"/>
    <xf numFmtId="164" fontId="12" fillId="0" borderId="9" xfId="4" applyNumberFormat="1" applyFont="1" applyFill="1" applyBorder="1" applyAlignment="1">
      <alignment horizontal="center" wrapText="1"/>
    </xf>
    <xf numFmtId="0" fontId="12" fillId="0" borderId="9" xfId="20" applyFont="1" applyFill="1" applyBorder="1" applyAlignment="1">
      <alignment horizontal="center"/>
    </xf>
    <xf numFmtId="0" fontId="9" fillId="0" borderId="0" xfId="20" applyFont="1" applyFill="1" applyAlignment="1">
      <alignment horizontal="center"/>
    </xf>
    <xf numFmtId="0" fontId="9" fillId="0" borderId="10" xfId="0" applyFont="1" applyFill="1" applyBorder="1" applyAlignment="1">
      <alignment horizontal="center" vertical="center" wrapText="1"/>
    </xf>
    <xf numFmtId="0" fontId="30" fillId="0" borderId="9" xfId="0" applyFont="1" applyFill="1" applyBorder="1"/>
    <xf numFmtId="14" fontId="9" fillId="0" borderId="9" xfId="17" applyNumberFormat="1" applyFont="1" applyFill="1" applyBorder="1" applyAlignment="1">
      <alignment horizontal="center" wrapText="1"/>
    </xf>
    <xf numFmtId="0" fontId="12" fillId="10" borderId="9" xfId="0" applyFont="1" applyFill="1" applyBorder="1"/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5" fillId="0" borderId="11" xfId="20" applyFont="1" applyFill="1" applyBorder="1"/>
    <xf numFmtId="0" fontId="34" fillId="0" borderId="12" xfId="20" applyFont="1" applyFill="1" applyBorder="1" applyAlignment="1">
      <alignment horizontal="left"/>
    </xf>
    <xf numFmtId="0" fontId="34" fillId="0" borderId="12" xfId="20" applyFont="1" applyFill="1" applyBorder="1"/>
    <xf numFmtId="0" fontId="35" fillId="0" borderId="12" xfId="20" applyFont="1" applyFill="1" applyBorder="1"/>
    <xf numFmtId="0" fontId="35" fillId="0" borderId="12" xfId="20" applyFont="1" applyFill="1" applyBorder="1"/>
    <xf numFmtId="0" fontId="35" fillId="0" borderId="12" xfId="20" applyFont="1" applyFill="1" applyBorder="1" applyAlignment="1">
      <alignment horizontal="left"/>
    </xf>
    <xf numFmtId="168" fontId="36" fillId="0" borderId="12" xfId="5" applyFont="1" applyFill="1" applyBorder="1" applyAlignment="1">
      <alignment horizontal="right"/>
    </xf>
    <xf numFmtId="0" fontId="35" fillId="0" borderId="13" xfId="20" applyFont="1" applyFill="1" applyBorder="1"/>
    <xf numFmtId="0" fontId="34" fillId="0" borderId="0" xfId="20" applyFont="1" applyFill="1" applyBorder="1" applyAlignment="1">
      <alignment horizontal="left"/>
    </xf>
    <xf numFmtId="0" fontId="35" fillId="0" borderId="0" xfId="20" applyFont="1" applyFill="1" applyBorder="1"/>
    <xf numFmtId="0" fontId="35" fillId="0" borderId="0" xfId="20" applyFont="1" applyFill="1" applyBorder="1"/>
    <xf numFmtId="0" fontId="34" fillId="0" borderId="0" xfId="20" applyFont="1" applyFill="1" applyBorder="1"/>
    <xf numFmtId="0" fontId="35" fillId="0" borderId="0" xfId="20" applyFont="1" applyFill="1" applyBorder="1" applyAlignment="1">
      <alignment horizontal="left"/>
    </xf>
    <xf numFmtId="168" fontId="36" fillId="0" borderId="0" xfId="5" applyFont="1" applyFill="1" applyBorder="1" applyAlignment="1">
      <alignment horizontal="right"/>
    </xf>
    <xf numFmtId="0" fontId="37" fillId="0" borderId="13" xfId="20" applyFont="1" applyFill="1" applyBorder="1"/>
    <xf numFmtId="0" fontId="38" fillId="0" borderId="0" xfId="20" applyFont="1" applyFill="1" applyBorder="1" applyAlignment="1">
      <alignment horizontal="left"/>
    </xf>
    <xf numFmtId="0" fontId="37" fillId="0" borderId="0" xfId="20" applyFont="1" applyFill="1" applyBorder="1"/>
    <xf numFmtId="0" fontId="37" fillId="0" borderId="0" xfId="20" applyFont="1" applyFill="1" applyBorder="1"/>
    <xf numFmtId="0" fontId="38" fillId="0" borderId="0" xfId="20" applyFont="1" applyFill="1" applyBorder="1"/>
    <xf numFmtId="0" fontId="37" fillId="0" borderId="0" xfId="20" applyFont="1" applyFill="1" applyBorder="1" applyAlignment="1">
      <alignment horizontal="left"/>
    </xf>
    <xf numFmtId="168" fontId="39" fillId="0" borderId="0" xfId="5" applyFont="1" applyFill="1" applyBorder="1" applyAlignment="1">
      <alignment horizontal="right"/>
    </xf>
    <xf numFmtId="0" fontId="35" fillId="0" borderId="14" xfId="20" applyFont="1" applyFill="1" applyBorder="1"/>
    <xf numFmtId="0" fontId="38" fillId="0" borderId="15" xfId="20" applyFont="1" applyFill="1" applyBorder="1" applyAlignment="1">
      <alignment horizontal="left"/>
    </xf>
    <xf numFmtId="14" fontId="37" fillId="0" borderId="15" xfId="20" applyNumberFormat="1" applyFont="1" applyFill="1" applyBorder="1" applyAlignment="1">
      <alignment horizontal="center"/>
    </xf>
    <xf numFmtId="0" fontId="37" fillId="0" borderId="15" xfId="20" applyFont="1" applyFill="1" applyBorder="1"/>
    <xf numFmtId="0" fontId="38" fillId="0" borderId="15" xfId="20" applyFont="1" applyFill="1" applyBorder="1"/>
    <xf numFmtId="0" fontId="37" fillId="0" borderId="15" xfId="20" applyFont="1" applyFill="1" applyBorder="1" applyAlignment="1">
      <alignment horizontal="left"/>
    </xf>
    <xf numFmtId="168" fontId="39" fillId="0" borderId="15" xfId="5" applyFont="1" applyFill="1" applyBorder="1" applyAlignment="1">
      <alignment horizontal="right"/>
    </xf>
    <xf numFmtId="49" fontId="30" fillId="0" borderId="9" xfId="0" applyNumberFormat="1" applyFont="1" applyBorder="1" applyAlignment="1">
      <alignment horizontal="left"/>
    </xf>
    <xf numFmtId="14" fontId="30" fillId="0" borderId="9" xfId="0" applyNumberFormat="1" applyFont="1" applyBorder="1" applyAlignment="1">
      <alignment horizontal="right"/>
    </xf>
    <xf numFmtId="0" fontId="9" fillId="0" borderId="16" xfId="19" applyFont="1" applyFill="1" applyBorder="1" applyAlignment="1">
      <alignment wrapText="1"/>
    </xf>
    <xf numFmtId="0" fontId="9" fillId="0" borderId="10" xfId="19" applyFont="1" applyFill="1" applyBorder="1" applyAlignment="1">
      <alignment horizontal="right" vertical="center" wrapText="1"/>
    </xf>
    <xf numFmtId="0" fontId="9" fillId="0" borderId="9" xfId="19" applyFont="1" applyFill="1" applyBorder="1"/>
    <xf numFmtId="43" fontId="9" fillId="0" borderId="16" xfId="0" applyNumberFormat="1" applyFont="1" applyFill="1" applyBorder="1"/>
    <xf numFmtId="0" fontId="9" fillId="0" borderId="9" xfId="0" applyFont="1" applyBorder="1" applyAlignment="1">
      <alignment wrapText="1"/>
    </xf>
    <xf numFmtId="49" fontId="40" fillId="0" borderId="9" xfId="0" applyNumberFormat="1" applyFont="1" applyBorder="1" applyAlignment="1">
      <alignment horizontal="left"/>
    </xf>
    <xf numFmtId="0" fontId="9" fillId="9" borderId="10" xfId="0" applyFont="1" applyFill="1" applyBorder="1" applyAlignment="1">
      <alignment horizontal="center" vertical="center" wrapText="1"/>
    </xf>
    <xf numFmtId="0" fontId="12" fillId="9" borderId="9" xfId="19" applyFont="1" applyFill="1" applyBorder="1" applyAlignment="1">
      <alignment horizontal="right" vertical="center" wrapText="1"/>
    </xf>
    <xf numFmtId="0" fontId="12" fillId="9" borderId="9" xfId="19" applyFont="1" applyFill="1" applyBorder="1"/>
    <xf numFmtId="164" fontId="12" fillId="9" borderId="9" xfId="4" applyFont="1" applyFill="1" applyBorder="1" applyAlignment="1">
      <alignment horizontal="right" wrapText="1"/>
    </xf>
    <xf numFmtId="0" fontId="12" fillId="9" borderId="9" xfId="0" applyFont="1" applyFill="1" applyBorder="1" applyAlignment="1">
      <alignment wrapText="1"/>
    </xf>
    <xf numFmtId="0" fontId="41" fillId="9" borderId="9" xfId="20" applyFont="1" applyFill="1" applyBorder="1"/>
    <xf numFmtId="0" fontId="9" fillId="0" borderId="9" xfId="20" applyFont="1" applyFill="1" applyBorder="1"/>
    <xf numFmtId="0" fontId="9" fillId="9" borderId="9" xfId="20" applyFont="1" applyFill="1" applyBorder="1"/>
    <xf numFmtId="0" fontId="8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3" fontId="8" fillId="0" borderId="1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7" fillId="0" borderId="0" xfId="0" applyFont="1"/>
    <xf numFmtId="0" fontId="7" fillId="0" borderId="9" xfId="0" applyFont="1" applyBorder="1"/>
    <xf numFmtId="14" fontId="7" fillId="0" borderId="9" xfId="0" applyNumberFormat="1" applyFont="1" applyBorder="1"/>
    <xf numFmtId="166" fontId="7" fillId="0" borderId="9" xfId="4" applyNumberFormat="1" applyFont="1" applyBorder="1"/>
    <xf numFmtId="0" fontId="10" fillId="0" borderId="0" xfId="20" applyFont="1" applyFill="1"/>
    <xf numFmtId="0" fontId="33" fillId="11" borderId="9" xfId="0" applyFont="1" applyFill="1" applyBorder="1"/>
    <xf numFmtId="166" fontId="3" fillId="0" borderId="0" xfId="4" applyNumberFormat="1" applyFont="1" applyFill="1" applyAlignment="1">
      <alignment horizontal="left"/>
    </xf>
    <xf numFmtId="166" fontId="9" fillId="0" borderId="0" xfId="4" applyNumberFormat="1" applyFont="1" applyFill="1"/>
    <xf numFmtId="166" fontId="12" fillId="0" borderId="9" xfId="4" applyNumberFormat="1" applyFont="1" applyFill="1" applyBorder="1" applyAlignment="1">
      <alignment horizontal="center" wrapText="1"/>
    </xf>
    <xf numFmtId="166" fontId="12" fillId="0" borderId="9" xfId="4" applyNumberFormat="1" applyFont="1" applyFill="1" applyBorder="1" applyAlignment="1">
      <alignment horizontal="center" vertical="center" wrapText="1"/>
    </xf>
    <xf numFmtId="0" fontId="42" fillId="0" borderId="0" xfId="20" applyFont="1" applyFill="1"/>
    <xf numFmtId="0" fontId="43" fillId="0" borderId="0" xfId="0" applyFont="1" applyFill="1" applyAlignment="1">
      <alignment horizontal="left"/>
    </xf>
    <xf numFmtId="0" fontId="42" fillId="0" borderId="0" xfId="0" applyFont="1" applyFill="1" applyAlignment="1">
      <alignment horizontal="right"/>
    </xf>
    <xf numFmtId="0" fontId="44" fillId="0" borderId="18" xfId="20" applyFont="1" applyFill="1" applyBorder="1"/>
    <xf numFmtId="0" fontId="44" fillId="0" borderId="19" xfId="20" applyFont="1" applyFill="1" applyBorder="1"/>
    <xf numFmtId="0" fontId="45" fillId="0" borderId="19" xfId="20" applyFont="1" applyFill="1" applyBorder="1"/>
    <xf numFmtId="0" fontId="45" fillId="0" borderId="20" xfId="20" applyFont="1" applyFill="1" applyBorder="1"/>
    <xf numFmtId="0" fontId="31" fillId="0" borderId="0" xfId="0" applyFont="1" applyFill="1" applyBorder="1"/>
    <xf numFmtId="166" fontId="35" fillId="0" borderId="0" xfId="4" applyNumberFormat="1" applyFont="1" applyFill="1" applyBorder="1"/>
    <xf numFmtId="166" fontId="31" fillId="0" borderId="0" xfId="4" applyNumberFormat="1" applyFont="1" applyFill="1" applyBorder="1"/>
    <xf numFmtId="0" fontId="31" fillId="0" borderId="0" xfId="0" applyFont="1" applyFill="1"/>
    <xf numFmtId="0" fontId="2" fillId="0" borderId="0" xfId="0" applyFont="1" applyFill="1"/>
    <xf numFmtId="0" fontId="8" fillId="0" borderId="21" xfId="0" applyFont="1" applyFill="1" applyBorder="1" applyAlignment="1">
      <alignment horizontal="center" wrapText="1"/>
    </xf>
    <xf numFmtId="0" fontId="8" fillId="0" borderId="0" xfId="0" applyFont="1" applyFill="1"/>
    <xf numFmtId="0" fontId="2" fillId="0" borderId="9" xfId="0" applyFont="1" applyFill="1" applyBorder="1" applyAlignment="1">
      <alignment vertical="center" wrapText="1"/>
    </xf>
    <xf numFmtId="0" fontId="47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166" fontId="2" fillId="0" borderId="22" xfId="4" applyNumberFormat="1" applyFont="1" applyFill="1" applyBorder="1" applyAlignment="1">
      <alignment vertical="center" wrapText="1"/>
    </xf>
    <xf numFmtId="166" fontId="8" fillId="0" borderId="22" xfId="4" applyNumberFormat="1" applyFont="1" applyFill="1" applyBorder="1" applyAlignment="1">
      <alignment vertical="center" wrapText="1"/>
    </xf>
    <xf numFmtId="164" fontId="8" fillId="0" borderId="23" xfId="0" applyNumberFormat="1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vertical="center" wrapText="1"/>
    </xf>
    <xf numFmtId="164" fontId="2" fillId="0" borderId="23" xfId="4" applyFont="1" applyFill="1" applyBorder="1" applyAlignment="1">
      <alignment vertical="center" wrapText="1"/>
    </xf>
    <xf numFmtId="166" fontId="8" fillId="0" borderId="24" xfId="4" applyNumberFormat="1" applyFont="1" applyFill="1" applyBorder="1" applyAlignment="1">
      <alignment horizontal="right" vertical="center"/>
    </xf>
    <xf numFmtId="0" fontId="47" fillId="0" borderId="9" xfId="0" applyFont="1" applyFill="1" applyBorder="1" applyAlignment="1">
      <alignment vertical="center" wrapText="1"/>
    </xf>
    <xf numFmtId="166" fontId="2" fillId="0" borderId="25" xfId="4" applyNumberFormat="1" applyFont="1" applyFill="1" applyBorder="1" applyAlignment="1">
      <alignment vertical="center" wrapText="1"/>
    </xf>
    <xf numFmtId="166" fontId="8" fillId="0" borderId="25" xfId="4" applyNumberFormat="1" applyFont="1" applyFill="1" applyBorder="1" applyAlignment="1">
      <alignment vertical="center" wrapText="1"/>
    </xf>
    <xf numFmtId="164" fontId="8" fillId="0" borderId="26" xfId="0" applyNumberFormat="1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164" fontId="2" fillId="0" borderId="26" xfId="4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164" fontId="2" fillId="0" borderId="26" xfId="0" applyNumberFormat="1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164" fontId="8" fillId="0" borderId="26" xfId="4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164" fontId="8" fillId="0" borderId="27" xfId="4" applyFont="1" applyFill="1" applyBorder="1" applyAlignment="1">
      <alignment vertical="center" wrapText="1"/>
    </xf>
    <xf numFmtId="166" fontId="8" fillId="0" borderId="28" xfId="4" applyNumberFormat="1" applyFont="1" applyFill="1" applyBorder="1" applyAlignment="1">
      <alignment horizontal="right"/>
    </xf>
    <xf numFmtId="0" fontId="8" fillId="0" borderId="25" xfId="0" applyFont="1" applyFill="1" applyBorder="1"/>
    <xf numFmtId="0" fontId="8" fillId="0" borderId="25" xfId="0" applyFont="1" applyFill="1" applyBorder="1" applyAlignment="1">
      <alignment horizontal="right"/>
    </xf>
    <xf numFmtId="166" fontId="8" fillId="0" borderId="24" xfId="4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vertical="center" wrapText="1"/>
    </xf>
    <xf numFmtId="166" fontId="8" fillId="0" borderId="0" xfId="0" applyNumberFormat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/>
    </xf>
    <xf numFmtId="166" fontId="8" fillId="0" borderId="0" xfId="4" applyNumberFormat="1" applyFont="1" applyFill="1" applyBorder="1" applyAlignment="1">
      <alignment vertical="center" wrapText="1"/>
    </xf>
    <xf numFmtId="164" fontId="8" fillId="0" borderId="0" xfId="4" applyFont="1" applyFill="1" applyBorder="1" applyAlignment="1">
      <alignment vertical="center" wrapText="1"/>
    </xf>
    <xf numFmtId="0" fontId="2" fillId="0" borderId="0" xfId="0" applyFont="1" applyFill="1" applyBorder="1"/>
    <xf numFmtId="166" fontId="2" fillId="0" borderId="0" xfId="4" applyNumberFormat="1" applyFont="1" applyFill="1" applyBorder="1"/>
    <xf numFmtId="164" fontId="2" fillId="0" borderId="0" xfId="4" applyFont="1" applyFill="1" applyBorder="1"/>
    <xf numFmtId="166" fontId="8" fillId="0" borderId="0" xfId="4" applyNumberFormat="1" applyFont="1" applyFill="1" applyBorder="1" applyAlignment="1">
      <alignment horizontal="right"/>
    </xf>
    <xf numFmtId="0" fontId="46" fillId="0" borderId="0" xfId="0" applyFont="1" applyFill="1"/>
    <xf numFmtId="164" fontId="31" fillId="0" borderId="0" xfId="4" applyFont="1" applyFill="1" applyBorder="1"/>
    <xf numFmtId="166" fontId="32" fillId="0" borderId="0" xfId="4" applyNumberFormat="1" applyFont="1" applyFill="1" applyBorder="1" applyAlignment="1">
      <alignment horizontal="right"/>
    </xf>
    <xf numFmtId="0" fontId="32" fillId="0" borderId="0" xfId="0" applyFont="1" applyFill="1" applyBorder="1" applyAlignment="1">
      <alignment horizontal="left" vertical="center" wrapText="1"/>
    </xf>
    <xf numFmtId="166" fontId="32" fillId="0" borderId="0" xfId="4" applyNumberFormat="1" applyFont="1" applyFill="1" applyBorder="1" applyAlignment="1">
      <alignment horizontal="left" vertical="center" wrapText="1"/>
    </xf>
    <xf numFmtId="164" fontId="32" fillId="0" borderId="0" xfId="4" applyFont="1" applyFill="1" applyBorder="1" applyAlignment="1">
      <alignment horizontal="left" vertical="center" wrapText="1"/>
    </xf>
    <xf numFmtId="0" fontId="46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wrapText="1"/>
    </xf>
    <xf numFmtId="166" fontId="31" fillId="0" borderId="0" xfId="4" applyNumberFormat="1" applyFont="1" applyFill="1" applyBorder="1" applyAlignment="1">
      <alignment wrapText="1"/>
    </xf>
    <xf numFmtId="164" fontId="31" fillId="0" borderId="0" xfId="4" applyFont="1" applyFill="1" applyBorder="1" applyAlignment="1">
      <alignment wrapText="1"/>
    </xf>
    <xf numFmtId="0" fontId="8" fillId="0" borderId="29" xfId="0" applyFont="1" applyFill="1" applyBorder="1" applyAlignment="1">
      <alignment horizontal="left" wrapText="1"/>
    </xf>
    <xf numFmtId="0" fontId="8" fillId="0" borderId="30" xfId="0" applyFont="1" applyFill="1" applyBorder="1" applyAlignment="1">
      <alignment horizontal="left" wrapText="1"/>
    </xf>
    <xf numFmtId="0" fontId="8" fillId="0" borderId="31" xfId="0" applyFont="1" applyFill="1" applyBorder="1" applyAlignment="1">
      <alignment horizontal="left" wrapText="1"/>
    </xf>
    <xf numFmtId="166" fontId="8" fillId="0" borderId="32" xfId="4" applyNumberFormat="1" applyFont="1" applyFill="1" applyBorder="1" applyAlignment="1">
      <alignment horizontal="left" wrapText="1"/>
    </xf>
    <xf numFmtId="0" fontId="8" fillId="0" borderId="33" xfId="0" applyFont="1" applyFill="1" applyBorder="1" applyAlignment="1">
      <alignment horizontal="center" wrapText="1"/>
    </xf>
    <xf numFmtId="0" fontId="8" fillId="0" borderId="34" xfId="0" applyFont="1" applyFill="1" applyBorder="1" applyAlignment="1">
      <alignment horizontal="center" wrapText="1"/>
    </xf>
    <xf numFmtId="166" fontId="8" fillId="0" borderId="35" xfId="4" applyNumberFormat="1" applyFont="1" applyFill="1" applyBorder="1" applyAlignment="1">
      <alignment horizontal="center" wrapText="1"/>
    </xf>
    <xf numFmtId="0" fontId="8" fillId="0" borderId="36" xfId="0" applyFont="1" applyFill="1" applyBorder="1" applyAlignment="1">
      <alignment horizontal="center" wrapText="1"/>
    </xf>
    <xf numFmtId="0" fontId="8" fillId="0" borderId="37" xfId="0" applyFont="1" applyFill="1" applyBorder="1" applyAlignment="1">
      <alignment horizontal="center" wrapText="1"/>
    </xf>
    <xf numFmtId="0" fontId="8" fillId="0" borderId="38" xfId="0" applyFont="1" applyFill="1" applyBorder="1" applyAlignment="1">
      <alignment horizontal="center" wrapText="1"/>
    </xf>
    <xf numFmtId="0" fontId="8" fillId="0" borderId="39" xfId="0" applyFont="1" applyFill="1" applyBorder="1" applyAlignment="1">
      <alignment horizontal="center" wrapText="1"/>
    </xf>
    <xf numFmtId="166" fontId="8" fillId="0" borderId="36" xfId="4" applyNumberFormat="1" applyFont="1" applyFill="1" applyBorder="1" applyAlignment="1">
      <alignment horizontal="center" wrapText="1"/>
    </xf>
    <xf numFmtId="164" fontId="8" fillId="0" borderId="39" xfId="4" applyFont="1" applyFill="1" applyBorder="1" applyAlignment="1">
      <alignment horizontal="center" wrapText="1"/>
    </xf>
    <xf numFmtId="0" fontId="8" fillId="0" borderId="40" xfId="0" applyFont="1" applyFill="1" applyBorder="1" applyAlignment="1">
      <alignment horizontal="center" wrapText="1"/>
    </xf>
    <xf numFmtId="164" fontId="8" fillId="0" borderId="40" xfId="4" applyFont="1" applyFill="1" applyBorder="1" applyAlignment="1">
      <alignment horizontal="center" wrapText="1"/>
    </xf>
    <xf numFmtId="166" fontId="8" fillId="0" borderId="41" xfId="4" applyNumberFormat="1" applyFont="1" applyFill="1" applyBorder="1" applyAlignment="1">
      <alignment horizontal="center" wrapText="1"/>
    </xf>
    <xf numFmtId="0" fontId="2" fillId="0" borderId="42" xfId="0" applyFont="1" applyFill="1" applyBorder="1" applyAlignment="1">
      <alignment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vertical="center" wrapText="1"/>
    </xf>
    <xf numFmtId="164" fontId="2" fillId="0" borderId="44" xfId="4" applyFont="1" applyFill="1" applyBorder="1" applyAlignment="1">
      <alignment vertical="center" wrapText="1"/>
    </xf>
    <xf numFmtId="0" fontId="2" fillId="0" borderId="45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 wrapText="1"/>
    </xf>
    <xf numFmtId="164" fontId="2" fillId="0" borderId="27" xfId="4" applyFont="1" applyFill="1" applyBorder="1" applyAlignment="1">
      <alignment vertical="center" wrapText="1"/>
    </xf>
    <xf numFmtId="14" fontId="2" fillId="0" borderId="1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6" fontId="8" fillId="0" borderId="26" xfId="0" applyNumberFormat="1" applyFont="1" applyFill="1" applyBorder="1" applyAlignment="1">
      <alignment vertical="center" wrapText="1"/>
    </xf>
    <xf numFmtId="166" fontId="8" fillId="0" borderId="27" xfId="0" applyNumberFormat="1" applyFont="1" applyFill="1" applyBorder="1" applyAlignment="1">
      <alignment vertical="center" wrapText="1"/>
    </xf>
    <xf numFmtId="164" fontId="8" fillId="0" borderId="27" xfId="4" applyFont="1" applyFill="1" applyBorder="1" applyAlignment="1">
      <alignment vertical="center" wrapText="1"/>
    </xf>
    <xf numFmtId="0" fontId="8" fillId="0" borderId="46" xfId="0" applyFont="1" applyFill="1" applyBorder="1" applyAlignment="1">
      <alignment vertical="center" wrapText="1"/>
    </xf>
    <xf numFmtId="0" fontId="8" fillId="0" borderId="47" xfId="0" applyFont="1" applyFill="1" applyBorder="1" applyAlignment="1">
      <alignment vertical="center" wrapText="1"/>
    </xf>
    <xf numFmtId="0" fontId="47" fillId="0" borderId="47" xfId="0" applyFont="1" applyFill="1" applyBorder="1" applyAlignment="1">
      <alignment vertical="center" wrapText="1"/>
    </xf>
    <xf numFmtId="165" fontId="8" fillId="0" borderId="47" xfId="4" applyNumberFormat="1" applyFont="1" applyFill="1" applyBorder="1" applyAlignment="1">
      <alignment vertical="center" wrapText="1"/>
    </xf>
    <xf numFmtId="0" fontId="8" fillId="0" borderId="47" xfId="0" applyFont="1" applyFill="1" applyBorder="1" applyAlignment="1">
      <alignment horizontal="center" vertical="center" wrapText="1"/>
    </xf>
    <xf numFmtId="3" fontId="8" fillId="0" borderId="47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/>
    </xf>
    <xf numFmtId="166" fontId="8" fillId="0" borderId="49" xfId="4" applyNumberFormat="1" applyFont="1" applyFill="1" applyBorder="1" applyAlignment="1">
      <alignment vertical="center" wrapText="1"/>
    </xf>
    <xf numFmtId="164" fontId="8" fillId="0" borderId="50" xfId="0" applyNumberFormat="1" applyFont="1" applyFill="1" applyBorder="1" applyAlignment="1">
      <alignment vertical="center" wrapText="1"/>
    </xf>
    <xf numFmtId="164" fontId="8" fillId="0" borderId="50" xfId="4" applyFont="1" applyFill="1" applyBorder="1" applyAlignment="1">
      <alignment vertical="center" wrapText="1"/>
    </xf>
    <xf numFmtId="166" fontId="8" fillId="0" borderId="51" xfId="0" applyNumberFormat="1" applyFont="1" applyFill="1" applyBorder="1" applyAlignment="1">
      <alignment vertical="center" wrapText="1"/>
    </xf>
    <xf numFmtId="166" fontId="8" fillId="0" borderId="52" xfId="4" applyNumberFormat="1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right"/>
    </xf>
    <xf numFmtId="49" fontId="40" fillId="0" borderId="9" xfId="0" applyNumberFormat="1" applyFont="1" applyFill="1" applyBorder="1" applyAlignment="1">
      <alignment horizontal="left"/>
    </xf>
    <xf numFmtId="0" fontId="40" fillId="0" borderId="9" xfId="0" applyFont="1" applyBorder="1"/>
    <xf numFmtId="0" fontId="12" fillId="9" borderId="16" xfId="19" applyFont="1" applyFill="1" applyBorder="1" applyAlignment="1">
      <alignment wrapText="1"/>
    </xf>
    <xf numFmtId="0" fontId="12" fillId="9" borderId="10" xfId="19" applyFont="1" applyFill="1" applyBorder="1" applyAlignment="1">
      <alignment horizontal="right" vertical="center" wrapText="1"/>
    </xf>
    <xf numFmtId="0" fontId="42" fillId="0" borderId="9" xfId="20" applyFont="1" applyFill="1" applyBorder="1"/>
    <xf numFmtId="0" fontId="41" fillId="0" borderId="9" xfId="20" applyFont="1" applyFill="1" applyBorder="1" applyAlignment="1">
      <alignment horizontal="center"/>
    </xf>
    <xf numFmtId="0" fontId="46" fillId="0" borderId="0" xfId="20" applyFont="1" applyFill="1" applyAlignment="1">
      <alignment horizontal="left"/>
    </xf>
    <xf numFmtId="49" fontId="9" fillId="0" borderId="9" xfId="0" applyNumberFormat="1" applyFont="1" applyBorder="1" applyAlignment="1">
      <alignment horizontal="left"/>
    </xf>
    <xf numFmtId="0" fontId="9" fillId="0" borderId="9" xfId="0" applyFont="1" applyFill="1" applyBorder="1"/>
    <xf numFmtId="0" fontId="9" fillId="0" borderId="9" xfId="19" applyFont="1" applyFill="1" applyBorder="1" applyAlignment="1">
      <alignment horizontal="right" vertical="center" wrapText="1"/>
    </xf>
    <xf numFmtId="166" fontId="30" fillId="0" borderId="9" xfId="4" applyNumberFormat="1" applyFont="1" applyBorder="1" applyAlignment="1">
      <alignment horizontal="right"/>
    </xf>
    <xf numFmtId="0" fontId="40" fillId="0" borderId="9" xfId="0" applyFont="1" applyFill="1" applyBorder="1"/>
    <xf numFmtId="0" fontId="12" fillId="9" borderId="9" xfId="19" applyFont="1" applyFill="1" applyBorder="1" applyAlignment="1">
      <alignment wrapText="1"/>
    </xf>
    <xf numFmtId="166" fontId="12" fillId="9" borderId="9" xfId="4" applyNumberFormat="1" applyFont="1" applyFill="1" applyBorder="1" applyAlignment="1">
      <alignment horizontal="right" wrapText="1"/>
    </xf>
    <xf numFmtId="0" fontId="12" fillId="9" borderId="9" xfId="0" applyFont="1" applyFill="1" applyBorder="1" applyAlignment="1">
      <alignment horizontal="right"/>
    </xf>
    <xf numFmtId="0" fontId="39" fillId="0" borderId="0" xfId="0" applyFont="1" applyFill="1" applyBorder="1"/>
    <xf numFmtId="0" fontId="11" fillId="0" borderId="0" xfId="20" applyFont="1" applyFill="1"/>
    <xf numFmtId="0" fontId="48" fillId="0" borderId="12" xfId="20" applyFont="1" applyFill="1" applyBorder="1"/>
    <xf numFmtId="166" fontId="35" fillId="0" borderId="12" xfId="4" applyNumberFormat="1" applyFont="1" applyFill="1" applyBorder="1"/>
    <xf numFmtId="0" fontId="49" fillId="0" borderId="12" xfId="20" applyFont="1" applyFill="1" applyBorder="1" applyAlignment="1">
      <alignment horizontal="left"/>
    </xf>
    <xf numFmtId="0" fontId="48" fillId="0" borderId="0" xfId="20" applyFont="1" applyFill="1" applyBorder="1"/>
    <xf numFmtId="166" fontId="35" fillId="0" borderId="0" xfId="4" applyNumberFormat="1" applyFont="1" applyFill="1" applyBorder="1"/>
    <xf numFmtId="0" fontId="49" fillId="0" borderId="0" xfId="20" applyFont="1" applyFill="1" applyBorder="1" applyAlignment="1">
      <alignment horizontal="left"/>
    </xf>
    <xf numFmtId="0" fontId="7" fillId="0" borderId="0" xfId="20" applyFont="1" applyFill="1"/>
    <xf numFmtId="0" fontId="50" fillId="0" borderId="0" xfId="20" applyFont="1" applyFill="1" applyBorder="1"/>
    <xf numFmtId="166" fontId="37" fillId="0" borderId="0" xfId="4" applyNumberFormat="1" applyFont="1" applyFill="1" applyBorder="1"/>
    <xf numFmtId="0" fontId="51" fillId="0" borderId="0" xfId="20" applyFont="1" applyFill="1" applyBorder="1" applyAlignment="1">
      <alignment horizontal="left"/>
    </xf>
    <xf numFmtId="14" fontId="50" fillId="0" borderId="15" xfId="20" applyNumberFormat="1" applyFont="1" applyFill="1" applyBorder="1" applyAlignment="1">
      <alignment horizontal="center"/>
    </xf>
    <xf numFmtId="166" fontId="37" fillId="0" borderId="15" xfId="4" applyNumberFormat="1" applyFont="1" applyFill="1" applyBorder="1"/>
    <xf numFmtId="0" fontId="51" fillId="0" borderId="15" xfId="20" applyFont="1" applyFill="1" applyBorder="1" applyAlignment="1">
      <alignment horizontal="left"/>
    </xf>
    <xf numFmtId="0" fontId="9" fillId="10" borderId="10" xfId="0" applyFont="1" applyFill="1" applyBorder="1" applyAlignment="1">
      <alignment horizontal="center" vertical="center" wrapText="1"/>
    </xf>
    <xf numFmtId="0" fontId="11" fillId="10" borderId="9" xfId="0" applyFont="1" applyFill="1" applyBorder="1"/>
    <xf numFmtId="0" fontId="12" fillId="10" borderId="9" xfId="0" applyFont="1" applyFill="1" applyBorder="1"/>
    <xf numFmtId="14" fontId="11" fillId="10" borderId="9" xfId="0" applyNumberFormat="1" applyFont="1" applyFill="1" applyBorder="1" applyAlignment="1">
      <alignment horizontal="right"/>
    </xf>
    <xf numFmtId="0" fontId="12" fillId="10" borderId="9" xfId="19" applyFont="1" applyFill="1" applyBorder="1" applyAlignment="1">
      <alignment wrapText="1"/>
    </xf>
    <xf numFmtId="0" fontId="12" fillId="10" borderId="9" xfId="19" applyFont="1" applyFill="1" applyBorder="1" applyAlignment="1">
      <alignment horizontal="right" vertical="center" wrapText="1"/>
    </xf>
    <xf numFmtId="0" fontId="12" fillId="10" borderId="9" xfId="19" applyFont="1" applyFill="1" applyBorder="1"/>
    <xf numFmtId="14" fontId="12" fillId="10" borderId="9" xfId="17" applyNumberFormat="1" applyFont="1" applyFill="1" applyBorder="1" applyAlignment="1">
      <alignment horizontal="center" wrapText="1"/>
    </xf>
    <xf numFmtId="166" fontId="12" fillId="10" borderId="9" xfId="4" applyNumberFormat="1" applyFont="1" applyFill="1" applyBorder="1" applyAlignment="1">
      <alignment horizontal="right" wrapText="1"/>
    </xf>
    <xf numFmtId="164" fontId="12" fillId="10" borderId="9" xfId="4" applyFont="1" applyFill="1" applyBorder="1" applyAlignment="1">
      <alignment horizontal="right" wrapText="1"/>
    </xf>
    <xf numFmtId="0" fontId="12" fillId="10" borderId="9" xfId="0" applyFont="1" applyFill="1" applyBorder="1" applyAlignment="1">
      <alignment wrapText="1"/>
    </xf>
    <xf numFmtId="0" fontId="12" fillId="10" borderId="9" xfId="0" applyFont="1" applyFill="1" applyBorder="1" applyAlignment="1">
      <alignment horizontal="right"/>
    </xf>
    <xf numFmtId="0" fontId="41" fillId="10" borderId="9" xfId="20" applyFont="1" applyFill="1" applyBorder="1"/>
    <xf numFmtId="0" fontId="9" fillId="10" borderId="9" xfId="20" applyFont="1" applyFill="1" applyBorder="1"/>
    <xf numFmtId="166" fontId="30" fillId="0" borderId="9" xfId="4" applyNumberFormat="1" applyFont="1" applyFill="1" applyBorder="1" applyAlignment="1">
      <alignment horizontal="right"/>
    </xf>
    <xf numFmtId="3" fontId="8" fillId="0" borderId="25" xfId="0" applyNumberFormat="1" applyFont="1" applyFill="1" applyBorder="1" applyAlignment="1">
      <alignment horizontal="center" vertical="center"/>
    </xf>
    <xf numFmtId="164" fontId="7" fillId="0" borderId="0" xfId="4" applyFont="1"/>
    <xf numFmtId="164" fontId="7" fillId="0" borderId="9" xfId="4" applyFont="1" applyBorder="1"/>
    <xf numFmtId="0" fontId="41" fillId="12" borderId="9" xfId="0" applyFont="1" applyFill="1" applyBorder="1"/>
    <xf numFmtId="166" fontId="33" fillId="11" borderId="9" xfId="4" applyNumberFormat="1" applyFont="1" applyFill="1" applyBorder="1"/>
    <xf numFmtId="166" fontId="10" fillId="0" borderId="0" xfId="4" applyNumberFormat="1" applyFont="1"/>
    <xf numFmtId="164" fontId="33" fillId="11" borderId="9" xfId="4" applyFont="1" applyFill="1" applyBorder="1"/>
    <xf numFmtId="0" fontId="41" fillId="0" borderId="0" xfId="20" applyFont="1" applyFill="1"/>
    <xf numFmtId="0" fontId="11" fillId="0" borderId="0" xfId="0" applyFont="1"/>
    <xf numFmtId="0" fontId="41" fillId="12" borderId="0" xfId="0" applyFont="1" applyFill="1"/>
    <xf numFmtId="164" fontId="41" fillId="12" borderId="9" xfId="4" applyFont="1" applyFill="1" applyBorder="1"/>
    <xf numFmtId="0" fontId="11" fillId="11" borderId="0" xfId="0" applyFont="1" applyFill="1"/>
    <xf numFmtId="164" fontId="10" fillId="0" borderId="0" xfId="4" applyFont="1"/>
    <xf numFmtId="166" fontId="33" fillId="10" borderId="9" xfId="4" applyNumberFormat="1" applyFont="1" applyFill="1" applyBorder="1"/>
    <xf numFmtId="164" fontId="33" fillId="10" borderId="9" xfId="4" applyFont="1" applyFill="1" applyBorder="1"/>
    <xf numFmtId="166" fontId="41" fillId="12" borderId="9" xfId="4" applyNumberFormat="1" applyFont="1" applyFill="1" applyBorder="1"/>
    <xf numFmtId="166" fontId="7" fillId="0" borderId="0" xfId="4" applyNumberFormat="1" applyFont="1"/>
    <xf numFmtId="0" fontId="33" fillId="11" borderId="0" xfId="0" applyFont="1" applyFill="1"/>
    <xf numFmtId="0" fontId="10" fillId="0" borderId="0" xfId="0" applyFont="1"/>
    <xf numFmtId="0" fontId="7" fillId="0" borderId="9" xfId="0" applyFont="1" applyBorder="1" applyAlignment="1">
      <alignment horizontal="right"/>
    </xf>
    <xf numFmtId="0" fontId="41" fillId="12" borderId="9" xfId="0" applyFont="1" applyFill="1" applyBorder="1" applyAlignment="1">
      <alignment horizontal="right"/>
    </xf>
    <xf numFmtId="0" fontId="33" fillId="11" borderId="9" xfId="0" applyFont="1" applyFill="1" applyBorder="1" applyAlignment="1">
      <alignment horizontal="right"/>
    </xf>
    <xf numFmtId="0" fontId="11" fillId="10" borderId="9" xfId="0" applyFont="1" applyFill="1" applyBorder="1" applyAlignment="1">
      <alignment horizontal="right"/>
    </xf>
    <xf numFmtId="0" fontId="11" fillId="10" borderId="9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41" fillId="0" borderId="0" xfId="20" applyFont="1" applyFill="1" applyAlignment="1">
      <alignment horizontal="left"/>
    </xf>
    <xf numFmtId="0" fontId="42" fillId="0" borderId="0" xfId="20" applyFont="1" applyFill="1" applyAlignment="1">
      <alignment horizontal="left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2" fillId="0" borderId="33" xfId="20" applyFont="1" applyFill="1" applyBorder="1" applyAlignment="1">
      <alignment horizontal="center" wrapText="1"/>
    </xf>
    <xf numFmtId="0" fontId="12" fillId="0" borderId="33" xfId="20" applyFont="1" applyFill="1" applyBorder="1" applyAlignment="1">
      <alignment horizontal="right" wrapText="1"/>
    </xf>
    <xf numFmtId="0" fontId="11" fillId="0" borderId="9" xfId="0" applyFont="1" applyBorder="1"/>
    <xf numFmtId="166" fontId="11" fillId="0" borderId="9" xfId="4" applyNumberFormat="1" applyFont="1" applyBorder="1"/>
    <xf numFmtId="164" fontId="11" fillId="0" borderId="9" xfId="4" applyFont="1" applyBorder="1"/>
    <xf numFmtId="0" fontId="11" fillId="0" borderId="9" xfId="0" applyFont="1" applyBorder="1" applyAlignment="1">
      <alignment horizontal="right"/>
    </xf>
    <xf numFmtId="0" fontId="42" fillId="0" borderId="0" xfId="20" applyFont="1" applyFill="1" applyAlignment="1">
      <alignment horizontal="left"/>
    </xf>
    <xf numFmtId="0" fontId="12" fillId="0" borderId="33" xfId="20" applyFont="1" applyFill="1" applyBorder="1" applyAlignment="1">
      <alignment horizontal="left" wrapText="1"/>
    </xf>
    <xf numFmtId="0" fontId="11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41" fillId="12" borderId="9" xfId="0" applyFont="1" applyFill="1" applyBorder="1" applyAlignment="1">
      <alignment horizontal="left"/>
    </xf>
    <xf numFmtId="0" fontId="33" fillId="11" borderId="9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Fill="1"/>
    <xf numFmtId="0" fontId="11" fillId="0" borderId="0" xfId="0" applyFont="1" applyFill="1"/>
    <xf numFmtId="0" fontId="41" fillId="0" borderId="0" xfId="0" applyFont="1" applyFill="1"/>
    <xf numFmtId="0" fontId="33" fillId="0" borderId="0" xfId="0" applyFont="1" applyFill="1"/>
    <xf numFmtId="0" fontId="10" fillId="0" borderId="0" xfId="0" applyFont="1" applyFill="1"/>
    <xf numFmtId="0" fontId="37" fillId="0" borderId="0" xfId="20" applyFont="1" applyFill="1"/>
    <xf numFmtId="0" fontId="50" fillId="0" borderId="0" xfId="20" applyFont="1" applyFill="1"/>
    <xf numFmtId="0" fontId="50" fillId="0" borderId="0" xfId="20" applyFont="1" applyFill="1" applyAlignment="1">
      <alignment horizontal="left"/>
    </xf>
    <xf numFmtId="166" fontId="51" fillId="0" borderId="0" xfId="4" applyNumberFormat="1" applyFont="1" applyFill="1"/>
    <xf numFmtId="164" fontId="37" fillId="0" borderId="0" xfId="4" applyFont="1" applyFill="1" applyAlignment="1"/>
    <xf numFmtId="0" fontId="38" fillId="0" borderId="0" xfId="20" applyFont="1" applyFill="1" applyAlignment="1"/>
    <xf numFmtId="166" fontId="51" fillId="0" borderId="0" xfId="4" applyNumberFormat="1" applyFont="1" applyFill="1" applyAlignment="1"/>
    <xf numFmtId="164" fontId="38" fillId="0" borderId="0" xfId="4" applyFont="1" applyFill="1" applyAlignment="1"/>
    <xf numFmtId="0" fontId="38" fillId="0" borderId="0" xfId="20" applyFont="1" applyFill="1" applyAlignment="1">
      <alignment horizontal="left"/>
    </xf>
    <xf numFmtId="0" fontId="37" fillId="0" borderId="0" xfId="20" applyFont="1" applyFill="1" applyAlignment="1">
      <alignment horizontal="left"/>
    </xf>
    <xf numFmtId="166" fontId="51" fillId="0" borderId="0" xfId="4" applyNumberFormat="1" applyFont="1" applyFill="1" applyAlignment="1">
      <alignment horizontal="left"/>
    </xf>
    <xf numFmtId="164" fontId="38" fillId="0" borderId="0" xfId="4" applyFont="1" applyFill="1" applyAlignment="1">
      <alignment horizontal="left"/>
    </xf>
    <xf numFmtId="0" fontId="38" fillId="0" borderId="0" xfId="20" applyFont="1" applyFill="1"/>
    <xf numFmtId="0" fontId="0" fillId="0" borderId="9" xfId="0" applyBorder="1"/>
    <xf numFmtId="0" fontId="11" fillId="0" borderId="0" xfId="0" applyFont="1" applyFill="1" applyBorder="1" applyAlignment="1">
      <alignment horizontal="left" wrapText="1"/>
    </xf>
    <xf numFmtId="0" fontId="46" fillId="0" borderId="0" xfId="0" applyFont="1" applyFill="1" applyAlignment="1">
      <alignment horizontal="left" vertical="center" wrapText="1"/>
    </xf>
    <xf numFmtId="0" fontId="46" fillId="0" borderId="0" xfId="0" applyFont="1" applyFill="1" applyBorder="1" applyAlignment="1">
      <alignment horizontal="left" vertical="center" wrapText="1"/>
    </xf>
    <xf numFmtId="0" fontId="8" fillId="0" borderId="53" xfId="0" applyFont="1" applyFill="1" applyBorder="1" applyAlignment="1">
      <alignment horizontal="left" wrapText="1"/>
    </xf>
    <xf numFmtId="0" fontId="8" fillId="0" borderId="54" xfId="0" applyFont="1" applyFill="1" applyBorder="1" applyAlignment="1">
      <alignment horizontal="left" wrapText="1"/>
    </xf>
    <xf numFmtId="0" fontId="8" fillId="0" borderId="57" xfId="0" applyFont="1" applyFill="1" applyBorder="1" applyAlignment="1">
      <alignment horizontal="left" wrapText="1"/>
    </xf>
    <xf numFmtId="0" fontId="8" fillId="0" borderId="21" xfId="0" applyFont="1" applyFill="1" applyBorder="1" applyAlignment="1">
      <alignment horizontal="center" wrapText="1"/>
    </xf>
    <xf numFmtId="0" fontId="8" fillId="0" borderId="55" xfId="0" applyFont="1" applyFill="1" applyBorder="1" applyAlignment="1">
      <alignment horizontal="center" wrapText="1"/>
    </xf>
    <xf numFmtId="0" fontId="8" fillId="0" borderId="56" xfId="0" applyFont="1" applyFill="1" applyBorder="1" applyAlignment="1">
      <alignment horizont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3" fillId="0" borderId="0" xfId="20" applyFont="1" applyFill="1" applyAlignment="1">
      <alignment horizontal="left"/>
    </xf>
  </cellXfs>
  <cellStyles count="25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Comma_x centralizator avize_VAR GHID VAR II_22.03.2019" xfId="5" xr:uid="{00000000-0005-0000-0000-000003000000}"/>
    <cellStyle name="Explanatory Text" xfId="6" xr:uid="{00000000-0005-0000-0000-000004000000}"/>
    <cellStyle name="Good" xfId="7" xr:uid="{00000000-0005-0000-0000-000005000000}"/>
    <cellStyle name="Heading 1" xfId="8" xr:uid="{00000000-0005-0000-0000-000006000000}"/>
    <cellStyle name="Heading 2" xfId="9" xr:uid="{00000000-0005-0000-0000-000007000000}"/>
    <cellStyle name="Heading 3" xfId="10" xr:uid="{00000000-0005-0000-0000-000008000000}"/>
    <cellStyle name="Heading 4" xfId="11" xr:uid="{00000000-0005-0000-0000-000009000000}"/>
    <cellStyle name="Input" xfId="12" xr:uid="{00000000-0005-0000-0000-00000A000000}"/>
    <cellStyle name="Linked Cell" xfId="13" xr:uid="{00000000-0005-0000-0000-00000B000000}"/>
    <cellStyle name="Neutral" xfId="14" xr:uid="{00000000-0005-0000-0000-00000C000000}"/>
    <cellStyle name="Normal" xfId="0" builtinId="0"/>
    <cellStyle name="Normal 3" xfId="15" xr:uid="{00000000-0005-0000-0000-00000E000000}"/>
    <cellStyle name="Normal 4" xfId="16" xr:uid="{00000000-0005-0000-0000-00000F000000}"/>
    <cellStyle name="Normal 5" xfId="17" xr:uid="{00000000-0005-0000-0000-000010000000}"/>
    <cellStyle name="Normal 6" xfId="18" xr:uid="{00000000-0005-0000-0000-000011000000}"/>
    <cellStyle name="Normal_Anexa 6_Centralizator avize_IANUARIE 2020" xfId="19" xr:uid="{00000000-0005-0000-0000-000012000000}"/>
    <cellStyle name="Normal_x centralizator avize_VAR GHID VAR II_22.03.2019" xfId="20" xr:uid="{00000000-0005-0000-0000-000013000000}"/>
    <cellStyle name="Note" xfId="21" xr:uid="{00000000-0005-0000-0000-000014000000}"/>
    <cellStyle name="Output" xfId="22" xr:uid="{00000000-0005-0000-0000-000015000000}"/>
    <cellStyle name="Title" xfId="23" xr:uid="{00000000-0005-0000-0000-000016000000}"/>
    <cellStyle name="Virgulă" xfId="4" builtinId="3"/>
    <cellStyle name="Warning Text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6949"/>
  <sheetViews>
    <sheetView tabSelected="1" workbookViewId="0">
      <selection activeCell="W17" sqref="W17"/>
    </sheetView>
  </sheetViews>
  <sheetFormatPr defaultRowHeight="11.25" x14ac:dyDescent="0.2"/>
  <cols>
    <col min="1" max="1" width="4.28515625" style="81" customWidth="1"/>
    <col min="2" max="2" width="44.140625" style="81" customWidth="1"/>
    <col min="3" max="3" width="8.5703125" style="81" customWidth="1"/>
    <col min="4" max="4" width="16.7109375" style="81" customWidth="1"/>
    <col min="5" max="5" width="8.42578125" style="81" customWidth="1"/>
    <col min="6" max="6" width="6.5703125" style="81" customWidth="1"/>
    <col min="7" max="7" width="3.85546875" style="81" customWidth="1"/>
    <col min="8" max="8" width="8.7109375" style="81" customWidth="1"/>
    <col min="9" max="9" width="7" style="81" customWidth="1"/>
    <col min="10" max="10" width="8.7109375" style="250" customWidth="1"/>
    <col min="11" max="11" width="9.42578125" style="257" customWidth="1"/>
    <col min="12" max="12" width="19.85546875" style="81" customWidth="1"/>
    <col min="13" max="13" width="6.5703125" style="81" customWidth="1"/>
    <col min="14" max="14" width="4.7109375" style="81" customWidth="1"/>
    <col min="15" max="15" width="5.28515625" style="272" customWidth="1"/>
    <col min="16" max="16" width="7.42578125" style="269" customWidth="1"/>
    <col min="17" max="17" width="5.5703125" style="81" customWidth="1"/>
    <col min="18" max="77" width="9.140625" style="287"/>
    <col min="78" max="16384" width="9.140625" style="81"/>
  </cols>
  <sheetData>
    <row r="1" spans="1:77" s="292" customFormat="1" ht="30" customHeight="1" x14ac:dyDescent="0.2">
      <c r="A1" s="297" t="s">
        <v>1850</v>
      </c>
      <c r="B1" s="297"/>
      <c r="C1" s="297"/>
      <c r="D1" s="297"/>
      <c r="E1" s="297"/>
      <c r="F1" s="297"/>
      <c r="G1" s="297"/>
      <c r="H1" s="297"/>
      <c r="I1" s="297"/>
      <c r="J1" s="298"/>
      <c r="K1" s="299"/>
      <c r="O1" s="293"/>
      <c r="P1" s="294"/>
      <c r="Q1" s="293"/>
    </row>
    <row r="2" spans="1:77" s="292" customFormat="1" ht="15" x14ac:dyDescent="0.2">
      <c r="A2" s="300"/>
      <c r="B2" s="300"/>
      <c r="C2" s="301"/>
      <c r="D2" s="300"/>
      <c r="E2" s="300"/>
      <c r="F2" s="300"/>
      <c r="G2" s="300"/>
      <c r="H2" s="300"/>
      <c r="I2" s="300"/>
      <c r="J2" s="302"/>
      <c r="K2" s="303"/>
      <c r="O2" s="293"/>
      <c r="P2" s="294"/>
      <c r="Q2" s="293"/>
    </row>
    <row r="3" spans="1:77" s="292" customFormat="1" ht="15" x14ac:dyDescent="0.2">
      <c r="A3" s="304" t="s">
        <v>1757</v>
      </c>
      <c r="J3" s="295"/>
      <c r="K3" s="296"/>
      <c r="O3" s="293"/>
      <c r="P3" s="294"/>
      <c r="Q3" s="293"/>
    </row>
    <row r="4" spans="1:77" s="292" customFormat="1" ht="15" x14ac:dyDescent="0.2">
      <c r="A4" s="304" t="s">
        <v>3357</v>
      </c>
      <c r="J4" s="295"/>
      <c r="K4" s="296"/>
      <c r="O4" s="293"/>
      <c r="P4" s="294"/>
      <c r="Q4" s="293"/>
    </row>
    <row r="5" spans="1:77" s="292" customFormat="1" ht="15" x14ac:dyDescent="0.2">
      <c r="A5" s="304" t="s">
        <v>3358</v>
      </c>
      <c r="J5" s="295"/>
      <c r="K5" s="296"/>
      <c r="O5" s="293"/>
      <c r="P5" s="294"/>
      <c r="Q5" s="293"/>
    </row>
    <row r="7" spans="1:77" ht="144" customHeight="1" x14ac:dyDescent="0.2">
      <c r="A7" s="6" t="s">
        <v>1848</v>
      </c>
      <c r="B7" s="274" t="s">
        <v>1748</v>
      </c>
      <c r="C7" s="274" t="s">
        <v>1749</v>
      </c>
      <c r="D7" s="274" t="s">
        <v>1750</v>
      </c>
      <c r="E7" s="274" t="s">
        <v>1751</v>
      </c>
      <c r="F7" s="274" t="s">
        <v>1752</v>
      </c>
      <c r="G7" s="274" t="s">
        <v>1753</v>
      </c>
      <c r="H7" s="274" t="s">
        <v>1754</v>
      </c>
      <c r="I7" s="274" t="s">
        <v>1755</v>
      </c>
      <c r="J7" s="274" t="s">
        <v>1758</v>
      </c>
      <c r="K7" s="274" t="s">
        <v>1756</v>
      </c>
      <c r="L7" s="274" t="s">
        <v>2296</v>
      </c>
      <c r="M7" s="274" t="s">
        <v>2300</v>
      </c>
      <c r="N7" s="274" t="s">
        <v>1851</v>
      </c>
      <c r="O7" s="275" t="s">
        <v>2823</v>
      </c>
      <c r="P7" s="281" t="s">
        <v>2824</v>
      </c>
      <c r="Q7" s="274" t="s">
        <v>2825</v>
      </c>
    </row>
    <row r="8" spans="1:77" s="253" customFormat="1" x14ac:dyDescent="0.2">
      <c r="A8" s="276">
        <v>1</v>
      </c>
      <c r="B8" s="276">
        <v>2</v>
      </c>
      <c r="C8" s="276">
        <v>3</v>
      </c>
      <c r="D8" s="276">
        <v>4</v>
      </c>
      <c r="E8" s="276">
        <v>5</v>
      </c>
      <c r="F8" s="276">
        <v>6</v>
      </c>
      <c r="G8" s="276">
        <v>7</v>
      </c>
      <c r="H8" s="276">
        <v>8</v>
      </c>
      <c r="I8" s="276">
        <v>9</v>
      </c>
      <c r="J8" s="277">
        <v>10</v>
      </c>
      <c r="K8" s="278">
        <v>11</v>
      </c>
      <c r="L8" s="276">
        <v>12</v>
      </c>
      <c r="M8" s="276">
        <v>13</v>
      </c>
      <c r="N8" s="276">
        <v>14</v>
      </c>
      <c r="O8" s="279">
        <v>15</v>
      </c>
      <c r="P8" s="282">
        <v>16</v>
      </c>
      <c r="Q8" s="276">
        <v>17</v>
      </c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288"/>
      <c r="AP8" s="288"/>
      <c r="AQ8" s="288"/>
      <c r="AR8" s="288"/>
      <c r="AS8" s="288"/>
      <c r="AT8" s="288"/>
      <c r="AU8" s="288"/>
      <c r="AV8" s="288"/>
      <c r="AW8" s="288"/>
      <c r="AX8" s="288"/>
      <c r="AY8" s="288"/>
      <c r="AZ8" s="288"/>
      <c r="BA8" s="288"/>
      <c r="BB8" s="288"/>
      <c r="BC8" s="288"/>
      <c r="BD8" s="288"/>
      <c r="BE8" s="288"/>
      <c r="BF8" s="288"/>
      <c r="BG8" s="288"/>
      <c r="BH8" s="288"/>
      <c r="BI8" s="288"/>
      <c r="BJ8" s="288"/>
      <c r="BK8" s="288"/>
      <c r="BL8" s="288"/>
      <c r="BM8" s="288"/>
      <c r="BN8" s="288"/>
      <c r="BO8" s="288"/>
      <c r="BP8" s="288"/>
      <c r="BQ8" s="288"/>
      <c r="BR8" s="288"/>
      <c r="BS8" s="288"/>
      <c r="BT8" s="288"/>
      <c r="BU8" s="288"/>
      <c r="BV8" s="288"/>
      <c r="BW8" s="288"/>
      <c r="BX8" s="288"/>
      <c r="BY8" s="288"/>
    </row>
    <row r="9" spans="1:77" x14ac:dyDescent="0.2">
      <c r="A9" s="82">
        <v>1</v>
      </c>
      <c r="B9" s="82" t="s">
        <v>1486</v>
      </c>
      <c r="C9" s="82" t="s">
        <v>1184</v>
      </c>
      <c r="D9" s="82" t="s">
        <v>1487</v>
      </c>
      <c r="E9" s="83">
        <v>44123</v>
      </c>
      <c r="F9" s="82" t="s">
        <v>2985</v>
      </c>
      <c r="G9" s="82">
        <v>1</v>
      </c>
      <c r="H9" s="82" t="s">
        <v>2986</v>
      </c>
      <c r="I9" s="82" t="s">
        <v>1760</v>
      </c>
      <c r="J9" s="84">
        <v>30</v>
      </c>
      <c r="K9" s="247">
        <v>3</v>
      </c>
      <c r="L9" s="82" t="s">
        <v>2987</v>
      </c>
      <c r="M9" s="82">
        <v>154</v>
      </c>
      <c r="N9" s="82">
        <v>0.1</v>
      </c>
      <c r="O9" s="264" t="s">
        <v>1488</v>
      </c>
      <c r="P9" s="283" t="s">
        <v>2997</v>
      </c>
      <c r="Q9" s="82" t="s">
        <v>304</v>
      </c>
    </row>
    <row r="10" spans="1:77" s="254" customFormat="1" x14ac:dyDescent="0.2">
      <c r="A10" s="248">
        <v>2</v>
      </c>
      <c r="B10" s="248" t="s">
        <v>1486</v>
      </c>
      <c r="C10" s="248"/>
      <c r="D10" s="248"/>
      <c r="E10" s="248"/>
      <c r="F10" s="248"/>
      <c r="G10" s="248"/>
      <c r="H10" s="248"/>
      <c r="I10" s="248"/>
      <c r="J10" s="260">
        <v>30</v>
      </c>
      <c r="K10" s="255">
        <v>3</v>
      </c>
      <c r="L10" s="248"/>
      <c r="M10" s="248"/>
      <c r="N10" s="248"/>
      <c r="O10" s="265" t="s">
        <v>1488</v>
      </c>
      <c r="P10" s="284" t="s">
        <v>706</v>
      </c>
      <c r="Q10" s="248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</row>
    <row r="11" spans="1:77" s="262" customFormat="1" x14ac:dyDescent="0.2">
      <c r="A11" s="86">
        <v>3</v>
      </c>
      <c r="B11" s="86" t="s">
        <v>1187</v>
      </c>
      <c r="C11" s="86"/>
      <c r="D11" s="86"/>
      <c r="E11" s="86"/>
      <c r="F11" s="86"/>
      <c r="G11" s="86"/>
      <c r="H11" s="86"/>
      <c r="I11" s="86"/>
      <c r="J11" s="249">
        <v>30</v>
      </c>
      <c r="K11" s="251">
        <v>3</v>
      </c>
      <c r="L11" s="86"/>
      <c r="M11" s="86"/>
      <c r="N11" s="86"/>
      <c r="O11" s="266" t="s">
        <v>525</v>
      </c>
      <c r="P11" s="285"/>
      <c r="Q11" s="86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</row>
    <row r="12" spans="1:77" x14ac:dyDescent="0.2">
      <c r="A12" s="82">
        <v>4</v>
      </c>
      <c r="B12" s="82" t="s">
        <v>2991</v>
      </c>
      <c r="C12" s="82" t="s">
        <v>1762</v>
      </c>
      <c r="D12" s="82" t="s">
        <v>2992</v>
      </c>
      <c r="E12" s="83">
        <v>44123</v>
      </c>
      <c r="F12" s="82" t="s">
        <v>2985</v>
      </c>
      <c r="G12" s="82">
        <v>1</v>
      </c>
      <c r="H12" s="82" t="s">
        <v>2986</v>
      </c>
      <c r="I12" s="82" t="s">
        <v>1760</v>
      </c>
      <c r="J12" s="84">
        <v>284</v>
      </c>
      <c r="K12" s="247">
        <v>28.4</v>
      </c>
      <c r="L12" s="82" t="s">
        <v>2987</v>
      </c>
      <c r="M12" s="82">
        <v>154</v>
      </c>
      <c r="N12" s="82">
        <v>0.1</v>
      </c>
      <c r="O12" s="264" t="s">
        <v>1940</v>
      </c>
      <c r="P12" s="283" t="s">
        <v>2988</v>
      </c>
      <c r="Q12" s="82" t="s">
        <v>2989</v>
      </c>
    </row>
    <row r="13" spans="1:77" x14ac:dyDescent="0.2">
      <c r="A13" s="82">
        <v>5</v>
      </c>
      <c r="B13" s="82" t="s">
        <v>2991</v>
      </c>
      <c r="C13" s="82"/>
      <c r="D13" s="82" t="s">
        <v>379</v>
      </c>
      <c r="E13" s="83">
        <v>44124</v>
      </c>
      <c r="F13" s="82" t="s">
        <v>2985</v>
      </c>
      <c r="G13" s="82">
        <v>1</v>
      </c>
      <c r="H13" s="82" t="s">
        <v>2986</v>
      </c>
      <c r="I13" s="82" t="s">
        <v>1760</v>
      </c>
      <c r="J13" s="84">
        <v>263</v>
      </c>
      <c r="K13" s="247">
        <v>26.3</v>
      </c>
      <c r="L13" s="82" t="s">
        <v>2987</v>
      </c>
      <c r="M13" s="82">
        <v>154</v>
      </c>
      <c r="N13" s="82">
        <v>0.1</v>
      </c>
      <c r="O13" s="264" t="s">
        <v>1940</v>
      </c>
      <c r="P13" s="283" t="s">
        <v>2988</v>
      </c>
      <c r="Q13" s="82" t="s">
        <v>2989</v>
      </c>
    </row>
    <row r="14" spans="1:77" s="254" customFormat="1" x14ac:dyDescent="0.2">
      <c r="A14" s="248">
        <v>6</v>
      </c>
      <c r="B14" s="248" t="s">
        <v>2991</v>
      </c>
      <c r="C14" s="248"/>
      <c r="D14" s="248"/>
      <c r="E14" s="248"/>
      <c r="F14" s="248"/>
      <c r="G14" s="248"/>
      <c r="H14" s="248"/>
      <c r="I14" s="248"/>
      <c r="J14" s="260">
        <v>547</v>
      </c>
      <c r="K14" s="255">
        <v>54.7</v>
      </c>
      <c r="L14" s="248"/>
      <c r="M14" s="248"/>
      <c r="N14" s="248"/>
      <c r="O14" s="265" t="s">
        <v>1940</v>
      </c>
      <c r="P14" s="284" t="s">
        <v>707</v>
      </c>
      <c r="Q14" s="248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</row>
    <row r="15" spans="1:77" x14ac:dyDescent="0.2">
      <c r="A15" s="82">
        <v>7</v>
      </c>
      <c r="B15" s="82" t="s">
        <v>2991</v>
      </c>
      <c r="C15" s="82" t="s">
        <v>1762</v>
      </c>
      <c r="D15" s="82" t="s">
        <v>2992</v>
      </c>
      <c r="E15" s="83">
        <v>44123</v>
      </c>
      <c r="F15" s="82" t="s">
        <v>2985</v>
      </c>
      <c r="G15" s="82">
        <v>1</v>
      </c>
      <c r="H15" s="82" t="s">
        <v>2986</v>
      </c>
      <c r="I15" s="82" t="s">
        <v>1760</v>
      </c>
      <c r="J15" s="84">
        <v>716</v>
      </c>
      <c r="K15" s="247">
        <v>71.599999999999994</v>
      </c>
      <c r="L15" s="82" t="s">
        <v>2987</v>
      </c>
      <c r="M15" s="82">
        <v>154</v>
      </c>
      <c r="N15" s="82">
        <v>0.1</v>
      </c>
      <c r="O15" s="264" t="s">
        <v>1940</v>
      </c>
      <c r="P15" s="283" t="s">
        <v>2990</v>
      </c>
      <c r="Q15" s="82" t="s">
        <v>2989</v>
      </c>
    </row>
    <row r="16" spans="1:77" x14ac:dyDescent="0.2">
      <c r="A16" s="82">
        <v>8</v>
      </c>
      <c r="B16" s="82" t="s">
        <v>2991</v>
      </c>
      <c r="C16" s="82"/>
      <c r="D16" s="82" t="s">
        <v>379</v>
      </c>
      <c r="E16" s="83">
        <v>44124</v>
      </c>
      <c r="F16" s="82" t="s">
        <v>2985</v>
      </c>
      <c r="G16" s="82">
        <v>1</v>
      </c>
      <c r="H16" s="82" t="s">
        <v>2986</v>
      </c>
      <c r="I16" s="82" t="s">
        <v>1760</v>
      </c>
      <c r="J16" s="84">
        <v>683</v>
      </c>
      <c r="K16" s="247">
        <v>68.3</v>
      </c>
      <c r="L16" s="82" t="s">
        <v>2987</v>
      </c>
      <c r="M16" s="82">
        <v>154</v>
      </c>
      <c r="N16" s="82">
        <v>0.1</v>
      </c>
      <c r="O16" s="264" t="s">
        <v>1940</v>
      </c>
      <c r="P16" s="283" t="s">
        <v>2990</v>
      </c>
      <c r="Q16" s="82" t="s">
        <v>2989</v>
      </c>
    </row>
    <row r="17" spans="1:77" s="254" customFormat="1" x14ac:dyDescent="0.2">
      <c r="A17" s="248">
        <v>9</v>
      </c>
      <c r="B17" s="248" t="s">
        <v>2991</v>
      </c>
      <c r="C17" s="248"/>
      <c r="D17" s="248"/>
      <c r="E17" s="248"/>
      <c r="F17" s="248"/>
      <c r="G17" s="248"/>
      <c r="H17" s="248"/>
      <c r="I17" s="248"/>
      <c r="J17" s="260">
        <v>1399</v>
      </c>
      <c r="K17" s="255">
        <v>139.9</v>
      </c>
      <c r="L17" s="248"/>
      <c r="M17" s="248"/>
      <c r="N17" s="248"/>
      <c r="O17" s="265" t="s">
        <v>1940</v>
      </c>
      <c r="P17" s="284" t="s">
        <v>708</v>
      </c>
      <c r="Q17" s="248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</row>
    <row r="18" spans="1:77" s="262" customFormat="1" x14ac:dyDescent="0.2">
      <c r="A18" s="86">
        <v>10</v>
      </c>
      <c r="B18" s="86" t="s">
        <v>1172</v>
      </c>
      <c r="C18" s="86"/>
      <c r="D18" s="86"/>
      <c r="E18" s="86"/>
      <c r="F18" s="86"/>
      <c r="G18" s="86"/>
      <c r="H18" s="86"/>
      <c r="I18" s="86"/>
      <c r="J18" s="249">
        <v>1946</v>
      </c>
      <c r="K18" s="251">
        <v>194.6</v>
      </c>
      <c r="L18" s="86"/>
      <c r="M18" s="86"/>
      <c r="N18" s="86"/>
      <c r="O18" s="266" t="s">
        <v>709</v>
      </c>
      <c r="P18" s="285"/>
      <c r="Q18" s="86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</row>
    <row r="19" spans="1:77" x14ac:dyDescent="0.2">
      <c r="A19" s="82">
        <v>11</v>
      </c>
      <c r="B19" s="82" t="s">
        <v>2993</v>
      </c>
      <c r="C19" s="82" t="s">
        <v>1763</v>
      </c>
      <c r="D19" s="82" t="s">
        <v>2994</v>
      </c>
      <c r="E19" s="83">
        <v>44123</v>
      </c>
      <c r="F19" s="82" t="s">
        <v>2985</v>
      </c>
      <c r="G19" s="82">
        <v>1</v>
      </c>
      <c r="H19" s="82" t="s">
        <v>2986</v>
      </c>
      <c r="I19" s="82" t="s">
        <v>1760</v>
      </c>
      <c r="J19" s="84">
        <v>236</v>
      </c>
      <c r="K19" s="247">
        <v>23.6</v>
      </c>
      <c r="L19" s="82" t="s">
        <v>2987</v>
      </c>
      <c r="M19" s="82">
        <v>154</v>
      </c>
      <c r="N19" s="82">
        <v>0.1</v>
      </c>
      <c r="O19" s="264" t="s">
        <v>1941</v>
      </c>
      <c r="P19" s="283" t="s">
        <v>2988</v>
      </c>
      <c r="Q19" s="82" t="s">
        <v>2989</v>
      </c>
    </row>
    <row r="20" spans="1:77" s="254" customFormat="1" x14ac:dyDescent="0.2">
      <c r="A20" s="248">
        <v>12</v>
      </c>
      <c r="B20" s="248" t="s">
        <v>2993</v>
      </c>
      <c r="C20" s="248"/>
      <c r="D20" s="248"/>
      <c r="E20" s="248"/>
      <c r="F20" s="248"/>
      <c r="G20" s="248"/>
      <c r="H20" s="248"/>
      <c r="I20" s="248"/>
      <c r="J20" s="260">
        <v>236</v>
      </c>
      <c r="K20" s="255">
        <v>23.6</v>
      </c>
      <c r="L20" s="248"/>
      <c r="M20" s="248"/>
      <c r="N20" s="248"/>
      <c r="O20" s="265" t="s">
        <v>1941</v>
      </c>
      <c r="P20" s="284" t="s">
        <v>707</v>
      </c>
      <c r="Q20" s="248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</row>
    <row r="21" spans="1:77" s="262" customFormat="1" x14ac:dyDescent="0.2">
      <c r="A21" s="86">
        <v>13</v>
      </c>
      <c r="B21" s="86" t="s">
        <v>1173</v>
      </c>
      <c r="C21" s="86"/>
      <c r="D21" s="86"/>
      <c r="E21" s="86"/>
      <c r="F21" s="86"/>
      <c r="G21" s="86"/>
      <c r="H21" s="86"/>
      <c r="I21" s="86"/>
      <c r="J21" s="249">
        <v>236</v>
      </c>
      <c r="K21" s="251">
        <v>23.6</v>
      </c>
      <c r="L21" s="86"/>
      <c r="M21" s="86"/>
      <c r="N21" s="86"/>
      <c r="O21" s="266" t="s">
        <v>710</v>
      </c>
      <c r="P21" s="285"/>
      <c r="Q21" s="86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E21" s="290"/>
      <c r="BF21" s="290"/>
      <c r="BG21" s="290"/>
      <c r="BH21" s="290"/>
      <c r="BI21" s="290"/>
      <c r="BJ21" s="290"/>
      <c r="BK21" s="290"/>
      <c r="BL21" s="290"/>
      <c r="BM21" s="290"/>
      <c r="BN21" s="290"/>
      <c r="BO21" s="290"/>
      <c r="BP21" s="290"/>
      <c r="BQ21" s="290"/>
      <c r="BR21" s="290"/>
      <c r="BS21" s="290"/>
      <c r="BT21" s="290"/>
      <c r="BU21" s="290"/>
      <c r="BV21" s="290"/>
      <c r="BW21" s="290"/>
      <c r="BX21" s="290"/>
      <c r="BY21" s="290"/>
    </row>
    <row r="22" spans="1:77" x14ac:dyDescent="0.2">
      <c r="A22" s="82">
        <v>14</v>
      </c>
      <c r="B22" s="82" t="s">
        <v>3049</v>
      </c>
      <c r="C22" s="82" t="s">
        <v>1860</v>
      </c>
      <c r="D22" s="82" t="s">
        <v>3050</v>
      </c>
      <c r="E22" s="83">
        <v>44123</v>
      </c>
      <c r="F22" s="82" t="s">
        <v>2985</v>
      </c>
      <c r="G22" s="82">
        <v>1</v>
      </c>
      <c r="H22" s="82" t="s">
        <v>2986</v>
      </c>
      <c r="I22" s="82" t="s">
        <v>1760</v>
      </c>
      <c r="J22" s="84">
        <v>86</v>
      </c>
      <c r="K22" s="247">
        <v>8.6</v>
      </c>
      <c r="L22" s="82" t="s">
        <v>2987</v>
      </c>
      <c r="M22" s="82">
        <v>154</v>
      </c>
      <c r="N22" s="82">
        <v>0.1</v>
      </c>
      <c r="O22" s="264" t="s">
        <v>1954</v>
      </c>
      <c r="P22" s="283" t="s">
        <v>2988</v>
      </c>
      <c r="Q22" s="82" t="s">
        <v>2989</v>
      </c>
    </row>
    <row r="23" spans="1:77" x14ac:dyDescent="0.2">
      <c r="A23" s="82">
        <v>15</v>
      </c>
      <c r="B23" s="82" t="s">
        <v>3049</v>
      </c>
      <c r="C23" s="82"/>
      <c r="D23" s="82" t="s">
        <v>401</v>
      </c>
      <c r="E23" s="83">
        <v>44124</v>
      </c>
      <c r="F23" s="82" t="s">
        <v>2985</v>
      </c>
      <c r="G23" s="82">
        <v>1</v>
      </c>
      <c r="H23" s="82" t="s">
        <v>2986</v>
      </c>
      <c r="I23" s="82" t="s">
        <v>1760</v>
      </c>
      <c r="J23" s="84">
        <v>76</v>
      </c>
      <c r="K23" s="247">
        <v>7.6</v>
      </c>
      <c r="L23" s="82" t="s">
        <v>2987</v>
      </c>
      <c r="M23" s="82">
        <v>154</v>
      </c>
      <c r="N23" s="82">
        <v>0.1</v>
      </c>
      <c r="O23" s="264" t="s">
        <v>1954</v>
      </c>
      <c r="P23" s="283" t="s">
        <v>2988</v>
      </c>
      <c r="Q23" s="82" t="s">
        <v>2989</v>
      </c>
    </row>
    <row r="24" spans="1:77" s="254" customFormat="1" x14ac:dyDescent="0.2">
      <c r="A24" s="248">
        <v>16</v>
      </c>
      <c r="B24" s="248" t="s">
        <v>3049</v>
      </c>
      <c r="C24" s="248"/>
      <c r="D24" s="248"/>
      <c r="E24" s="248"/>
      <c r="F24" s="248"/>
      <c r="G24" s="248"/>
      <c r="H24" s="248"/>
      <c r="I24" s="248"/>
      <c r="J24" s="260">
        <v>162</v>
      </c>
      <c r="K24" s="255">
        <v>16.2</v>
      </c>
      <c r="L24" s="248"/>
      <c r="M24" s="248"/>
      <c r="N24" s="248"/>
      <c r="O24" s="265" t="s">
        <v>1954</v>
      </c>
      <c r="P24" s="284" t="s">
        <v>707</v>
      </c>
      <c r="Q24" s="248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</row>
    <row r="25" spans="1:77" x14ac:dyDescent="0.2">
      <c r="A25" s="82">
        <v>17</v>
      </c>
      <c r="B25" s="82" t="s">
        <v>3049</v>
      </c>
      <c r="C25" s="82" t="s">
        <v>1860</v>
      </c>
      <c r="D25" s="82" t="s">
        <v>3050</v>
      </c>
      <c r="E25" s="83">
        <v>44123</v>
      </c>
      <c r="F25" s="82" t="s">
        <v>2985</v>
      </c>
      <c r="G25" s="82">
        <v>1</v>
      </c>
      <c r="H25" s="82" t="s">
        <v>2986</v>
      </c>
      <c r="I25" s="82" t="s">
        <v>1760</v>
      </c>
      <c r="J25" s="84">
        <v>191</v>
      </c>
      <c r="K25" s="247">
        <v>19.100000000000001</v>
      </c>
      <c r="L25" s="82" t="s">
        <v>2987</v>
      </c>
      <c r="M25" s="82">
        <v>154</v>
      </c>
      <c r="N25" s="82">
        <v>0.1</v>
      </c>
      <c r="O25" s="264" t="s">
        <v>1954</v>
      </c>
      <c r="P25" s="283" t="s">
        <v>2990</v>
      </c>
      <c r="Q25" s="82" t="s">
        <v>2989</v>
      </c>
    </row>
    <row r="26" spans="1:77" x14ac:dyDescent="0.2">
      <c r="A26" s="82">
        <v>18</v>
      </c>
      <c r="B26" s="82" t="s">
        <v>3049</v>
      </c>
      <c r="C26" s="82"/>
      <c r="D26" s="82" t="s">
        <v>401</v>
      </c>
      <c r="E26" s="83">
        <v>44124</v>
      </c>
      <c r="F26" s="82" t="s">
        <v>2985</v>
      </c>
      <c r="G26" s="82">
        <v>1</v>
      </c>
      <c r="H26" s="82" t="s">
        <v>2986</v>
      </c>
      <c r="I26" s="82" t="s">
        <v>1760</v>
      </c>
      <c r="J26" s="84">
        <v>196</v>
      </c>
      <c r="K26" s="247">
        <v>19.600000000000001</v>
      </c>
      <c r="L26" s="82" t="s">
        <v>2987</v>
      </c>
      <c r="M26" s="82">
        <v>154</v>
      </c>
      <c r="N26" s="82">
        <v>0.1</v>
      </c>
      <c r="O26" s="264" t="s">
        <v>1954</v>
      </c>
      <c r="P26" s="283" t="s">
        <v>2990</v>
      </c>
      <c r="Q26" s="82" t="s">
        <v>2989</v>
      </c>
    </row>
    <row r="27" spans="1:77" s="254" customFormat="1" x14ac:dyDescent="0.2">
      <c r="A27" s="248">
        <v>19</v>
      </c>
      <c r="B27" s="248" t="s">
        <v>3049</v>
      </c>
      <c r="C27" s="248"/>
      <c r="D27" s="248"/>
      <c r="E27" s="248"/>
      <c r="F27" s="248"/>
      <c r="G27" s="248"/>
      <c r="H27" s="248"/>
      <c r="I27" s="248"/>
      <c r="J27" s="260">
        <v>387</v>
      </c>
      <c r="K27" s="255">
        <v>38.700000000000003</v>
      </c>
      <c r="L27" s="248"/>
      <c r="M27" s="248"/>
      <c r="N27" s="248"/>
      <c r="O27" s="265" t="s">
        <v>1954</v>
      </c>
      <c r="P27" s="284" t="s">
        <v>708</v>
      </c>
      <c r="Q27" s="248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</row>
    <row r="28" spans="1:77" s="262" customFormat="1" x14ac:dyDescent="0.2">
      <c r="A28" s="86">
        <v>20</v>
      </c>
      <c r="B28" s="86" t="s">
        <v>1620</v>
      </c>
      <c r="C28" s="86"/>
      <c r="D28" s="86"/>
      <c r="E28" s="86"/>
      <c r="F28" s="86"/>
      <c r="G28" s="86"/>
      <c r="H28" s="86"/>
      <c r="I28" s="86"/>
      <c r="J28" s="249">
        <v>549</v>
      </c>
      <c r="K28" s="251">
        <v>54.9</v>
      </c>
      <c r="L28" s="86"/>
      <c r="M28" s="86"/>
      <c r="N28" s="86"/>
      <c r="O28" s="266" t="s">
        <v>711</v>
      </c>
      <c r="P28" s="285"/>
      <c r="Q28" s="86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90"/>
      <c r="BG28" s="290"/>
      <c r="BH28" s="290"/>
      <c r="BI28" s="290"/>
      <c r="BJ28" s="290"/>
      <c r="BK28" s="290"/>
      <c r="BL28" s="290"/>
      <c r="BM28" s="290"/>
      <c r="BN28" s="290"/>
      <c r="BO28" s="290"/>
      <c r="BP28" s="290"/>
      <c r="BQ28" s="290"/>
      <c r="BR28" s="290"/>
      <c r="BS28" s="290"/>
      <c r="BT28" s="290"/>
      <c r="BU28" s="290"/>
      <c r="BV28" s="290"/>
      <c r="BW28" s="290"/>
      <c r="BX28" s="290"/>
      <c r="BY28" s="290"/>
    </row>
    <row r="29" spans="1:77" x14ac:dyDescent="0.2">
      <c r="A29" s="82">
        <v>21</v>
      </c>
      <c r="B29" s="82" t="s">
        <v>3005</v>
      </c>
      <c r="C29" s="82" t="s">
        <v>1902</v>
      </c>
      <c r="D29" s="82" t="s">
        <v>3006</v>
      </c>
      <c r="E29" s="83">
        <v>44123</v>
      </c>
      <c r="F29" s="82" t="s">
        <v>2985</v>
      </c>
      <c r="G29" s="82">
        <v>1</v>
      </c>
      <c r="H29" s="82" t="s">
        <v>2986</v>
      </c>
      <c r="I29" s="82" t="s">
        <v>1760</v>
      </c>
      <c r="J29" s="84">
        <v>5</v>
      </c>
      <c r="K29" s="247">
        <v>0.5</v>
      </c>
      <c r="L29" s="82" t="s">
        <v>2987</v>
      </c>
      <c r="M29" s="82">
        <v>154</v>
      </c>
      <c r="N29" s="82">
        <v>0.1</v>
      </c>
      <c r="O29" s="264" t="s">
        <v>3007</v>
      </c>
      <c r="P29" s="283" t="s">
        <v>2997</v>
      </c>
      <c r="Q29" s="82" t="s">
        <v>2989</v>
      </c>
    </row>
    <row r="30" spans="1:77" x14ac:dyDescent="0.2">
      <c r="A30" s="82">
        <v>22</v>
      </c>
      <c r="B30" s="82" t="s">
        <v>3005</v>
      </c>
      <c r="C30" s="82" t="s">
        <v>1184</v>
      </c>
      <c r="D30" s="82" t="s">
        <v>383</v>
      </c>
      <c r="E30" s="83">
        <v>44124</v>
      </c>
      <c r="F30" s="82" t="s">
        <v>2985</v>
      </c>
      <c r="G30" s="82">
        <v>1</v>
      </c>
      <c r="H30" s="82" t="s">
        <v>2986</v>
      </c>
      <c r="I30" s="82" t="s">
        <v>1760</v>
      </c>
      <c r="J30" s="84">
        <v>6</v>
      </c>
      <c r="K30" s="247">
        <v>0.6</v>
      </c>
      <c r="L30" s="82" t="s">
        <v>2987</v>
      </c>
      <c r="M30" s="82">
        <v>154</v>
      </c>
      <c r="N30" s="82">
        <v>0.1</v>
      </c>
      <c r="O30" s="264" t="s">
        <v>3007</v>
      </c>
      <c r="P30" s="283" t="s">
        <v>2997</v>
      </c>
      <c r="Q30" s="82" t="s">
        <v>2989</v>
      </c>
    </row>
    <row r="31" spans="1:77" s="254" customFormat="1" x14ac:dyDescent="0.2">
      <c r="A31" s="248">
        <v>23</v>
      </c>
      <c r="B31" s="248" t="s">
        <v>3005</v>
      </c>
      <c r="C31" s="248"/>
      <c r="D31" s="248"/>
      <c r="E31" s="248"/>
      <c r="F31" s="248"/>
      <c r="G31" s="248"/>
      <c r="H31" s="248"/>
      <c r="I31" s="248"/>
      <c r="J31" s="260">
        <v>11</v>
      </c>
      <c r="K31" s="255">
        <v>1.1000000000000001</v>
      </c>
      <c r="L31" s="248"/>
      <c r="M31" s="248"/>
      <c r="N31" s="248"/>
      <c r="O31" s="265" t="s">
        <v>3007</v>
      </c>
      <c r="P31" s="284" t="s">
        <v>706</v>
      </c>
      <c r="Q31" s="248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</row>
    <row r="32" spans="1:77" s="262" customFormat="1" x14ac:dyDescent="0.2">
      <c r="A32" s="86">
        <v>24</v>
      </c>
      <c r="B32" s="86" t="s">
        <v>88</v>
      </c>
      <c r="C32" s="86"/>
      <c r="D32" s="86"/>
      <c r="E32" s="86"/>
      <c r="F32" s="86"/>
      <c r="G32" s="86"/>
      <c r="H32" s="86"/>
      <c r="I32" s="86"/>
      <c r="J32" s="249">
        <v>11</v>
      </c>
      <c r="K32" s="251">
        <v>1.1000000000000001</v>
      </c>
      <c r="L32" s="86"/>
      <c r="M32" s="86"/>
      <c r="N32" s="86"/>
      <c r="O32" s="266" t="s">
        <v>712</v>
      </c>
      <c r="P32" s="285"/>
      <c r="Q32" s="86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0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</row>
    <row r="33" spans="1:77" x14ac:dyDescent="0.2">
      <c r="A33" s="82">
        <v>25</v>
      </c>
      <c r="B33" s="82" t="s">
        <v>3037</v>
      </c>
      <c r="C33" s="82" t="s">
        <v>1891</v>
      </c>
      <c r="D33" s="82" t="s">
        <v>3038</v>
      </c>
      <c r="E33" s="83">
        <v>44123</v>
      </c>
      <c r="F33" s="82" t="s">
        <v>2985</v>
      </c>
      <c r="G33" s="82">
        <v>1</v>
      </c>
      <c r="H33" s="82" t="s">
        <v>2986</v>
      </c>
      <c r="I33" s="82" t="s">
        <v>1760</v>
      </c>
      <c r="J33" s="84">
        <v>47</v>
      </c>
      <c r="K33" s="247">
        <v>4.7</v>
      </c>
      <c r="L33" s="82" t="s">
        <v>2987</v>
      </c>
      <c r="M33" s="82">
        <v>154</v>
      </c>
      <c r="N33" s="82">
        <v>0.1</v>
      </c>
      <c r="O33" s="264" t="s">
        <v>1943</v>
      </c>
      <c r="P33" s="283" t="s">
        <v>2988</v>
      </c>
      <c r="Q33" s="82" t="s">
        <v>2989</v>
      </c>
    </row>
    <row r="34" spans="1:77" x14ac:dyDescent="0.2">
      <c r="A34" s="82">
        <v>26</v>
      </c>
      <c r="B34" s="82" t="s">
        <v>3037</v>
      </c>
      <c r="C34" s="82"/>
      <c r="D34" s="82" t="s">
        <v>395</v>
      </c>
      <c r="E34" s="83">
        <v>44124</v>
      </c>
      <c r="F34" s="82" t="s">
        <v>2985</v>
      </c>
      <c r="G34" s="82">
        <v>1</v>
      </c>
      <c r="H34" s="82" t="s">
        <v>2986</v>
      </c>
      <c r="I34" s="82" t="s">
        <v>1760</v>
      </c>
      <c r="J34" s="84">
        <v>47</v>
      </c>
      <c r="K34" s="247">
        <v>4.7</v>
      </c>
      <c r="L34" s="82" t="s">
        <v>2987</v>
      </c>
      <c r="M34" s="82">
        <v>154</v>
      </c>
      <c r="N34" s="82">
        <v>0.1</v>
      </c>
      <c r="O34" s="264" t="s">
        <v>1943</v>
      </c>
      <c r="P34" s="283" t="s">
        <v>2988</v>
      </c>
      <c r="Q34" s="82" t="s">
        <v>2989</v>
      </c>
    </row>
    <row r="35" spans="1:77" s="254" customFormat="1" x14ac:dyDescent="0.2">
      <c r="A35" s="248">
        <v>27</v>
      </c>
      <c r="B35" s="248" t="s">
        <v>3037</v>
      </c>
      <c r="C35" s="248"/>
      <c r="D35" s="248"/>
      <c r="E35" s="248"/>
      <c r="F35" s="248"/>
      <c r="G35" s="248"/>
      <c r="H35" s="248"/>
      <c r="I35" s="248"/>
      <c r="J35" s="260">
        <v>94</v>
      </c>
      <c r="K35" s="255">
        <v>9.4</v>
      </c>
      <c r="L35" s="248"/>
      <c r="M35" s="248"/>
      <c r="N35" s="248"/>
      <c r="O35" s="265" t="s">
        <v>1943</v>
      </c>
      <c r="P35" s="284" t="s">
        <v>707</v>
      </c>
      <c r="Q35" s="248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</row>
    <row r="36" spans="1:77" x14ac:dyDescent="0.2">
      <c r="A36" s="82">
        <v>28</v>
      </c>
      <c r="B36" s="82" t="s">
        <v>3037</v>
      </c>
      <c r="C36" s="82" t="s">
        <v>1891</v>
      </c>
      <c r="D36" s="82" t="s">
        <v>3038</v>
      </c>
      <c r="E36" s="83">
        <v>44123</v>
      </c>
      <c r="F36" s="82" t="s">
        <v>2985</v>
      </c>
      <c r="G36" s="82">
        <v>1</v>
      </c>
      <c r="H36" s="82" t="s">
        <v>2986</v>
      </c>
      <c r="I36" s="82" t="s">
        <v>1760</v>
      </c>
      <c r="J36" s="84">
        <v>74</v>
      </c>
      <c r="K36" s="247">
        <v>7.4</v>
      </c>
      <c r="L36" s="82" t="s">
        <v>2987</v>
      </c>
      <c r="M36" s="82">
        <v>154</v>
      </c>
      <c r="N36" s="82">
        <v>0.1</v>
      </c>
      <c r="O36" s="264" t="s">
        <v>1943</v>
      </c>
      <c r="P36" s="283" t="s">
        <v>2990</v>
      </c>
      <c r="Q36" s="82" t="s">
        <v>2989</v>
      </c>
    </row>
    <row r="37" spans="1:77" x14ac:dyDescent="0.2">
      <c r="A37" s="82">
        <v>29</v>
      </c>
      <c r="B37" s="82" t="s">
        <v>3037</v>
      </c>
      <c r="C37" s="82"/>
      <c r="D37" s="82" t="s">
        <v>395</v>
      </c>
      <c r="E37" s="83">
        <v>44124</v>
      </c>
      <c r="F37" s="82" t="s">
        <v>2985</v>
      </c>
      <c r="G37" s="82">
        <v>1</v>
      </c>
      <c r="H37" s="82" t="s">
        <v>2986</v>
      </c>
      <c r="I37" s="82" t="s">
        <v>1760</v>
      </c>
      <c r="J37" s="84">
        <v>74</v>
      </c>
      <c r="K37" s="247">
        <v>7.4</v>
      </c>
      <c r="L37" s="82" t="s">
        <v>2987</v>
      </c>
      <c r="M37" s="82">
        <v>154</v>
      </c>
      <c r="N37" s="82">
        <v>0.1</v>
      </c>
      <c r="O37" s="264" t="s">
        <v>1943</v>
      </c>
      <c r="P37" s="283" t="s">
        <v>2990</v>
      </c>
      <c r="Q37" s="82" t="s">
        <v>2989</v>
      </c>
    </row>
    <row r="38" spans="1:77" s="254" customFormat="1" x14ac:dyDescent="0.2">
      <c r="A38" s="248">
        <v>30</v>
      </c>
      <c r="B38" s="248" t="s">
        <v>3037</v>
      </c>
      <c r="C38" s="248"/>
      <c r="D38" s="248"/>
      <c r="E38" s="248"/>
      <c r="F38" s="248"/>
      <c r="G38" s="248"/>
      <c r="H38" s="248"/>
      <c r="I38" s="248"/>
      <c r="J38" s="260">
        <v>148</v>
      </c>
      <c r="K38" s="255">
        <v>14.8</v>
      </c>
      <c r="L38" s="248"/>
      <c r="M38" s="248"/>
      <c r="N38" s="248"/>
      <c r="O38" s="265" t="s">
        <v>1943</v>
      </c>
      <c r="P38" s="284" t="s">
        <v>708</v>
      </c>
      <c r="Q38" s="248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9"/>
      <c r="BN38" s="289"/>
      <c r="BO38" s="289"/>
      <c r="BP38" s="289"/>
      <c r="BQ38" s="289"/>
      <c r="BR38" s="289"/>
      <c r="BS38" s="289"/>
      <c r="BT38" s="289"/>
      <c r="BU38" s="289"/>
      <c r="BV38" s="289"/>
      <c r="BW38" s="289"/>
      <c r="BX38" s="289"/>
      <c r="BY38" s="289"/>
    </row>
    <row r="39" spans="1:77" s="262" customFormat="1" x14ac:dyDescent="0.2">
      <c r="A39" s="86">
        <v>31</v>
      </c>
      <c r="B39" s="86" t="s">
        <v>1621</v>
      </c>
      <c r="C39" s="86"/>
      <c r="D39" s="86"/>
      <c r="E39" s="86"/>
      <c r="F39" s="86"/>
      <c r="G39" s="86"/>
      <c r="H39" s="86"/>
      <c r="I39" s="86"/>
      <c r="J39" s="249">
        <v>242</v>
      </c>
      <c r="K39" s="251">
        <v>24.2</v>
      </c>
      <c r="L39" s="86"/>
      <c r="M39" s="86"/>
      <c r="N39" s="86"/>
      <c r="O39" s="266" t="s">
        <v>713</v>
      </c>
      <c r="P39" s="285"/>
      <c r="Q39" s="86"/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O39" s="290"/>
      <c r="AP39" s="290"/>
      <c r="AQ39" s="290"/>
      <c r="AR39" s="290"/>
      <c r="AS39" s="290"/>
      <c r="AT39" s="290"/>
      <c r="AU39" s="290"/>
      <c r="AV39" s="290"/>
      <c r="AW39" s="290"/>
      <c r="AX39" s="290"/>
      <c r="AY39" s="290"/>
      <c r="AZ39" s="290"/>
      <c r="BA39" s="290"/>
      <c r="BB39" s="290"/>
      <c r="BC39" s="290"/>
      <c r="BD39" s="290"/>
      <c r="BE39" s="290"/>
      <c r="BF39" s="290"/>
      <c r="BG39" s="290"/>
      <c r="BH39" s="290"/>
      <c r="BI39" s="290"/>
      <c r="BJ39" s="290"/>
      <c r="BK39" s="290"/>
      <c r="BL39" s="290"/>
      <c r="BM39" s="290"/>
      <c r="BN39" s="290"/>
      <c r="BO39" s="290"/>
      <c r="BP39" s="290"/>
      <c r="BQ39" s="290"/>
      <c r="BR39" s="290"/>
      <c r="BS39" s="290"/>
      <c r="BT39" s="290"/>
      <c r="BU39" s="290"/>
      <c r="BV39" s="290"/>
      <c r="BW39" s="290"/>
      <c r="BX39" s="290"/>
      <c r="BY39" s="290"/>
    </row>
    <row r="40" spans="1:77" x14ac:dyDescent="0.2">
      <c r="A40" s="82">
        <v>32</v>
      </c>
      <c r="B40" s="82" t="s">
        <v>3039</v>
      </c>
      <c r="C40" s="82" t="s">
        <v>1893</v>
      </c>
      <c r="D40" s="82" t="s">
        <v>396</v>
      </c>
      <c r="E40" s="83">
        <v>44124</v>
      </c>
      <c r="F40" s="82" t="s">
        <v>2985</v>
      </c>
      <c r="G40" s="82">
        <v>1</v>
      </c>
      <c r="H40" s="82" t="s">
        <v>2986</v>
      </c>
      <c r="I40" s="82" t="s">
        <v>1760</v>
      </c>
      <c r="J40" s="84">
        <v>249</v>
      </c>
      <c r="K40" s="247">
        <v>24.9</v>
      </c>
      <c r="L40" s="82" t="s">
        <v>2987</v>
      </c>
      <c r="M40" s="82">
        <v>154</v>
      </c>
      <c r="N40" s="82">
        <v>0.1</v>
      </c>
      <c r="O40" s="264" t="s">
        <v>1945</v>
      </c>
      <c r="P40" s="283" t="s">
        <v>2988</v>
      </c>
      <c r="Q40" s="82" t="s">
        <v>2989</v>
      </c>
    </row>
    <row r="41" spans="1:77" x14ac:dyDescent="0.2">
      <c r="A41" s="82">
        <v>33</v>
      </c>
      <c r="B41" s="82" t="s">
        <v>3039</v>
      </c>
      <c r="C41" s="82"/>
      <c r="D41" s="82" t="s">
        <v>3040</v>
      </c>
      <c r="E41" s="83">
        <v>44123</v>
      </c>
      <c r="F41" s="82" t="s">
        <v>2985</v>
      </c>
      <c r="G41" s="82">
        <v>1</v>
      </c>
      <c r="H41" s="82" t="s">
        <v>2986</v>
      </c>
      <c r="I41" s="82" t="s">
        <v>1760</v>
      </c>
      <c r="J41" s="84">
        <v>243</v>
      </c>
      <c r="K41" s="247">
        <v>24.3</v>
      </c>
      <c r="L41" s="82" t="s">
        <v>2987</v>
      </c>
      <c r="M41" s="82">
        <v>154</v>
      </c>
      <c r="N41" s="82">
        <v>0.1</v>
      </c>
      <c r="O41" s="264" t="s">
        <v>1945</v>
      </c>
      <c r="P41" s="283" t="s">
        <v>2988</v>
      </c>
      <c r="Q41" s="82" t="s">
        <v>2989</v>
      </c>
    </row>
    <row r="42" spans="1:77" s="254" customFormat="1" x14ac:dyDescent="0.2">
      <c r="A42" s="248">
        <v>34</v>
      </c>
      <c r="B42" s="248" t="s">
        <v>3039</v>
      </c>
      <c r="C42" s="248"/>
      <c r="D42" s="248"/>
      <c r="E42" s="248"/>
      <c r="F42" s="248"/>
      <c r="G42" s="248"/>
      <c r="H42" s="248"/>
      <c r="I42" s="248"/>
      <c r="J42" s="260">
        <v>492</v>
      </c>
      <c r="K42" s="255">
        <v>49.2</v>
      </c>
      <c r="L42" s="248"/>
      <c r="M42" s="248"/>
      <c r="N42" s="248"/>
      <c r="O42" s="265" t="s">
        <v>1945</v>
      </c>
      <c r="P42" s="284" t="s">
        <v>707</v>
      </c>
      <c r="Q42" s="248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89"/>
      <c r="BD42" s="289"/>
      <c r="BE42" s="289"/>
      <c r="BF42" s="289"/>
      <c r="BG42" s="289"/>
      <c r="BH42" s="289"/>
      <c r="BI42" s="289"/>
      <c r="BJ42" s="289"/>
      <c r="BK42" s="289"/>
      <c r="BL42" s="289"/>
      <c r="BM42" s="289"/>
      <c r="BN42" s="289"/>
      <c r="BO42" s="289"/>
      <c r="BP42" s="289"/>
      <c r="BQ42" s="289"/>
      <c r="BR42" s="289"/>
      <c r="BS42" s="289"/>
      <c r="BT42" s="289"/>
      <c r="BU42" s="289"/>
      <c r="BV42" s="289"/>
      <c r="BW42" s="289"/>
      <c r="BX42" s="289"/>
      <c r="BY42" s="289"/>
    </row>
    <row r="43" spans="1:77" x14ac:dyDescent="0.2">
      <c r="A43" s="82">
        <v>35</v>
      </c>
      <c r="B43" s="82" t="s">
        <v>3039</v>
      </c>
      <c r="C43" s="82" t="s">
        <v>1893</v>
      </c>
      <c r="D43" s="82" t="s">
        <v>396</v>
      </c>
      <c r="E43" s="83">
        <v>44124</v>
      </c>
      <c r="F43" s="82" t="s">
        <v>2985</v>
      </c>
      <c r="G43" s="82">
        <v>1</v>
      </c>
      <c r="H43" s="82" t="s">
        <v>2986</v>
      </c>
      <c r="I43" s="82" t="s">
        <v>1760</v>
      </c>
      <c r="J43" s="84">
        <v>471</v>
      </c>
      <c r="K43" s="247">
        <v>47.1</v>
      </c>
      <c r="L43" s="82" t="s">
        <v>2987</v>
      </c>
      <c r="M43" s="82">
        <v>154</v>
      </c>
      <c r="N43" s="82">
        <v>0.1</v>
      </c>
      <c r="O43" s="264" t="s">
        <v>1945</v>
      </c>
      <c r="P43" s="283" t="s">
        <v>2990</v>
      </c>
      <c r="Q43" s="82" t="s">
        <v>2989</v>
      </c>
    </row>
    <row r="44" spans="1:77" x14ac:dyDescent="0.2">
      <c r="A44" s="82">
        <v>36</v>
      </c>
      <c r="B44" s="82" t="s">
        <v>3039</v>
      </c>
      <c r="C44" s="82"/>
      <c r="D44" s="82" t="s">
        <v>3040</v>
      </c>
      <c r="E44" s="83">
        <v>44123</v>
      </c>
      <c r="F44" s="82" t="s">
        <v>2985</v>
      </c>
      <c r="G44" s="82">
        <v>1</v>
      </c>
      <c r="H44" s="82" t="s">
        <v>2986</v>
      </c>
      <c r="I44" s="82" t="s">
        <v>1760</v>
      </c>
      <c r="J44" s="84">
        <v>497</v>
      </c>
      <c r="K44" s="247">
        <v>49.7</v>
      </c>
      <c r="L44" s="82" t="s">
        <v>2987</v>
      </c>
      <c r="M44" s="82">
        <v>154</v>
      </c>
      <c r="N44" s="82">
        <v>0.1</v>
      </c>
      <c r="O44" s="264" t="s">
        <v>1945</v>
      </c>
      <c r="P44" s="283" t="s">
        <v>2990</v>
      </c>
      <c r="Q44" s="82" t="s">
        <v>2989</v>
      </c>
    </row>
    <row r="45" spans="1:77" s="254" customFormat="1" x14ac:dyDescent="0.2">
      <c r="A45" s="248">
        <v>37</v>
      </c>
      <c r="B45" s="248" t="s">
        <v>3039</v>
      </c>
      <c r="C45" s="248"/>
      <c r="D45" s="248"/>
      <c r="E45" s="248"/>
      <c r="F45" s="248"/>
      <c r="G45" s="248"/>
      <c r="H45" s="248"/>
      <c r="I45" s="248"/>
      <c r="J45" s="260">
        <v>968</v>
      </c>
      <c r="K45" s="255">
        <v>96.8</v>
      </c>
      <c r="L45" s="248"/>
      <c r="M45" s="248"/>
      <c r="N45" s="248"/>
      <c r="O45" s="265" t="s">
        <v>1945</v>
      </c>
      <c r="P45" s="284" t="s">
        <v>708</v>
      </c>
      <c r="Q45" s="248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89"/>
      <c r="AO45" s="289"/>
      <c r="AP45" s="289"/>
      <c r="AQ45" s="289"/>
      <c r="AR45" s="289"/>
      <c r="AS45" s="289"/>
      <c r="AT45" s="289"/>
      <c r="AU45" s="289"/>
      <c r="AV45" s="289"/>
      <c r="AW45" s="289"/>
      <c r="AX45" s="289"/>
      <c r="AY45" s="289"/>
      <c r="AZ45" s="289"/>
      <c r="BA45" s="289"/>
      <c r="BB45" s="289"/>
      <c r="BC45" s="289"/>
      <c r="BD45" s="289"/>
      <c r="BE45" s="289"/>
      <c r="BF45" s="289"/>
      <c r="BG45" s="289"/>
      <c r="BH45" s="289"/>
      <c r="BI45" s="289"/>
      <c r="BJ45" s="289"/>
      <c r="BK45" s="289"/>
      <c r="BL45" s="289"/>
      <c r="BM45" s="289"/>
      <c r="BN45" s="289"/>
      <c r="BO45" s="289"/>
      <c r="BP45" s="289"/>
      <c r="BQ45" s="289"/>
      <c r="BR45" s="289"/>
      <c r="BS45" s="289"/>
      <c r="BT45" s="289"/>
      <c r="BU45" s="289"/>
      <c r="BV45" s="289"/>
      <c r="BW45" s="289"/>
      <c r="BX45" s="289"/>
      <c r="BY45" s="289"/>
    </row>
    <row r="46" spans="1:77" s="262" customFormat="1" x14ac:dyDescent="0.2">
      <c r="A46" s="86">
        <v>38</v>
      </c>
      <c r="B46" s="86" t="s">
        <v>1623</v>
      </c>
      <c r="C46" s="86"/>
      <c r="D46" s="86"/>
      <c r="E46" s="86"/>
      <c r="F46" s="86"/>
      <c r="G46" s="86"/>
      <c r="H46" s="86"/>
      <c r="I46" s="86"/>
      <c r="J46" s="249">
        <v>1460</v>
      </c>
      <c r="K46" s="251">
        <v>146</v>
      </c>
      <c r="L46" s="86"/>
      <c r="M46" s="86"/>
      <c r="N46" s="86"/>
      <c r="O46" s="266" t="s">
        <v>714</v>
      </c>
      <c r="P46" s="285"/>
      <c r="Q46" s="86"/>
      <c r="R46" s="290"/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0"/>
      <c r="AJ46" s="290"/>
      <c r="AK46" s="290"/>
      <c r="AL46" s="290"/>
      <c r="AM46" s="290"/>
      <c r="AN46" s="290"/>
      <c r="AO46" s="290"/>
      <c r="AP46" s="290"/>
      <c r="AQ46" s="290"/>
      <c r="AR46" s="290"/>
      <c r="AS46" s="290"/>
      <c r="AT46" s="290"/>
      <c r="AU46" s="290"/>
      <c r="AV46" s="290"/>
      <c r="AW46" s="290"/>
      <c r="AX46" s="290"/>
      <c r="AY46" s="290"/>
      <c r="AZ46" s="290"/>
      <c r="BA46" s="290"/>
      <c r="BB46" s="290"/>
      <c r="BC46" s="290"/>
      <c r="BD46" s="290"/>
      <c r="BE46" s="290"/>
      <c r="BF46" s="290"/>
      <c r="BG46" s="290"/>
      <c r="BH46" s="290"/>
      <c r="BI46" s="290"/>
      <c r="BJ46" s="290"/>
      <c r="BK46" s="290"/>
      <c r="BL46" s="290"/>
      <c r="BM46" s="290"/>
      <c r="BN46" s="290"/>
      <c r="BO46" s="290"/>
      <c r="BP46" s="290"/>
      <c r="BQ46" s="290"/>
      <c r="BR46" s="290"/>
      <c r="BS46" s="290"/>
      <c r="BT46" s="290"/>
      <c r="BU46" s="290"/>
      <c r="BV46" s="290"/>
      <c r="BW46" s="290"/>
      <c r="BX46" s="290"/>
      <c r="BY46" s="290"/>
    </row>
    <row r="47" spans="1:77" x14ac:dyDescent="0.2">
      <c r="A47" s="82">
        <v>39</v>
      </c>
      <c r="B47" s="82" t="s">
        <v>3041</v>
      </c>
      <c r="C47" s="82" t="s">
        <v>1861</v>
      </c>
      <c r="D47" s="82" t="s">
        <v>3042</v>
      </c>
      <c r="E47" s="83">
        <v>44123</v>
      </c>
      <c r="F47" s="82" t="s">
        <v>2985</v>
      </c>
      <c r="G47" s="82">
        <v>1</v>
      </c>
      <c r="H47" s="82" t="s">
        <v>2986</v>
      </c>
      <c r="I47" s="82" t="s">
        <v>1760</v>
      </c>
      <c r="J47" s="84">
        <v>65</v>
      </c>
      <c r="K47" s="247">
        <v>6.5</v>
      </c>
      <c r="L47" s="82" t="s">
        <v>2987</v>
      </c>
      <c r="M47" s="82">
        <v>154</v>
      </c>
      <c r="N47" s="82">
        <v>0.1</v>
      </c>
      <c r="O47" s="264" t="s">
        <v>1955</v>
      </c>
      <c r="P47" s="283" t="s">
        <v>2988</v>
      </c>
      <c r="Q47" s="82" t="s">
        <v>2989</v>
      </c>
    </row>
    <row r="48" spans="1:77" x14ac:dyDescent="0.2">
      <c r="A48" s="82">
        <v>40</v>
      </c>
      <c r="B48" s="82" t="s">
        <v>3041</v>
      </c>
      <c r="C48" s="82"/>
      <c r="D48" s="82" t="s">
        <v>397</v>
      </c>
      <c r="E48" s="83">
        <v>44124</v>
      </c>
      <c r="F48" s="82" t="s">
        <v>2985</v>
      </c>
      <c r="G48" s="82">
        <v>1</v>
      </c>
      <c r="H48" s="82" t="s">
        <v>2986</v>
      </c>
      <c r="I48" s="82" t="s">
        <v>1760</v>
      </c>
      <c r="J48" s="84">
        <v>65</v>
      </c>
      <c r="K48" s="247">
        <v>6.5</v>
      </c>
      <c r="L48" s="82" t="s">
        <v>2987</v>
      </c>
      <c r="M48" s="82">
        <v>154</v>
      </c>
      <c r="N48" s="82">
        <v>0.1</v>
      </c>
      <c r="O48" s="264" t="s">
        <v>1955</v>
      </c>
      <c r="P48" s="283" t="s">
        <v>2988</v>
      </c>
      <c r="Q48" s="82" t="s">
        <v>2989</v>
      </c>
    </row>
    <row r="49" spans="1:77" s="254" customFormat="1" x14ac:dyDescent="0.2">
      <c r="A49" s="248">
        <v>41</v>
      </c>
      <c r="B49" s="248" t="s">
        <v>3041</v>
      </c>
      <c r="C49" s="248"/>
      <c r="D49" s="248"/>
      <c r="E49" s="248"/>
      <c r="F49" s="248"/>
      <c r="G49" s="248"/>
      <c r="H49" s="248"/>
      <c r="I49" s="248"/>
      <c r="J49" s="260">
        <v>130</v>
      </c>
      <c r="K49" s="255">
        <v>13</v>
      </c>
      <c r="L49" s="248"/>
      <c r="M49" s="248"/>
      <c r="N49" s="248"/>
      <c r="O49" s="265" t="s">
        <v>1955</v>
      </c>
      <c r="P49" s="284" t="s">
        <v>707</v>
      </c>
      <c r="Q49" s="248"/>
      <c r="R49" s="289"/>
      <c r="S49" s="289"/>
      <c r="T49" s="289"/>
      <c r="U49" s="289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89"/>
      <c r="AG49" s="289"/>
      <c r="AH49" s="289"/>
      <c r="AI49" s="289"/>
      <c r="AJ49" s="289"/>
      <c r="AK49" s="289"/>
      <c r="AL49" s="289"/>
      <c r="AM49" s="289"/>
      <c r="AN49" s="289"/>
      <c r="AO49" s="289"/>
      <c r="AP49" s="289"/>
      <c r="AQ49" s="289"/>
      <c r="AR49" s="289"/>
      <c r="AS49" s="289"/>
      <c r="AT49" s="289"/>
      <c r="AU49" s="289"/>
      <c r="AV49" s="289"/>
      <c r="AW49" s="289"/>
      <c r="AX49" s="289"/>
      <c r="AY49" s="289"/>
      <c r="AZ49" s="289"/>
      <c r="BA49" s="289"/>
      <c r="BB49" s="289"/>
      <c r="BC49" s="289"/>
      <c r="BD49" s="289"/>
      <c r="BE49" s="289"/>
      <c r="BF49" s="289"/>
      <c r="BG49" s="289"/>
      <c r="BH49" s="289"/>
      <c r="BI49" s="289"/>
      <c r="BJ49" s="289"/>
      <c r="BK49" s="289"/>
      <c r="BL49" s="289"/>
      <c r="BM49" s="289"/>
      <c r="BN49" s="289"/>
      <c r="BO49" s="289"/>
      <c r="BP49" s="289"/>
      <c r="BQ49" s="289"/>
      <c r="BR49" s="289"/>
      <c r="BS49" s="289"/>
      <c r="BT49" s="289"/>
      <c r="BU49" s="289"/>
      <c r="BV49" s="289"/>
      <c r="BW49" s="289"/>
      <c r="BX49" s="289"/>
      <c r="BY49" s="289"/>
    </row>
    <row r="50" spans="1:77" x14ac:dyDescent="0.2">
      <c r="A50" s="82">
        <v>42</v>
      </c>
      <c r="B50" s="82" t="s">
        <v>3041</v>
      </c>
      <c r="C50" s="82" t="s">
        <v>1861</v>
      </c>
      <c r="D50" s="82" t="s">
        <v>3042</v>
      </c>
      <c r="E50" s="83">
        <v>44123</v>
      </c>
      <c r="F50" s="82" t="s">
        <v>2985</v>
      </c>
      <c r="G50" s="82">
        <v>1</v>
      </c>
      <c r="H50" s="82" t="s">
        <v>2986</v>
      </c>
      <c r="I50" s="82" t="s">
        <v>1760</v>
      </c>
      <c r="J50" s="84">
        <v>200</v>
      </c>
      <c r="K50" s="247">
        <v>20</v>
      </c>
      <c r="L50" s="82" t="s">
        <v>2987</v>
      </c>
      <c r="M50" s="82">
        <v>154</v>
      </c>
      <c r="N50" s="82">
        <v>0.1</v>
      </c>
      <c r="O50" s="264" t="s">
        <v>1955</v>
      </c>
      <c r="P50" s="283" t="s">
        <v>2990</v>
      </c>
      <c r="Q50" s="82" t="s">
        <v>2989</v>
      </c>
    </row>
    <row r="51" spans="1:77" x14ac:dyDescent="0.2">
      <c r="A51" s="82">
        <v>43</v>
      </c>
      <c r="B51" s="82" t="s">
        <v>3041</v>
      </c>
      <c r="C51" s="82"/>
      <c r="D51" s="82" t="s">
        <v>397</v>
      </c>
      <c r="E51" s="83">
        <v>44124</v>
      </c>
      <c r="F51" s="82" t="s">
        <v>2985</v>
      </c>
      <c r="G51" s="82">
        <v>1</v>
      </c>
      <c r="H51" s="82" t="s">
        <v>2986</v>
      </c>
      <c r="I51" s="82" t="s">
        <v>1760</v>
      </c>
      <c r="J51" s="84">
        <v>213</v>
      </c>
      <c r="K51" s="247">
        <v>21.3</v>
      </c>
      <c r="L51" s="82" t="s">
        <v>2987</v>
      </c>
      <c r="M51" s="82">
        <v>154</v>
      </c>
      <c r="N51" s="82">
        <v>0.1</v>
      </c>
      <c r="O51" s="264" t="s">
        <v>1955</v>
      </c>
      <c r="P51" s="283" t="s">
        <v>2990</v>
      </c>
      <c r="Q51" s="82" t="s">
        <v>2989</v>
      </c>
    </row>
    <row r="52" spans="1:77" s="254" customFormat="1" x14ac:dyDescent="0.2">
      <c r="A52" s="248">
        <v>44</v>
      </c>
      <c r="B52" s="248" t="s">
        <v>3041</v>
      </c>
      <c r="C52" s="248"/>
      <c r="D52" s="248"/>
      <c r="E52" s="248"/>
      <c r="F52" s="248"/>
      <c r="G52" s="248"/>
      <c r="H52" s="248"/>
      <c r="I52" s="248"/>
      <c r="J52" s="260">
        <v>413</v>
      </c>
      <c r="K52" s="255">
        <v>41.3</v>
      </c>
      <c r="L52" s="248"/>
      <c r="M52" s="248"/>
      <c r="N52" s="248"/>
      <c r="O52" s="265" t="s">
        <v>1955</v>
      </c>
      <c r="P52" s="284" t="s">
        <v>708</v>
      </c>
      <c r="Q52" s="248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  <c r="AK52" s="289"/>
      <c r="AL52" s="289"/>
      <c r="AM52" s="289"/>
      <c r="AN52" s="289"/>
      <c r="AO52" s="289"/>
      <c r="AP52" s="289"/>
      <c r="AQ52" s="289"/>
      <c r="AR52" s="289"/>
      <c r="AS52" s="289"/>
      <c r="AT52" s="289"/>
      <c r="AU52" s="289"/>
      <c r="AV52" s="289"/>
      <c r="AW52" s="289"/>
      <c r="AX52" s="289"/>
      <c r="AY52" s="289"/>
      <c r="AZ52" s="289"/>
      <c r="BA52" s="289"/>
      <c r="BB52" s="289"/>
      <c r="BC52" s="289"/>
      <c r="BD52" s="289"/>
      <c r="BE52" s="289"/>
      <c r="BF52" s="289"/>
      <c r="BG52" s="289"/>
      <c r="BH52" s="289"/>
      <c r="BI52" s="289"/>
      <c r="BJ52" s="289"/>
      <c r="BK52" s="289"/>
      <c r="BL52" s="289"/>
      <c r="BM52" s="289"/>
      <c r="BN52" s="289"/>
      <c r="BO52" s="289"/>
      <c r="BP52" s="289"/>
      <c r="BQ52" s="289"/>
      <c r="BR52" s="289"/>
      <c r="BS52" s="289"/>
      <c r="BT52" s="289"/>
      <c r="BU52" s="289"/>
      <c r="BV52" s="289"/>
      <c r="BW52" s="289"/>
      <c r="BX52" s="289"/>
      <c r="BY52" s="289"/>
    </row>
    <row r="53" spans="1:77" s="262" customFormat="1" x14ac:dyDescent="0.2">
      <c r="A53" s="86">
        <v>45</v>
      </c>
      <c r="B53" s="86" t="s">
        <v>1625</v>
      </c>
      <c r="C53" s="86"/>
      <c r="D53" s="86"/>
      <c r="E53" s="86"/>
      <c r="F53" s="86"/>
      <c r="G53" s="86"/>
      <c r="H53" s="86"/>
      <c r="I53" s="86"/>
      <c r="J53" s="249">
        <v>543</v>
      </c>
      <c r="K53" s="251">
        <v>54.3</v>
      </c>
      <c r="L53" s="86"/>
      <c r="M53" s="86"/>
      <c r="N53" s="86"/>
      <c r="O53" s="266" t="s">
        <v>715</v>
      </c>
      <c r="P53" s="285"/>
      <c r="Q53" s="86"/>
      <c r="R53" s="290"/>
      <c r="S53" s="290"/>
      <c r="T53" s="290"/>
      <c r="U53" s="290"/>
      <c r="V53" s="290"/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  <c r="AO53" s="290"/>
      <c r="AP53" s="290"/>
      <c r="AQ53" s="290"/>
      <c r="AR53" s="290"/>
      <c r="AS53" s="290"/>
      <c r="AT53" s="290"/>
      <c r="AU53" s="290"/>
      <c r="AV53" s="290"/>
      <c r="AW53" s="290"/>
      <c r="AX53" s="290"/>
      <c r="AY53" s="290"/>
      <c r="AZ53" s="290"/>
      <c r="BA53" s="290"/>
      <c r="BB53" s="290"/>
      <c r="BC53" s="290"/>
      <c r="BD53" s="290"/>
      <c r="BE53" s="290"/>
      <c r="BF53" s="290"/>
      <c r="BG53" s="290"/>
      <c r="BH53" s="290"/>
      <c r="BI53" s="290"/>
      <c r="BJ53" s="290"/>
      <c r="BK53" s="290"/>
      <c r="BL53" s="290"/>
      <c r="BM53" s="290"/>
      <c r="BN53" s="290"/>
      <c r="BO53" s="290"/>
      <c r="BP53" s="290"/>
      <c r="BQ53" s="290"/>
      <c r="BR53" s="290"/>
      <c r="BS53" s="290"/>
      <c r="BT53" s="290"/>
      <c r="BU53" s="290"/>
      <c r="BV53" s="290"/>
      <c r="BW53" s="290"/>
      <c r="BX53" s="290"/>
      <c r="BY53" s="290"/>
    </row>
    <row r="54" spans="1:77" x14ac:dyDescent="0.2">
      <c r="A54" s="82">
        <v>46</v>
      </c>
      <c r="B54" s="82" t="s">
        <v>3043</v>
      </c>
      <c r="C54" s="82" t="s">
        <v>1862</v>
      </c>
      <c r="D54" s="82" t="s">
        <v>3044</v>
      </c>
      <c r="E54" s="83">
        <v>44123</v>
      </c>
      <c r="F54" s="82" t="s">
        <v>2985</v>
      </c>
      <c r="G54" s="82">
        <v>1</v>
      </c>
      <c r="H54" s="82" t="s">
        <v>2986</v>
      </c>
      <c r="I54" s="82" t="s">
        <v>1760</v>
      </c>
      <c r="J54" s="84">
        <v>240</v>
      </c>
      <c r="K54" s="247">
        <v>24</v>
      </c>
      <c r="L54" s="82" t="s">
        <v>2987</v>
      </c>
      <c r="M54" s="82">
        <v>154</v>
      </c>
      <c r="N54" s="82">
        <v>0.1</v>
      </c>
      <c r="O54" s="264" t="s">
        <v>1956</v>
      </c>
      <c r="P54" s="283" t="s">
        <v>2988</v>
      </c>
      <c r="Q54" s="82" t="s">
        <v>2989</v>
      </c>
    </row>
    <row r="55" spans="1:77" x14ac:dyDescent="0.2">
      <c r="A55" s="82">
        <v>47</v>
      </c>
      <c r="B55" s="82" t="s">
        <v>3043</v>
      </c>
      <c r="C55" s="82"/>
      <c r="D55" s="82" t="s">
        <v>398</v>
      </c>
      <c r="E55" s="83">
        <v>44124</v>
      </c>
      <c r="F55" s="82" t="s">
        <v>2985</v>
      </c>
      <c r="G55" s="82">
        <v>1</v>
      </c>
      <c r="H55" s="82" t="s">
        <v>2986</v>
      </c>
      <c r="I55" s="82" t="s">
        <v>1760</v>
      </c>
      <c r="J55" s="84">
        <v>202</v>
      </c>
      <c r="K55" s="247">
        <v>20.2</v>
      </c>
      <c r="L55" s="82" t="s">
        <v>2987</v>
      </c>
      <c r="M55" s="82">
        <v>154</v>
      </c>
      <c r="N55" s="82">
        <v>0.1</v>
      </c>
      <c r="O55" s="264" t="s">
        <v>1956</v>
      </c>
      <c r="P55" s="283" t="s">
        <v>2988</v>
      </c>
      <c r="Q55" s="82" t="s">
        <v>2989</v>
      </c>
    </row>
    <row r="56" spans="1:77" s="254" customFormat="1" x14ac:dyDescent="0.2">
      <c r="A56" s="248">
        <v>48</v>
      </c>
      <c r="B56" s="248" t="s">
        <v>3043</v>
      </c>
      <c r="C56" s="248"/>
      <c r="D56" s="248"/>
      <c r="E56" s="248"/>
      <c r="F56" s="248"/>
      <c r="G56" s="248"/>
      <c r="H56" s="248"/>
      <c r="I56" s="248"/>
      <c r="J56" s="260">
        <v>442</v>
      </c>
      <c r="K56" s="255">
        <v>44.2</v>
      </c>
      <c r="L56" s="248"/>
      <c r="M56" s="248"/>
      <c r="N56" s="248"/>
      <c r="O56" s="265" t="s">
        <v>1956</v>
      </c>
      <c r="P56" s="284" t="s">
        <v>707</v>
      </c>
      <c r="Q56" s="248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89"/>
      <c r="AM56" s="289"/>
      <c r="AN56" s="289"/>
      <c r="AO56" s="289"/>
      <c r="AP56" s="289"/>
      <c r="AQ56" s="289"/>
      <c r="AR56" s="289"/>
      <c r="AS56" s="289"/>
      <c r="AT56" s="289"/>
      <c r="AU56" s="289"/>
      <c r="AV56" s="289"/>
      <c r="AW56" s="289"/>
      <c r="AX56" s="289"/>
      <c r="AY56" s="289"/>
      <c r="AZ56" s="289"/>
      <c r="BA56" s="289"/>
      <c r="BB56" s="289"/>
      <c r="BC56" s="289"/>
      <c r="BD56" s="289"/>
      <c r="BE56" s="289"/>
      <c r="BF56" s="289"/>
      <c r="BG56" s="289"/>
      <c r="BH56" s="289"/>
      <c r="BI56" s="289"/>
      <c r="BJ56" s="289"/>
      <c r="BK56" s="289"/>
      <c r="BL56" s="289"/>
      <c r="BM56" s="289"/>
      <c r="BN56" s="289"/>
      <c r="BO56" s="289"/>
      <c r="BP56" s="289"/>
      <c r="BQ56" s="289"/>
      <c r="BR56" s="289"/>
      <c r="BS56" s="289"/>
      <c r="BT56" s="289"/>
      <c r="BU56" s="289"/>
      <c r="BV56" s="289"/>
      <c r="BW56" s="289"/>
      <c r="BX56" s="289"/>
      <c r="BY56" s="289"/>
    </row>
    <row r="57" spans="1:77" x14ac:dyDescent="0.2">
      <c r="A57" s="82">
        <v>49</v>
      </c>
      <c r="B57" s="82" t="s">
        <v>3043</v>
      </c>
      <c r="C57" s="82" t="s">
        <v>1862</v>
      </c>
      <c r="D57" s="82" t="s">
        <v>3044</v>
      </c>
      <c r="E57" s="83">
        <v>44123</v>
      </c>
      <c r="F57" s="82" t="s">
        <v>2985</v>
      </c>
      <c r="G57" s="82">
        <v>1</v>
      </c>
      <c r="H57" s="82" t="s">
        <v>2986</v>
      </c>
      <c r="I57" s="82" t="s">
        <v>1760</v>
      </c>
      <c r="J57" s="84">
        <v>599</v>
      </c>
      <c r="K57" s="247">
        <v>59.9</v>
      </c>
      <c r="L57" s="82" t="s">
        <v>2987</v>
      </c>
      <c r="M57" s="82">
        <v>154</v>
      </c>
      <c r="N57" s="82">
        <v>0.1</v>
      </c>
      <c r="O57" s="264" t="s">
        <v>1956</v>
      </c>
      <c r="P57" s="283" t="s">
        <v>2990</v>
      </c>
      <c r="Q57" s="82" t="s">
        <v>2989</v>
      </c>
    </row>
    <row r="58" spans="1:77" x14ac:dyDescent="0.2">
      <c r="A58" s="82">
        <v>50</v>
      </c>
      <c r="B58" s="82" t="s">
        <v>3043</v>
      </c>
      <c r="C58" s="82"/>
      <c r="D58" s="82" t="s">
        <v>398</v>
      </c>
      <c r="E58" s="83">
        <v>44124</v>
      </c>
      <c r="F58" s="82" t="s">
        <v>2985</v>
      </c>
      <c r="G58" s="82">
        <v>1</v>
      </c>
      <c r="H58" s="82" t="s">
        <v>2986</v>
      </c>
      <c r="I58" s="82" t="s">
        <v>1760</v>
      </c>
      <c r="J58" s="84">
        <v>533</v>
      </c>
      <c r="K58" s="247">
        <v>53.3</v>
      </c>
      <c r="L58" s="82" t="s">
        <v>2987</v>
      </c>
      <c r="M58" s="82">
        <v>154</v>
      </c>
      <c r="N58" s="82">
        <v>0.1</v>
      </c>
      <c r="O58" s="264" t="s">
        <v>1956</v>
      </c>
      <c r="P58" s="283" t="s">
        <v>2990</v>
      </c>
      <c r="Q58" s="82" t="s">
        <v>2989</v>
      </c>
    </row>
    <row r="59" spans="1:77" s="254" customFormat="1" x14ac:dyDescent="0.2">
      <c r="A59" s="248">
        <v>51</v>
      </c>
      <c r="B59" s="248" t="s">
        <v>3043</v>
      </c>
      <c r="C59" s="248"/>
      <c r="D59" s="248"/>
      <c r="E59" s="248"/>
      <c r="F59" s="248"/>
      <c r="G59" s="248"/>
      <c r="H59" s="248"/>
      <c r="I59" s="248"/>
      <c r="J59" s="260">
        <v>1132</v>
      </c>
      <c r="K59" s="255">
        <v>113.2</v>
      </c>
      <c r="L59" s="248"/>
      <c r="M59" s="248"/>
      <c r="N59" s="248"/>
      <c r="O59" s="265" t="s">
        <v>1956</v>
      </c>
      <c r="P59" s="284" t="s">
        <v>708</v>
      </c>
      <c r="Q59" s="248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89"/>
      <c r="AP59" s="289"/>
      <c r="AQ59" s="289"/>
      <c r="AR59" s="289"/>
      <c r="AS59" s="289"/>
      <c r="AT59" s="289"/>
      <c r="AU59" s="289"/>
      <c r="AV59" s="289"/>
      <c r="AW59" s="289"/>
      <c r="AX59" s="289"/>
      <c r="AY59" s="289"/>
      <c r="AZ59" s="289"/>
      <c r="BA59" s="289"/>
      <c r="BB59" s="289"/>
      <c r="BC59" s="289"/>
      <c r="BD59" s="289"/>
      <c r="BE59" s="289"/>
      <c r="BF59" s="289"/>
      <c r="BG59" s="289"/>
      <c r="BH59" s="289"/>
      <c r="BI59" s="289"/>
      <c r="BJ59" s="289"/>
      <c r="BK59" s="289"/>
      <c r="BL59" s="289"/>
      <c r="BM59" s="289"/>
      <c r="BN59" s="289"/>
      <c r="BO59" s="289"/>
      <c r="BP59" s="289"/>
      <c r="BQ59" s="289"/>
      <c r="BR59" s="289"/>
      <c r="BS59" s="289"/>
      <c r="BT59" s="289"/>
      <c r="BU59" s="289"/>
      <c r="BV59" s="289"/>
      <c r="BW59" s="289"/>
      <c r="BX59" s="289"/>
      <c r="BY59" s="289"/>
    </row>
    <row r="60" spans="1:77" s="262" customFormat="1" x14ac:dyDescent="0.2">
      <c r="A60" s="86">
        <v>52</v>
      </c>
      <c r="B60" s="86" t="s">
        <v>1626</v>
      </c>
      <c r="C60" s="86"/>
      <c r="D60" s="86"/>
      <c r="E60" s="86"/>
      <c r="F60" s="86"/>
      <c r="G60" s="86"/>
      <c r="H60" s="86"/>
      <c r="I60" s="86"/>
      <c r="J60" s="249">
        <v>1574</v>
      </c>
      <c r="K60" s="251">
        <v>157.4</v>
      </c>
      <c r="L60" s="86"/>
      <c r="M60" s="86"/>
      <c r="N60" s="86"/>
      <c r="O60" s="266" t="s">
        <v>716</v>
      </c>
      <c r="P60" s="285"/>
      <c r="Q60" s="86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  <c r="AO60" s="290"/>
      <c r="AP60" s="290"/>
      <c r="AQ60" s="290"/>
      <c r="AR60" s="290"/>
      <c r="AS60" s="290"/>
      <c r="AT60" s="290"/>
      <c r="AU60" s="290"/>
      <c r="AV60" s="290"/>
      <c r="AW60" s="290"/>
      <c r="AX60" s="290"/>
      <c r="AY60" s="290"/>
      <c r="AZ60" s="290"/>
      <c r="BA60" s="290"/>
      <c r="BB60" s="290"/>
      <c r="BC60" s="290"/>
      <c r="BD60" s="290"/>
      <c r="BE60" s="290"/>
      <c r="BF60" s="290"/>
      <c r="BG60" s="290"/>
      <c r="BH60" s="290"/>
      <c r="BI60" s="290"/>
      <c r="BJ60" s="290"/>
      <c r="BK60" s="290"/>
      <c r="BL60" s="290"/>
      <c r="BM60" s="290"/>
      <c r="BN60" s="290"/>
      <c r="BO60" s="290"/>
      <c r="BP60" s="290"/>
      <c r="BQ60" s="290"/>
      <c r="BR60" s="290"/>
      <c r="BS60" s="290"/>
      <c r="BT60" s="290"/>
      <c r="BU60" s="290"/>
      <c r="BV60" s="290"/>
      <c r="BW60" s="290"/>
      <c r="BX60" s="290"/>
      <c r="BY60" s="290"/>
    </row>
    <row r="61" spans="1:77" x14ac:dyDescent="0.2">
      <c r="A61" s="82">
        <v>53</v>
      </c>
      <c r="B61" s="82" t="s">
        <v>3045</v>
      </c>
      <c r="C61" s="82" t="s">
        <v>2306</v>
      </c>
      <c r="D61" s="82" t="s">
        <v>3046</v>
      </c>
      <c r="E61" s="83">
        <v>44123</v>
      </c>
      <c r="F61" s="82" t="s">
        <v>2985</v>
      </c>
      <c r="G61" s="82">
        <v>1</v>
      </c>
      <c r="H61" s="82" t="s">
        <v>2986</v>
      </c>
      <c r="I61" s="82" t="s">
        <v>1760</v>
      </c>
      <c r="J61" s="84">
        <v>89</v>
      </c>
      <c r="K61" s="247">
        <v>8.9</v>
      </c>
      <c r="L61" s="82" t="s">
        <v>2987</v>
      </c>
      <c r="M61" s="82">
        <v>154</v>
      </c>
      <c r="N61" s="82">
        <v>0.1</v>
      </c>
      <c r="O61" s="264" t="s">
        <v>1958</v>
      </c>
      <c r="P61" s="283" t="s">
        <v>2988</v>
      </c>
      <c r="Q61" s="82" t="s">
        <v>2989</v>
      </c>
    </row>
    <row r="62" spans="1:77" x14ac:dyDescent="0.2">
      <c r="A62" s="82">
        <v>54</v>
      </c>
      <c r="B62" s="82" t="s">
        <v>3045</v>
      </c>
      <c r="C62" s="82"/>
      <c r="D62" s="82" t="s">
        <v>399</v>
      </c>
      <c r="E62" s="83">
        <v>44124</v>
      </c>
      <c r="F62" s="82" t="s">
        <v>2985</v>
      </c>
      <c r="G62" s="82">
        <v>1</v>
      </c>
      <c r="H62" s="82" t="s">
        <v>2986</v>
      </c>
      <c r="I62" s="82" t="s">
        <v>1760</v>
      </c>
      <c r="J62" s="84">
        <v>47</v>
      </c>
      <c r="K62" s="247">
        <v>4.7</v>
      </c>
      <c r="L62" s="82" t="s">
        <v>2987</v>
      </c>
      <c r="M62" s="82">
        <v>154</v>
      </c>
      <c r="N62" s="82">
        <v>0.1</v>
      </c>
      <c r="O62" s="264" t="s">
        <v>1958</v>
      </c>
      <c r="P62" s="283" t="s">
        <v>2988</v>
      </c>
      <c r="Q62" s="82" t="s">
        <v>2989</v>
      </c>
    </row>
    <row r="63" spans="1:77" s="254" customFormat="1" x14ac:dyDescent="0.2">
      <c r="A63" s="248">
        <v>55</v>
      </c>
      <c r="B63" s="248" t="s">
        <v>3045</v>
      </c>
      <c r="C63" s="248"/>
      <c r="D63" s="248"/>
      <c r="E63" s="248"/>
      <c r="F63" s="248"/>
      <c r="G63" s="248"/>
      <c r="H63" s="248"/>
      <c r="I63" s="248"/>
      <c r="J63" s="260">
        <v>136</v>
      </c>
      <c r="K63" s="255">
        <v>13.6</v>
      </c>
      <c r="L63" s="248"/>
      <c r="M63" s="248"/>
      <c r="N63" s="248"/>
      <c r="O63" s="265" t="s">
        <v>1958</v>
      </c>
      <c r="P63" s="284" t="s">
        <v>707</v>
      </c>
      <c r="Q63" s="248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289"/>
      <c r="AM63" s="289"/>
      <c r="AN63" s="289"/>
      <c r="AO63" s="289"/>
      <c r="AP63" s="289"/>
      <c r="AQ63" s="289"/>
      <c r="AR63" s="289"/>
      <c r="AS63" s="289"/>
      <c r="AT63" s="289"/>
      <c r="AU63" s="289"/>
      <c r="AV63" s="289"/>
      <c r="AW63" s="289"/>
      <c r="AX63" s="289"/>
      <c r="AY63" s="289"/>
      <c r="AZ63" s="289"/>
      <c r="BA63" s="289"/>
      <c r="BB63" s="289"/>
      <c r="BC63" s="289"/>
      <c r="BD63" s="289"/>
      <c r="BE63" s="289"/>
      <c r="BF63" s="289"/>
      <c r="BG63" s="289"/>
      <c r="BH63" s="289"/>
      <c r="BI63" s="289"/>
      <c r="BJ63" s="289"/>
      <c r="BK63" s="289"/>
      <c r="BL63" s="289"/>
      <c r="BM63" s="289"/>
      <c r="BN63" s="289"/>
      <c r="BO63" s="289"/>
      <c r="BP63" s="289"/>
      <c r="BQ63" s="289"/>
      <c r="BR63" s="289"/>
      <c r="BS63" s="289"/>
      <c r="BT63" s="289"/>
      <c r="BU63" s="289"/>
      <c r="BV63" s="289"/>
      <c r="BW63" s="289"/>
      <c r="BX63" s="289"/>
      <c r="BY63" s="289"/>
    </row>
    <row r="64" spans="1:77" x14ac:dyDescent="0.2">
      <c r="A64" s="82">
        <v>56</v>
      </c>
      <c r="B64" s="82" t="s">
        <v>3045</v>
      </c>
      <c r="C64" s="82" t="s">
        <v>2306</v>
      </c>
      <c r="D64" s="82" t="s">
        <v>3046</v>
      </c>
      <c r="E64" s="83">
        <v>44123</v>
      </c>
      <c r="F64" s="82" t="s">
        <v>2985</v>
      </c>
      <c r="G64" s="82">
        <v>1</v>
      </c>
      <c r="H64" s="82" t="s">
        <v>2986</v>
      </c>
      <c r="I64" s="82" t="s">
        <v>1760</v>
      </c>
      <c r="J64" s="84">
        <v>114</v>
      </c>
      <c r="K64" s="247">
        <v>11.4</v>
      </c>
      <c r="L64" s="82" t="s">
        <v>2987</v>
      </c>
      <c r="M64" s="82">
        <v>154</v>
      </c>
      <c r="N64" s="82">
        <v>0.1</v>
      </c>
      <c r="O64" s="264" t="s">
        <v>1958</v>
      </c>
      <c r="P64" s="283" t="s">
        <v>2990</v>
      </c>
      <c r="Q64" s="82" t="s">
        <v>2989</v>
      </c>
    </row>
    <row r="65" spans="1:77" x14ac:dyDescent="0.2">
      <c r="A65" s="82">
        <v>57</v>
      </c>
      <c r="B65" s="82" t="s">
        <v>3045</v>
      </c>
      <c r="C65" s="82"/>
      <c r="D65" s="82" t="s">
        <v>399</v>
      </c>
      <c r="E65" s="83">
        <v>44124</v>
      </c>
      <c r="F65" s="82" t="s">
        <v>2985</v>
      </c>
      <c r="G65" s="82">
        <v>1</v>
      </c>
      <c r="H65" s="82" t="s">
        <v>2986</v>
      </c>
      <c r="I65" s="82" t="s">
        <v>1760</v>
      </c>
      <c r="J65" s="84">
        <v>72</v>
      </c>
      <c r="K65" s="247">
        <v>7.2</v>
      </c>
      <c r="L65" s="82" t="s">
        <v>2987</v>
      </c>
      <c r="M65" s="82">
        <v>154</v>
      </c>
      <c r="N65" s="82">
        <v>0.1</v>
      </c>
      <c r="O65" s="264" t="s">
        <v>1958</v>
      </c>
      <c r="P65" s="283" t="s">
        <v>2990</v>
      </c>
      <c r="Q65" s="82" t="s">
        <v>2989</v>
      </c>
    </row>
    <row r="66" spans="1:77" s="254" customFormat="1" x14ac:dyDescent="0.2">
      <c r="A66" s="248">
        <v>58</v>
      </c>
      <c r="B66" s="248" t="s">
        <v>3045</v>
      </c>
      <c r="C66" s="248"/>
      <c r="D66" s="248"/>
      <c r="E66" s="248"/>
      <c r="F66" s="248"/>
      <c r="G66" s="248"/>
      <c r="H66" s="248"/>
      <c r="I66" s="248"/>
      <c r="J66" s="260">
        <v>186</v>
      </c>
      <c r="K66" s="255">
        <v>18.600000000000001</v>
      </c>
      <c r="L66" s="248"/>
      <c r="M66" s="248"/>
      <c r="N66" s="248"/>
      <c r="O66" s="265" t="s">
        <v>1958</v>
      </c>
      <c r="P66" s="284" t="s">
        <v>708</v>
      </c>
      <c r="Q66" s="248"/>
      <c r="R66" s="289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9"/>
      <c r="AH66" s="289"/>
      <c r="AI66" s="289"/>
      <c r="AJ66" s="289"/>
      <c r="AK66" s="289"/>
      <c r="AL66" s="289"/>
      <c r="AM66" s="289"/>
      <c r="AN66" s="289"/>
      <c r="AO66" s="289"/>
      <c r="AP66" s="289"/>
      <c r="AQ66" s="289"/>
      <c r="AR66" s="289"/>
      <c r="AS66" s="289"/>
      <c r="AT66" s="289"/>
      <c r="AU66" s="289"/>
      <c r="AV66" s="289"/>
      <c r="AW66" s="289"/>
      <c r="AX66" s="289"/>
      <c r="AY66" s="289"/>
      <c r="AZ66" s="289"/>
      <c r="BA66" s="289"/>
      <c r="BB66" s="289"/>
      <c r="BC66" s="289"/>
      <c r="BD66" s="289"/>
      <c r="BE66" s="289"/>
      <c r="BF66" s="289"/>
      <c r="BG66" s="289"/>
      <c r="BH66" s="289"/>
      <c r="BI66" s="289"/>
      <c r="BJ66" s="289"/>
      <c r="BK66" s="289"/>
      <c r="BL66" s="289"/>
      <c r="BM66" s="289"/>
      <c r="BN66" s="289"/>
      <c r="BO66" s="289"/>
      <c r="BP66" s="289"/>
      <c r="BQ66" s="289"/>
      <c r="BR66" s="289"/>
      <c r="BS66" s="289"/>
      <c r="BT66" s="289"/>
      <c r="BU66" s="289"/>
      <c r="BV66" s="289"/>
      <c r="BW66" s="289"/>
      <c r="BX66" s="289"/>
      <c r="BY66" s="289"/>
    </row>
    <row r="67" spans="1:77" s="262" customFormat="1" x14ac:dyDescent="0.2">
      <c r="A67" s="86">
        <v>59</v>
      </c>
      <c r="B67" s="86" t="s">
        <v>1632</v>
      </c>
      <c r="C67" s="86"/>
      <c r="D67" s="86"/>
      <c r="E67" s="86"/>
      <c r="F67" s="86"/>
      <c r="G67" s="86"/>
      <c r="H67" s="86"/>
      <c r="I67" s="86"/>
      <c r="J67" s="249">
        <v>322</v>
      </c>
      <c r="K67" s="251">
        <v>32.200000000000003</v>
      </c>
      <c r="L67" s="86"/>
      <c r="M67" s="86"/>
      <c r="N67" s="86"/>
      <c r="O67" s="266" t="s">
        <v>717</v>
      </c>
      <c r="P67" s="285"/>
      <c r="Q67" s="86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  <c r="AO67" s="290"/>
      <c r="AP67" s="290"/>
      <c r="AQ67" s="290"/>
      <c r="AR67" s="290"/>
      <c r="AS67" s="290"/>
      <c r="AT67" s="290"/>
      <c r="AU67" s="290"/>
      <c r="AV67" s="290"/>
      <c r="AW67" s="290"/>
      <c r="AX67" s="290"/>
      <c r="AY67" s="290"/>
      <c r="AZ67" s="290"/>
      <c r="BA67" s="290"/>
      <c r="BB67" s="290"/>
      <c r="BC67" s="290"/>
      <c r="BD67" s="290"/>
      <c r="BE67" s="290"/>
      <c r="BF67" s="290"/>
      <c r="BG67" s="290"/>
      <c r="BH67" s="290"/>
      <c r="BI67" s="290"/>
      <c r="BJ67" s="290"/>
      <c r="BK67" s="290"/>
      <c r="BL67" s="290"/>
      <c r="BM67" s="290"/>
      <c r="BN67" s="290"/>
      <c r="BO67" s="290"/>
      <c r="BP67" s="290"/>
      <c r="BQ67" s="290"/>
      <c r="BR67" s="290"/>
      <c r="BS67" s="290"/>
      <c r="BT67" s="290"/>
      <c r="BU67" s="290"/>
      <c r="BV67" s="290"/>
      <c r="BW67" s="290"/>
      <c r="BX67" s="290"/>
      <c r="BY67" s="290"/>
    </row>
    <row r="68" spans="1:77" x14ac:dyDescent="0.2">
      <c r="A68" s="82">
        <v>60</v>
      </c>
      <c r="B68" s="82" t="s">
        <v>3047</v>
      </c>
      <c r="C68" s="82" t="s">
        <v>2307</v>
      </c>
      <c r="D68" s="82" t="s">
        <v>3048</v>
      </c>
      <c r="E68" s="83">
        <v>44123</v>
      </c>
      <c r="F68" s="82" t="s">
        <v>2985</v>
      </c>
      <c r="G68" s="82">
        <v>1</v>
      </c>
      <c r="H68" s="82" t="s">
        <v>2986</v>
      </c>
      <c r="I68" s="82" t="s">
        <v>1760</v>
      </c>
      <c r="J68" s="84">
        <v>132</v>
      </c>
      <c r="K68" s="247">
        <v>13.2</v>
      </c>
      <c r="L68" s="82" t="s">
        <v>2987</v>
      </c>
      <c r="M68" s="82">
        <v>154</v>
      </c>
      <c r="N68" s="82">
        <v>0.1</v>
      </c>
      <c r="O68" s="264" t="s">
        <v>1959</v>
      </c>
      <c r="P68" s="283" t="s">
        <v>2988</v>
      </c>
      <c r="Q68" s="82" t="s">
        <v>2989</v>
      </c>
    </row>
    <row r="69" spans="1:77" x14ac:dyDescent="0.2">
      <c r="A69" s="82">
        <v>61</v>
      </c>
      <c r="B69" s="82" t="s">
        <v>3047</v>
      </c>
      <c r="C69" s="82"/>
      <c r="D69" s="82" t="s">
        <v>400</v>
      </c>
      <c r="E69" s="83">
        <v>44124</v>
      </c>
      <c r="F69" s="82" t="s">
        <v>2985</v>
      </c>
      <c r="G69" s="82">
        <v>1</v>
      </c>
      <c r="H69" s="82" t="s">
        <v>2986</v>
      </c>
      <c r="I69" s="82" t="s">
        <v>1760</v>
      </c>
      <c r="J69" s="84">
        <v>132</v>
      </c>
      <c r="K69" s="247">
        <v>13.2</v>
      </c>
      <c r="L69" s="82" t="s">
        <v>2987</v>
      </c>
      <c r="M69" s="82">
        <v>154</v>
      </c>
      <c r="N69" s="82">
        <v>0.1</v>
      </c>
      <c r="O69" s="264" t="s">
        <v>1959</v>
      </c>
      <c r="P69" s="283" t="s">
        <v>2988</v>
      </c>
      <c r="Q69" s="82" t="s">
        <v>2989</v>
      </c>
    </row>
    <row r="70" spans="1:77" s="254" customFormat="1" x14ac:dyDescent="0.2">
      <c r="A70" s="248">
        <v>62</v>
      </c>
      <c r="B70" s="248" t="s">
        <v>3047</v>
      </c>
      <c r="C70" s="248"/>
      <c r="D70" s="248"/>
      <c r="E70" s="248"/>
      <c r="F70" s="248"/>
      <c r="G70" s="248"/>
      <c r="H70" s="248"/>
      <c r="I70" s="248"/>
      <c r="J70" s="260">
        <v>264</v>
      </c>
      <c r="K70" s="255">
        <v>26.4</v>
      </c>
      <c r="L70" s="248"/>
      <c r="M70" s="248"/>
      <c r="N70" s="248"/>
      <c r="O70" s="265" t="s">
        <v>1959</v>
      </c>
      <c r="P70" s="284" t="s">
        <v>707</v>
      </c>
      <c r="Q70" s="248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89"/>
      <c r="AI70" s="289"/>
      <c r="AJ70" s="289"/>
      <c r="AK70" s="289"/>
      <c r="AL70" s="289"/>
      <c r="AM70" s="289"/>
      <c r="AN70" s="289"/>
      <c r="AO70" s="289"/>
      <c r="AP70" s="289"/>
      <c r="AQ70" s="289"/>
      <c r="AR70" s="289"/>
      <c r="AS70" s="289"/>
      <c r="AT70" s="289"/>
      <c r="AU70" s="289"/>
      <c r="AV70" s="289"/>
      <c r="AW70" s="289"/>
      <c r="AX70" s="289"/>
      <c r="AY70" s="289"/>
      <c r="AZ70" s="289"/>
      <c r="BA70" s="289"/>
      <c r="BB70" s="289"/>
      <c r="BC70" s="289"/>
      <c r="BD70" s="289"/>
      <c r="BE70" s="289"/>
      <c r="BF70" s="289"/>
      <c r="BG70" s="289"/>
      <c r="BH70" s="289"/>
      <c r="BI70" s="289"/>
      <c r="BJ70" s="289"/>
      <c r="BK70" s="289"/>
      <c r="BL70" s="289"/>
      <c r="BM70" s="289"/>
      <c r="BN70" s="289"/>
      <c r="BO70" s="289"/>
      <c r="BP70" s="289"/>
      <c r="BQ70" s="289"/>
      <c r="BR70" s="289"/>
      <c r="BS70" s="289"/>
      <c r="BT70" s="289"/>
      <c r="BU70" s="289"/>
      <c r="BV70" s="289"/>
      <c r="BW70" s="289"/>
      <c r="BX70" s="289"/>
      <c r="BY70" s="289"/>
    </row>
    <row r="71" spans="1:77" x14ac:dyDescent="0.2">
      <c r="A71" s="82">
        <v>63</v>
      </c>
      <c r="B71" s="82" t="s">
        <v>3047</v>
      </c>
      <c r="C71" s="82" t="s">
        <v>2307</v>
      </c>
      <c r="D71" s="82" t="s">
        <v>3048</v>
      </c>
      <c r="E71" s="83">
        <v>44123</v>
      </c>
      <c r="F71" s="82" t="s">
        <v>2985</v>
      </c>
      <c r="G71" s="82">
        <v>1</v>
      </c>
      <c r="H71" s="82" t="s">
        <v>2986</v>
      </c>
      <c r="I71" s="82" t="s">
        <v>1760</v>
      </c>
      <c r="J71" s="84">
        <v>321</v>
      </c>
      <c r="K71" s="247">
        <v>32.1</v>
      </c>
      <c r="L71" s="82" t="s">
        <v>2987</v>
      </c>
      <c r="M71" s="82">
        <v>154</v>
      </c>
      <c r="N71" s="82">
        <v>0.1</v>
      </c>
      <c r="O71" s="264" t="s">
        <v>1959</v>
      </c>
      <c r="P71" s="283" t="s">
        <v>2990</v>
      </c>
      <c r="Q71" s="82" t="s">
        <v>2989</v>
      </c>
    </row>
    <row r="72" spans="1:77" x14ac:dyDescent="0.2">
      <c r="A72" s="82">
        <v>64</v>
      </c>
      <c r="B72" s="82" t="s">
        <v>3047</v>
      </c>
      <c r="C72" s="82"/>
      <c r="D72" s="82" t="s">
        <v>400</v>
      </c>
      <c r="E72" s="83">
        <v>44124</v>
      </c>
      <c r="F72" s="82" t="s">
        <v>2985</v>
      </c>
      <c r="G72" s="82">
        <v>1</v>
      </c>
      <c r="H72" s="82" t="s">
        <v>2986</v>
      </c>
      <c r="I72" s="82" t="s">
        <v>1760</v>
      </c>
      <c r="J72" s="84">
        <v>321</v>
      </c>
      <c r="K72" s="247">
        <v>32.1</v>
      </c>
      <c r="L72" s="82" t="s">
        <v>2987</v>
      </c>
      <c r="M72" s="82">
        <v>154</v>
      </c>
      <c r="N72" s="82">
        <v>0.1</v>
      </c>
      <c r="O72" s="264" t="s">
        <v>1959</v>
      </c>
      <c r="P72" s="283" t="s">
        <v>2990</v>
      </c>
      <c r="Q72" s="82" t="s">
        <v>2989</v>
      </c>
    </row>
    <row r="73" spans="1:77" s="254" customFormat="1" x14ac:dyDescent="0.2">
      <c r="A73" s="248">
        <v>65</v>
      </c>
      <c r="B73" s="248" t="s">
        <v>3047</v>
      </c>
      <c r="C73" s="248"/>
      <c r="D73" s="248"/>
      <c r="E73" s="248"/>
      <c r="F73" s="248"/>
      <c r="G73" s="248"/>
      <c r="H73" s="248"/>
      <c r="I73" s="248"/>
      <c r="J73" s="260">
        <v>642</v>
      </c>
      <c r="K73" s="255">
        <v>64.2</v>
      </c>
      <c r="L73" s="248"/>
      <c r="M73" s="248"/>
      <c r="N73" s="248"/>
      <c r="O73" s="265" t="s">
        <v>1959</v>
      </c>
      <c r="P73" s="284" t="s">
        <v>708</v>
      </c>
      <c r="Q73" s="248"/>
      <c r="R73" s="289"/>
      <c r="S73" s="289"/>
      <c r="T73" s="289"/>
      <c r="U73" s="289"/>
      <c r="V73" s="289"/>
      <c r="W73" s="289"/>
      <c r="X73" s="289"/>
      <c r="Y73" s="289"/>
      <c r="Z73" s="289"/>
      <c r="AA73" s="289"/>
      <c r="AB73" s="289"/>
      <c r="AC73" s="289"/>
      <c r="AD73" s="289"/>
      <c r="AE73" s="289"/>
      <c r="AF73" s="289"/>
      <c r="AG73" s="289"/>
      <c r="AH73" s="289"/>
      <c r="AI73" s="289"/>
      <c r="AJ73" s="289"/>
      <c r="AK73" s="289"/>
      <c r="AL73" s="289"/>
      <c r="AM73" s="289"/>
      <c r="AN73" s="289"/>
      <c r="AO73" s="289"/>
      <c r="AP73" s="289"/>
      <c r="AQ73" s="289"/>
      <c r="AR73" s="289"/>
      <c r="AS73" s="289"/>
      <c r="AT73" s="289"/>
      <c r="AU73" s="289"/>
      <c r="AV73" s="289"/>
      <c r="AW73" s="289"/>
      <c r="AX73" s="289"/>
      <c r="AY73" s="289"/>
      <c r="AZ73" s="289"/>
      <c r="BA73" s="289"/>
      <c r="BB73" s="289"/>
      <c r="BC73" s="289"/>
      <c r="BD73" s="289"/>
      <c r="BE73" s="289"/>
      <c r="BF73" s="289"/>
      <c r="BG73" s="289"/>
      <c r="BH73" s="289"/>
      <c r="BI73" s="289"/>
      <c r="BJ73" s="289"/>
      <c r="BK73" s="289"/>
      <c r="BL73" s="289"/>
      <c r="BM73" s="289"/>
      <c r="BN73" s="289"/>
      <c r="BO73" s="289"/>
      <c r="BP73" s="289"/>
      <c r="BQ73" s="289"/>
      <c r="BR73" s="289"/>
      <c r="BS73" s="289"/>
      <c r="BT73" s="289"/>
      <c r="BU73" s="289"/>
      <c r="BV73" s="289"/>
      <c r="BW73" s="289"/>
      <c r="BX73" s="289"/>
      <c r="BY73" s="289"/>
    </row>
    <row r="74" spans="1:77" s="262" customFormat="1" x14ac:dyDescent="0.2">
      <c r="A74" s="86">
        <v>66</v>
      </c>
      <c r="B74" s="86" t="s">
        <v>1633</v>
      </c>
      <c r="C74" s="86"/>
      <c r="D74" s="86"/>
      <c r="E74" s="86"/>
      <c r="F74" s="86"/>
      <c r="G74" s="86"/>
      <c r="H74" s="86"/>
      <c r="I74" s="86"/>
      <c r="J74" s="249">
        <v>906</v>
      </c>
      <c r="K74" s="251">
        <v>90.6</v>
      </c>
      <c r="L74" s="86"/>
      <c r="M74" s="86"/>
      <c r="N74" s="86"/>
      <c r="O74" s="266" t="s">
        <v>718</v>
      </c>
      <c r="P74" s="285"/>
      <c r="Q74" s="86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0"/>
      <c r="AO74" s="290"/>
      <c r="AP74" s="290"/>
      <c r="AQ74" s="290"/>
      <c r="AR74" s="290"/>
      <c r="AS74" s="290"/>
      <c r="AT74" s="290"/>
      <c r="AU74" s="290"/>
      <c r="AV74" s="290"/>
      <c r="AW74" s="290"/>
      <c r="AX74" s="290"/>
      <c r="AY74" s="290"/>
      <c r="AZ74" s="290"/>
      <c r="BA74" s="290"/>
      <c r="BB74" s="290"/>
      <c r="BC74" s="290"/>
      <c r="BD74" s="290"/>
      <c r="BE74" s="290"/>
      <c r="BF74" s="290"/>
      <c r="BG74" s="290"/>
      <c r="BH74" s="290"/>
      <c r="BI74" s="290"/>
      <c r="BJ74" s="290"/>
      <c r="BK74" s="290"/>
      <c r="BL74" s="290"/>
      <c r="BM74" s="290"/>
      <c r="BN74" s="290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</row>
    <row r="75" spans="1:77" x14ac:dyDescent="0.2">
      <c r="A75" s="82">
        <v>67</v>
      </c>
      <c r="B75" s="82" t="s">
        <v>3028</v>
      </c>
      <c r="C75" s="82" t="s">
        <v>1894</v>
      </c>
      <c r="D75" s="82" t="s">
        <v>3029</v>
      </c>
      <c r="E75" s="83">
        <v>44123</v>
      </c>
      <c r="F75" s="82" t="s">
        <v>2985</v>
      </c>
      <c r="G75" s="82">
        <v>1</v>
      </c>
      <c r="H75" s="82" t="s">
        <v>2986</v>
      </c>
      <c r="I75" s="82" t="s">
        <v>1760</v>
      </c>
      <c r="J75" s="84">
        <v>191</v>
      </c>
      <c r="K75" s="247">
        <v>19.100000000000001</v>
      </c>
      <c r="L75" s="82" t="s">
        <v>2987</v>
      </c>
      <c r="M75" s="82">
        <v>154</v>
      </c>
      <c r="N75" s="82">
        <v>0.1</v>
      </c>
      <c r="O75" s="264" t="s">
        <v>1946</v>
      </c>
      <c r="P75" s="283" t="s">
        <v>2988</v>
      </c>
      <c r="Q75" s="82" t="s">
        <v>2989</v>
      </c>
    </row>
    <row r="76" spans="1:77" x14ac:dyDescent="0.2">
      <c r="A76" s="82">
        <v>68</v>
      </c>
      <c r="B76" s="82" t="s">
        <v>3028</v>
      </c>
      <c r="C76" s="82"/>
      <c r="D76" s="82" t="s">
        <v>390</v>
      </c>
      <c r="E76" s="83">
        <v>44124</v>
      </c>
      <c r="F76" s="82" t="s">
        <v>2985</v>
      </c>
      <c r="G76" s="82">
        <v>1</v>
      </c>
      <c r="H76" s="82" t="s">
        <v>2986</v>
      </c>
      <c r="I76" s="82" t="s">
        <v>1760</v>
      </c>
      <c r="J76" s="84">
        <v>191</v>
      </c>
      <c r="K76" s="247">
        <v>19.100000000000001</v>
      </c>
      <c r="L76" s="82" t="s">
        <v>2987</v>
      </c>
      <c r="M76" s="82">
        <v>154</v>
      </c>
      <c r="N76" s="82">
        <v>0.1</v>
      </c>
      <c r="O76" s="264" t="s">
        <v>1946</v>
      </c>
      <c r="P76" s="283" t="s">
        <v>2988</v>
      </c>
      <c r="Q76" s="82" t="s">
        <v>2989</v>
      </c>
    </row>
    <row r="77" spans="1:77" s="254" customFormat="1" x14ac:dyDescent="0.2">
      <c r="A77" s="248">
        <v>69</v>
      </c>
      <c r="B77" s="248" t="s">
        <v>3028</v>
      </c>
      <c r="C77" s="248"/>
      <c r="D77" s="248"/>
      <c r="E77" s="248"/>
      <c r="F77" s="248"/>
      <c r="G77" s="248"/>
      <c r="H77" s="248"/>
      <c r="I77" s="248"/>
      <c r="J77" s="260">
        <v>382</v>
      </c>
      <c r="K77" s="255">
        <v>38.200000000000003</v>
      </c>
      <c r="L77" s="248"/>
      <c r="M77" s="248"/>
      <c r="N77" s="248"/>
      <c r="O77" s="265" t="s">
        <v>1946</v>
      </c>
      <c r="P77" s="284" t="s">
        <v>707</v>
      </c>
      <c r="Q77" s="248"/>
      <c r="R77" s="289"/>
      <c r="S77" s="289"/>
      <c r="T77" s="289"/>
      <c r="U77" s="289"/>
      <c r="V77" s="289"/>
      <c r="W77" s="289"/>
      <c r="X77" s="289"/>
      <c r="Y77" s="289"/>
      <c r="Z77" s="289"/>
      <c r="AA77" s="289"/>
      <c r="AB77" s="289"/>
      <c r="AC77" s="289"/>
      <c r="AD77" s="289"/>
      <c r="AE77" s="289"/>
      <c r="AF77" s="289"/>
      <c r="AG77" s="289"/>
      <c r="AH77" s="289"/>
      <c r="AI77" s="289"/>
      <c r="AJ77" s="289"/>
      <c r="AK77" s="289"/>
      <c r="AL77" s="289"/>
      <c r="AM77" s="289"/>
      <c r="AN77" s="289"/>
      <c r="AO77" s="289"/>
      <c r="AP77" s="289"/>
      <c r="AQ77" s="289"/>
      <c r="AR77" s="289"/>
      <c r="AS77" s="289"/>
      <c r="AT77" s="289"/>
      <c r="AU77" s="289"/>
      <c r="AV77" s="289"/>
      <c r="AW77" s="289"/>
      <c r="AX77" s="289"/>
      <c r="AY77" s="289"/>
      <c r="AZ77" s="289"/>
      <c r="BA77" s="289"/>
      <c r="BB77" s="289"/>
      <c r="BC77" s="289"/>
      <c r="BD77" s="289"/>
      <c r="BE77" s="289"/>
      <c r="BF77" s="289"/>
      <c r="BG77" s="289"/>
      <c r="BH77" s="289"/>
      <c r="BI77" s="289"/>
      <c r="BJ77" s="289"/>
      <c r="BK77" s="289"/>
      <c r="BL77" s="289"/>
      <c r="BM77" s="289"/>
      <c r="BN77" s="289"/>
      <c r="BO77" s="289"/>
      <c r="BP77" s="289"/>
      <c r="BQ77" s="289"/>
      <c r="BR77" s="289"/>
      <c r="BS77" s="289"/>
      <c r="BT77" s="289"/>
      <c r="BU77" s="289"/>
      <c r="BV77" s="289"/>
      <c r="BW77" s="289"/>
      <c r="BX77" s="289"/>
      <c r="BY77" s="289"/>
    </row>
    <row r="78" spans="1:77" x14ac:dyDescent="0.2">
      <c r="A78" s="82">
        <v>70</v>
      </c>
      <c r="B78" s="82" t="s">
        <v>3028</v>
      </c>
      <c r="C78" s="82" t="s">
        <v>1894</v>
      </c>
      <c r="D78" s="82" t="s">
        <v>3029</v>
      </c>
      <c r="E78" s="83">
        <v>44123</v>
      </c>
      <c r="F78" s="82" t="s">
        <v>2985</v>
      </c>
      <c r="G78" s="82">
        <v>1</v>
      </c>
      <c r="H78" s="82" t="s">
        <v>2986</v>
      </c>
      <c r="I78" s="82" t="s">
        <v>1760</v>
      </c>
      <c r="J78" s="84">
        <v>156</v>
      </c>
      <c r="K78" s="247">
        <v>15.6</v>
      </c>
      <c r="L78" s="82" t="s">
        <v>2987</v>
      </c>
      <c r="M78" s="82">
        <v>154</v>
      </c>
      <c r="N78" s="82">
        <v>0.1</v>
      </c>
      <c r="O78" s="264" t="s">
        <v>1946</v>
      </c>
      <c r="P78" s="283" t="s">
        <v>2990</v>
      </c>
      <c r="Q78" s="82" t="s">
        <v>2989</v>
      </c>
    </row>
    <row r="79" spans="1:77" x14ac:dyDescent="0.2">
      <c r="A79" s="82">
        <v>71</v>
      </c>
      <c r="B79" s="82" t="s">
        <v>3028</v>
      </c>
      <c r="C79" s="82"/>
      <c r="D79" s="82" t="s">
        <v>390</v>
      </c>
      <c r="E79" s="83">
        <v>44124</v>
      </c>
      <c r="F79" s="82" t="s">
        <v>2985</v>
      </c>
      <c r="G79" s="82">
        <v>1</v>
      </c>
      <c r="H79" s="82" t="s">
        <v>2986</v>
      </c>
      <c r="I79" s="82" t="s">
        <v>1760</v>
      </c>
      <c r="J79" s="84">
        <v>156</v>
      </c>
      <c r="K79" s="247">
        <v>15.6</v>
      </c>
      <c r="L79" s="82" t="s">
        <v>2987</v>
      </c>
      <c r="M79" s="82">
        <v>154</v>
      </c>
      <c r="N79" s="82">
        <v>0.1</v>
      </c>
      <c r="O79" s="264" t="s">
        <v>1946</v>
      </c>
      <c r="P79" s="283" t="s">
        <v>2990</v>
      </c>
      <c r="Q79" s="82" t="s">
        <v>2989</v>
      </c>
    </row>
    <row r="80" spans="1:77" s="254" customFormat="1" x14ac:dyDescent="0.2">
      <c r="A80" s="248">
        <v>72</v>
      </c>
      <c r="B80" s="248" t="s">
        <v>3028</v>
      </c>
      <c r="C80" s="248"/>
      <c r="D80" s="248"/>
      <c r="E80" s="248"/>
      <c r="F80" s="248"/>
      <c r="G80" s="248"/>
      <c r="H80" s="248"/>
      <c r="I80" s="248"/>
      <c r="J80" s="260">
        <v>312</v>
      </c>
      <c r="K80" s="255">
        <v>31.2</v>
      </c>
      <c r="L80" s="248"/>
      <c r="M80" s="248"/>
      <c r="N80" s="248"/>
      <c r="O80" s="265" t="s">
        <v>1946</v>
      </c>
      <c r="P80" s="284" t="s">
        <v>708</v>
      </c>
      <c r="Q80" s="248"/>
      <c r="R80" s="289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9"/>
      <c r="AD80" s="289"/>
      <c r="AE80" s="289"/>
      <c r="AF80" s="289"/>
      <c r="AG80" s="289"/>
      <c r="AH80" s="289"/>
      <c r="AI80" s="289"/>
      <c r="AJ80" s="289"/>
      <c r="AK80" s="289"/>
      <c r="AL80" s="289"/>
      <c r="AM80" s="289"/>
      <c r="AN80" s="289"/>
      <c r="AO80" s="289"/>
      <c r="AP80" s="289"/>
      <c r="AQ80" s="289"/>
      <c r="AR80" s="289"/>
      <c r="AS80" s="289"/>
      <c r="AT80" s="289"/>
      <c r="AU80" s="289"/>
      <c r="AV80" s="289"/>
      <c r="AW80" s="289"/>
      <c r="AX80" s="289"/>
      <c r="AY80" s="289"/>
      <c r="AZ80" s="289"/>
      <c r="BA80" s="289"/>
      <c r="BB80" s="289"/>
      <c r="BC80" s="289"/>
      <c r="BD80" s="289"/>
      <c r="BE80" s="289"/>
      <c r="BF80" s="289"/>
      <c r="BG80" s="289"/>
      <c r="BH80" s="289"/>
      <c r="BI80" s="289"/>
      <c r="BJ80" s="289"/>
      <c r="BK80" s="289"/>
      <c r="BL80" s="289"/>
      <c r="BM80" s="289"/>
      <c r="BN80" s="289"/>
      <c r="BO80" s="289"/>
      <c r="BP80" s="289"/>
      <c r="BQ80" s="289"/>
      <c r="BR80" s="289"/>
      <c r="BS80" s="289"/>
      <c r="BT80" s="289"/>
      <c r="BU80" s="289"/>
      <c r="BV80" s="289"/>
      <c r="BW80" s="289"/>
      <c r="BX80" s="289"/>
      <c r="BY80" s="289"/>
    </row>
    <row r="81" spans="1:77" s="262" customFormat="1" x14ac:dyDescent="0.2">
      <c r="A81" s="86">
        <v>73</v>
      </c>
      <c r="B81" s="86" t="s">
        <v>1612</v>
      </c>
      <c r="C81" s="86"/>
      <c r="D81" s="86"/>
      <c r="E81" s="86"/>
      <c r="F81" s="86"/>
      <c r="G81" s="86"/>
      <c r="H81" s="86"/>
      <c r="I81" s="86"/>
      <c r="J81" s="249">
        <v>694</v>
      </c>
      <c r="K81" s="251">
        <v>69.400000000000006</v>
      </c>
      <c r="L81" s="86"/>
      <c r="M81" s="86"/>
      <c r="N81" s="86"/>
      <c r="O81" s="266" t="s">
        <v>719</v>
      </c>
      <c r="P81" s="285"/>
      <c r="Q81" s="86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</row>
    <row r="82" spans="1:77" x14ac:dyDescent="0.2">
      <c r="A82" s="82">
        <v>74</v>
      </c>
      <c r="B82" s="82" t="s">
        <v>2983</v>
      </c>
      <c r="C82" s="82" t="s">
        <v>1759</v>
      </c>
      <c r="D82" s="82" t="s">
        <v>2984</v>
      </c>
      <c r="E82" s="83">
        <v>44123</v>
      </c>
      <c r="F82" s="82" t="s">
        <v>2985</v>
      </c>
      <c r="G82" s="82">
        <v>1</v>
      </c>
      <c r="H82" s="82" t="s">
        <v>2986</v>
      </c>
      <c r="I82" s="82" t="s">
        <v>1760</v>
      </c>
      <c r="J82" s="84">
        <v>323</v>
      </c>
      <c r="K82" s="247">
        <v>32.299999999999997</v>
      </c>
      <c r="L82" s="82" t="s">
        <v>2987</v>
      </c>
      <c r="M82" s="82">
        <v>154</v>
      </c>
      <c r="N82" s="82">
        <v>0.1</v>
      </c>
      <c r="O82" s="264" t="s">
        <v>1938</v>
      </c>
      <c r="P82" s="283" t="s">
        <v>2988</v>
      </c>
      <c r="Q82" s="82" t="s">
        <v>2989</v>
      </c>
    </row>
    <row r="83" spans="1:77" s="254" customFormat="1" x14ac:dyDescent="0.2">
      <c r="A83" s="248">
        <v>75</v>
      </c>
      <c r="B83" s="248" t="s">
        <v>2983</v>
      </c>
      <c r="C83" s="248"/>
      <c r="D83" s="248"/>
      <c r="E83" s="248"/>
      <c r="F83" s="248"/>
      <c r="G83" s="248"/>
      <c r="H83" s="248"/>
      <c r="I83" s="248"/>
      <c r="J83" s="260">
        <v>323</v>
      </c>
      <c r="K83" s="255">
        <v>32.299999999999997</v>
      </c>
      <c r="L83" s="248"/>
      <c r="M83" s="248"/>
      <c r="N83" s="248"/>
      <c r="O83" s="265" t="s">
        <v>1938</v>
      </c>
      <c r="P83" s="284" t="s">
        <v>707</v>
      </c>
      <c r="Q83" s="248"/>
      <c r="R83" s="289"/>
      <c r="S83" s="289"/>
      <c r="T83" s="289"/>
      <c r="U83" s="289"/>
      <c r="V83" s="289"/>
      <c r="W83" s="289"/>
      <c r="X83" s="289"/>
      <c r="Y83" s="289"/>
      <c r="Z83" s="289"/>
      <c r="AA83" s="289"/>
      <c r="AB83" s="289"/>
      <c r="AC83" s="289"/>
      <c r="AD83" s="289"/>
      <c r="AE83" s="289"/>
      <c r="AF83" s="289"/>
      <c r="AG83" s="289"/>
      <c r="AH83" s="289"/>
      <c r="AI83" s="289"/>
      <c r="AJ83" s="289"/>
      <c r="AK83" s="289"/>
      <c r="AL83" s="289"/>
      <c r="AM83" s="289"/>
      <c r="AN83" s="289"/>
      <c r="AO83" s="289"/>
      <c r="AP83" s="289"/>
      <c r="AQ83" s="289"/>
      <c r="AR83" s="289"/>
      <c r="AS83" s="289"/>
      <c r="AT83" s="289"/>
      <c r="AU83" s="289"/>
      <c r="AV83" s="289"/>
      <c r="AW83" s="289"/>
      <c r="AX83" s="289"/>
      <c r="AY83" s="289"/>
      <c r="AZ83" s="289"/>
      <c r="BA83" s="289"/>
      <c r="BB83" s="289"/>
      <c r="BC83" s="289"/>
      <c r="BD83" s="289"/>
      <c r="BE83" s="289"/>
      <c r="BF83" s="289"/>
      <c r="BG83" s="289"/>
      <c r="BH83" s="289"/>
      <c r="BI83" s="289"/>
      <c r="BJ83" s="289"/>
      <c r="BK83" s="289"/>
      <c r="BL83" s="289"/>
      <c r="BM83" s="289"/>
      <c r="BN83" s="289"/>
      <c r="BO83" s="289"/>
      <c r="BP83" s="289"/>
      <c r="BQ83" s="289"/>
      <c r="BR83" s="289"/>
      <c r="BS83" s="289"/>
      <c r="BT83" s="289"/>
      <c r="BU83" s="289"/>
      <c r="BV83" s="289"/>
      <c r="BW83" s="289"/>
      <c r="BX83" s="289"/>
      <c r="BY83" s="289"/>
    </row>
    <row r="84" spans="1:77" x14ac:dyDescent="0.2">
      <c r="A84" s="82">
        <v>76</v>
      </c>
      <c r="B84" s="82" t="s">
        <v>2983</v>
      </c>
      <c r="C84" s="82" t="s">
        <v>1759</v>
      </c>
      <c r="D84" s="82" t="s">
        <v>2984</v>
      </c>
      <c r="E84" s="83">
        <v>44123</v>
      </c>
      <c r="F84" s="82" t="s">
        <v>2985</v>
      </c>
      <c r="G84" s="82">
        <v>1</v>
      </c>
      <c r="H84" s="82" t="s">
        <v>2986</v>
      </c>
      <c r="I84" s="82" t="s">
        <v>1760</v>
      </c>
      <c r="J84" s="84">
        <v>479</v>
      </c>
      <c r="K84" s="247">
        <v>47.9</v>
      </c>
      <c r="L84" s="82" t="s">
        <v>2987</v>
      </c>
      <c r="M84" s="82">
        <v>154</v>
      </c>
      <c r="N84" s="82">
        <v>0.1</v>
      </c>
      <c r="O84" s="264" t="s">
        <v>1938</v>
      </c>
      <c r="P84" s="283" t="s">
        <v>2990</v>
      </c>
      <c r="Q84" s="82" t="s">
        <v>2989</v>
      </c>
    </row>
    <row r="85" spans="1:77" s="254" customFormat="1" x14ac:dyDescent="0.2">
      <c r="A85" s="248">
        <v>77</v>
      </c>
      <c r="B85" s="248" t="s">
        <v>2983</v>
      </c>
      <c r="C85" s="248"/>
      <c r="D85" s="248"/>
      <c r="E85" s="248"/>
      <c r="F85" s="248"/>
      <c r="G85" s="248"/>
      <c r="H85" s="248"/>
      <c r="I85" s="248"/>
      <c r="J85" s="260">
        <v>479</v>
      </c>
      <c r="K85" s="255">
        <v>47.9</v>
      </c>
      <c r="L85" s="248"/>
      <c r="M85" s="248"/>
      <c r="N85" s="248"/>
      <c r="O85" s="265" t="s">
        <v>1938</v>
      </c>
      <c r="P85" s="284" t="s">
        <v>708</v>
      </c>
      <c r="Q85" s="248"/>
      <c r="R85" s="289"/>
      <c r="S85" s="289"/>
      <c r="T85" s="289"/>
      <c r="U85" s="289"/>
      <c r="V85" s="289"/>
      <c r="W85" s="289"/>
      <c r="X85" s="289"/>
      <c r="Y85" s="289"/>
      <c r="Z85" s="289"/>
      <c r="AA85" s="289"/>
      <c r="AB85" s="289"/>
      <c r="AC85" s="289"/>
      <c r="AD85" s="289"/>
      <c r="AE85" s="289"/>
      <c r="AF85" s="289"/>
      <c r="AG85" s="289"/>
      <c r="AH85" s="289"/>
      <c r="AI85" s="289"/>
      <c r="AJ85" s="289"/>
      <c r="AK85" s="289"/>
      <c r="AL85" s="289"/>
      <c r="AM85" s="289"/>
      <c r="AN85" s="289"/>
      <c r="AO85" s="289"/>
      <c r="AP85" s="289"/>
      <c r="AQ85" s="289"/>
      <c r="AR85" s="289"/>
      <c r="AS85" s="289"/>
      <c r="AT85" s="289"/>
      <c r="AU85" s="289"/>
      <c r="AV85" s="289"/>
      <c r="AW85" s="289"/>
      <c r="AX85" s="289"/>
      <c r="AY85" s="289"/>
      <c r="AZ85" s="289"/>
      <c r="BA85" s="289"/>
      <c r="BB85" s="289"/>
      <c r="BC85" s="289"/>
      <c r="BD85" s="289"/>
      <c r="BE85" s="289"/>
      <c r="BF85" s="289"/>
      <c r="BG85" s="289"/>
      <c r="BH85" s="289"/>
      <c r="BI85" s="289"/>
      <c r="BJ85" s="289"/>
      <c r="BK85" s="289"/>
      <c r="BL85" s="289"/>
      <c r="BM85" s="289"/>
      <c r="BN85" s="289"/>
      <c r="BO85" s="289"/>
      <c r="BP85" s="289"/>
      <c r="BQ85" s="289"/>
      <c r="BR85" s="289"/>
      <c r="BS85" s="289"/>
      <c r="BT85" s="289"/>
      <c r="BU85" s="289"/>
      <c r="BV85" s="289"/>
      <c r="BW85" s="289"/>
      <c r="BX85" s="289"/>
      <c r="BY85" s="289"/>
    </row>
    <row r="86" spans="1:77" s="262" customFormat="1" x14ac:dyDescent="0.2">
      <c r="A86" s="86">
        <v>78</v>
      </c>
      <c r="B86" s="86" t="s">
        <v>1171</v>
      </c>
      <c r="C86" s="86"/>
      <c r="D86" s="86"/>
      <c r="E86" s="86"/>
      <c r="F86" s="86"/>
      <c r="G86" s="86"/>
      <c r="H86" s="86"/>
      <c r="I86" s="86"/>
      <c r="J86" s="249">
        <v>802</v>
      </c>
      <c r="K86" s="251">
        <v>80.2</v>
      </c>
      <c r="L86" s="86"/>
      <c r="M86" s="86"/>
      <c r="N86" s="86"/>
      <c r="O86" s="266" t="s">
        <v>720</v>
      </c>
      <c r="P86" s="285"/>
      <c r="Q86" s="86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  <c r="AM86" s="290"/>
      <c r="AN86" s="290"/>
      <c r="AO86" s="290"/>
      <c r="AP86" s="290"/>
      <c r="AQ86" s="290"/>
      <c r="AR86" s="290"/>
      <c r="AS86" s="290"/>
      <c r="AT86" s="290"/>
      <c r="AU86" s="290"/>
      <c r="AV86" s="290"/>
      <c r="AW86" s="290"/>
      <c r="AX86" s="290"/>
      <c r="AY86" s="290"/>
      <c r="AZ86" s="290"/>
      <c r="BA86" s="290"/>
      <c r="BB86" s="290"/>
      <c r="BC86" s="290"/>
      <c r="BD86" s="290"/>
      <c r="BE86" s="290"/>
      <c r="BF86" s="290"/>
      <c r="BG86" s="290"/>
      <c r="BH86" s="290"/>
      <c r="BI86" s="290"/>
      <c r="BJ86" s="290"/>
      <c r="BK86" s="29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290"/>
      <c r="BX86" s="290"/>
      <c r="BY86" s="290"/>
    </row>
    <row r="87" spans="1:77" x14ac:dyDescent="0.2">
      <c r="A87" s="82">
        <v>79</v>
      </c>
      <c r="B87" s="82" t="s">
        <v>3032</v>
      </c>
      <c r="C87" s="82" t="s">
        <v>1858</v>
      </c>
      <c r="D87" s="82" t="s">
        <v>3034</v>
      </c>
      <c r="E87" s="83">
        <v>44123</v>
      </c>
      <c r="F87" s="82" t="s">
        <v>2985</v>
      </c>
      <c r="G87" s="82">
        <v>1</v>
      </c>
      <c r="H87" s="82" t="s">
        <v>2986</v>
      </c>
      <c r="I87" s="82" t="s">
        <v>1760</v>
      </c>
      <c r="J87" s="84">
        <v>53</v>
      </c>
      <c r="K87" s="247">
        <v>5.3</v>
      </c>
      <c r="L87" s="82" t="s">
        <v>2987</v>
      </c>
      <c r="M87" s="82">
        <v>154</v>
      </c>
      <c r="N87" s="82">
        <v>0.1</v>
      </c>
      <c r="O87" s="264" t="s">
        <v>1952</v>
      </c>
      <c r="P87" s="283" t="s">
        <v>2988</v>
      </c>
      <c r="Q87" s="82" t="s">
        <v>2989</v>
      </c>
    </row>
    <row r="88" spans="1:77" x14ac:dyDescent="0.2">
      <c r="A88" s="82">
        <v>80</v>
      </c>
      <c r="B88" s="82" t="s">
        <v>3032</v>
      </c>
      <c r="C88" s="82"/>
      <c r="D88" s="82" t="s">
        <v>393</v>
      </c>
      <c r="E88" s="83">
        <v>44124</v>
      </c>
      <c r="F88" s="82" t="s">
        <v>2985</v>
      </c>
      <c r="G88" s="82">
        <v>1</v>
      </c>
      <c r="H88" s="82" t="s">
        <v>2986</v>
      </c>
      <c r="I88" s="82" t="s">
        <v>1760</v>
      </c>
      <c r="J88" s="84">
        <v>53</v>
      </c>
      <c r="K88" s="247">
        <v>5.3</v>
      </c>
      <c r="L88" s="82" t="s">
        <v>2987</v>
      </c>
      <c r="M88" s="82">
        <v>154</v>
      </c>
      <c r="N88" s="82">
        <v>0.1</v>
      </c>
      <c r="O88" s="264" t="s">
        <v>1952</v>
      </c>
      <c r="P88" s="283" t="s">
        <v>2988</v>
      </c>
      <c r="Q88" s="82" t="s">
        <v>2989</v>
      </c>
    </row>
    <row r="89" spans="1:77" s="254" customFormat="1" x14ac:dyDescent="0.2">
      <c r="A89" s="248">
        <v>81</v>
      </c>
      <c r="B89" s="248" t="s">
        <v>3032</v>
      </c>
      <c r="C89" s="248"/>
      <c r="D89" s="248"/>
      <c r="E89" s="248"/>
      <c r="F89" s="248"/>
      <c r="G89" s="248"/>
      <c r="H89" s="248"/>
      <c r="I89" s="248"/>
      <c r="J89" s="260">
        <v>106</v>
      </c>
      <c r="K89" s="255">
        <v>10.6</v>
      </c>
      <c r="L89" s="248"/>
      <c r="M89" s="248"/>
      <c r="N89" s="248"/>
      <c r="O89" s="265" t="s">
        <v>1952</v>
      </c>
      <c r="P89" s="284" t="s">
        <v>707</v>
      </c>
      <c r="Q89" s="248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89"/>
      <c r="AC89" s="289"/>
      <c r="AD89" s="289"/>
      <c r="AE89" s="289"/>
      <c r="AF89" s="289"/>
      <c r="AG89" s="289"/>
      <c r="AH89" s="289"/>
      <c r="AI89" s="289"/>
      <c r="AJ89" s="289"/>
      <c r="AK89" s="289"/>
      <c r="AL89" s="289"/>
      <c r="AM89" s="289"/>
      <c r="AN89" s="289"/>
      <c r="AO89" s="289"/>
      <c r="AP89" s="289"/>
      <c r="AQ89" s="289"/>
      <c r="AR89" s="289"/>
      <c r="AS89" s="289"/>
      <c r="AT89" s="289"/>
      <c r="AU89" s="289"/>
      <c r="AV89" s="289"/>
      <c r="AW89" s="289"/>
      <c r="AX89" s="289"/>
      <c r="AY89" s="289"/>
      <c r="AZ89" s="289"/>
      <c r="BA89" s="289"/>
      <c r="BB89" s="289"/>
      <c r="BC89" s="289"/>
      <c r="BD89" s="289"/>
      <c r="BE89" s="289"/>
      <c r="BF89" s="289"/>
      <c r="BG89" s="289"/>
      <c r="BH89" s="289"/>
      <c r="BI89" s="289"/>
      <c r="BJ89" s="289"/>
      <c r="BK89" s="289"/>
      <c r="BL89" s="289"/>
      <c r="BM89" s="289"/>
      <c r="BN89" s="289"/>
      <c r="BO89" s="289"/>
      <c r="BP89" s="289"/>
      <c r="BQ89" s="289"/>
      <c r="BR89" s="289"/>
      <c r="BS89" s="289"/>
      <c r="BT89" s="289"/>
      <c r="BU89" s="289"/>
      <c r="BV89" s="289"/>
      <c r="BW89" s="289"/>
      <c r="BX89" s="289"/>
      <c r="BY89" s="289"/>
    </row>
    <row r="90" spans="1:77" x14ac:dyDescent="0.2">
      <c r="A90" s="82">
        <v>82</v>
      </c>
      <c r="B90" s="82" t="s">
        <v>3032</v>
      </c>
      <c r="C90" s="82" t="s">
        <v>1858</v>
      </c>
      <c r="D90" s="82" t="s">
        <v>3033</v>
      </c>
      <c r="E90" s="83">
        <v>44123</v>
      </c>
      <c r="F90" s="82" t="s">
        <v>2985</v>
      </c>
      <c r="G90" s="82">
        <v>1</v>
      </c>
      <c r="H90" s="82" t="s">
        <v>2986</v>
      </c>
      <c r="I90" s="82" t="s">
        <v>1760</v>
      </c>
      <c r="J90" s="84">
        <v>47</v>
      </c>
      <c r="K90" s="247">
        <v>4.7</v>
      </c>
      <c r="L90" s="82" t="s">
        <v>2987</v>
      </c>
      <c r="M90" s="82">
        <v>154</v>
      </c>
      <c r="N90" s="82">
        <v>0.1</v>
      </c>
      <c r="O90" s="264" t="s">
        <v>1952</v>
      </c>
      <c r="P90" s="283" t="s">
        <v>2997</v>
      </c>
      <c r="Q90" s="82" t="s">
        <v>2989</v>
      </c>
    </row>
    <row r="91" spans="1:77" x14ac:dyDescent="0.2">
      <c r="A91" s="82">
        <v>83</v>
      </c>
      <c r="B91" s="82" t="s">
        <v>3032</v>
      </c>
      <c r="C91" s="82"/>
      <c r="D91" s="82" t="s">
        <v>392</v>
      </c>
      <c r="E91" s="83">
        <v>44124</v>
      </c>
      <c r="F91" s="82" t="s">
        <v>2985</v>
      </c>
      <c r="G91" s="82">
        <v>1</v>
      </c>
      <c r="H91" s="82" t="s">
        <v>2986</v>
      </c>
      <c r="I91" s="82" t="s">
        <v>1760</v>
      </c>
      <c r="J91" s="84">
        <v>47</v>
      </c>
      <c r="K91" s="247">
        <v>4.7</v>
      </c>
      <c r="L91" s="82" t="s">
        <v>2987</v>
      </c>
      <c r="M91" s="82">
        <v>154</v>
      </c>
      <c r="N91" s="82">
        <v>0.1</v>
      </c>
      <c r="O91" s="264" t="s">
        <v>1952</v>
      </c>
      <c r="P91" s="283" t="s">
        <v>2997</v>
      </c>
      <c r="Q91" s="82" t="s">
        <v>2989</v>
      </c>
    </row>
    <row r="92" spans="1:77" s="254" customFormat="1" x14ac:dyDescent="0.2">
      <c r="A92" s="248">
        <v>84</v>
      </c>
      <c r="B92" s="248" t="s">
        <v>3032</v>
      </c>
      <c r="C92" s="248"/>
      <c r="D92" s="248"/>
      <c r="E92" s="248"/>
      <c r="F92" s="248"/>
      <c r="G92" s="248"/>
      <c r="H92" s="248"/>
      <c r="I92" s="248"/>
      <c r="J92" s="260">
        <v>94</v>
      </c>
      <c r="K92" s="255">
        <v>9.4</v>
      </c>
      <c r="L92" s="248"/>
      <c r="M92" s="248"/>
      <c r="N92" s="248"/>
      <c r="O92" s="265" t="s">
        <v>1952</v>
      </c>
      <c r="P92" s="284" t="s">
        <v>706</v>
      </c>
      <c r="Q92" s="248"/>
      <c r="R92" s="289"/>
      <c r="S92" s="289"/>
      <c r="T92" s="289"/>
      <c r="U92" s="289"/>
      <c r="V92" s="289"/>
      <c r="W92" s="289"/>
      <c r="X92" s="289"/>
      <c r="Y92" s="289"/>
      <c r="Z92" s="289"/>
      <c r="AA92" s="289"/>
      <c r="AB92" s="289"/>
      <c r="AC92" s="289"/>
      <c r="AD92" s="289"/>
      <c r="AE92" s="289"/>
      <c r="AF92" s="289"/>
      <c r="AG92" s="289"/>
      <c r="AH92" s="289"/>
      <c r="AI92" s="289"/>
      <c r="AJ92" s="289"/>
      <c r="AK92" s="289"/>
      <c r="AL92" s="289"/>
      <c r="AM92" s="289"/>
      <c r="AN92" s="289"/>
      <c r="AO92" s="289"/>
      <c r="AP92" s="289"/>
      <c r="AQ92" s="289"/>
      <c r="AR92" s="289"/>
      <c r="AS92" s="289"/>
      <c r="AT92" s="289"/>
      <c r="AU92" s="289"/>
      <c r="AV92" s="289"/>
      <c r="AW92" s="289"/>
      <c r="AX92" s="289"/>
      <c r="AY92" s="289"/>
      <c r="AZ92" s="289"/>
      <c r="BA92" s="289"/>
      <c r="BB92" s="289"/>
      <c r="BC92" s="289"/>
      <c r="BD92" s="289"/>
      <c r="BE92" s="289"/>
      <c r="BF92" s="289"/>
      <c r="BG92" s="289"/>
      <c r="BH92" s="289"/>
      <c r="BI92" s="289"/>
      <c r="BJ92" s="289"/>
      <c r="BK92" s="289"/>
      <c r="BL92" s="289"/>
      <c r="BM92" s="289"/>
      <c r="BN92" s="289"/>
      <c r="BO92" s="289"/>
      <c r="BP92" s="289"/>
      <c r="BQ92" s="289"/>
      <c r="BR92" s="289"/>
      <c r="BS92" s="289"/>
      <c r="BT92" s="289"/>
      <c r="BU92" s="289"/>
      <c r="BV92" s="289"/>
      <c r="BW92" s="289"/>
      <c r="BX92" s="289"/>
      <c r="BY92" s="289"/>
    </row>
    <row r="93" spans="1:77" x14ac:dyDescent="0.2">
      <c r="A93" s="82">
        <v>85</v>
      </c>
      <c r="B93" s="82" t="s">
        <v>3032</v>
      </c>
      <c r="C93" s="82" t="s">
        <v>1858</v>
      </c>
      <c r="D93" s="82" t="s">
        <v>3034</v>
      </c>
      <c r="E93" s="83">
        <v>44123</v>
      </c>
      <c r="F93" s="82" t="s">
        <v>2985</v>
      </c>
      <c r="G93" s="82">
        <v>1</v>
      </c>
      <c r="H93" s="82" t="s">
        <v>2986</v>
      </c>
      <c r="I93" s="82" t="s">
        <v>1760</v>
      </c>
      <c r="J93" s="84">
        <v>114</v>
      </c>
      <c r="K93" s="247">
        <v>11.4</v>
      </c>
      <c r="L93" s="82" t="s">
        <v>2987</v>
      </c>
      <c r="M93" s="82">
        <v>154</v>
      </c>
      <c r="N93" s="82">
        <v>0.1</v>
      </c>
      <c r="O93" s="264" t="s">
        <v>1952</v>
      </c>
      <c r="P93" s="283" t="s">
        <v>2990</v>
      </c>
      <c r="Q93" s="82" t="s">
        <v>2989</v>
      </c>
    </row>
    <row r="94" spans="1:77" x14ac:dyDescent="0.2">
      <c r="A94" s="82">
        <v>86</v>
      </c>
      <c r="B94" s="82" t="s">
        <v>3032</v>
      </c>
      <c r="C94" s="82"/>
      <c r="D94" s="82" t="s">
        <v>393</v>
      </c>
      <c r="E94" s="83">
        <v>44124</v>
      </c>
      <c r="F94" s="82" t="s">
        <v>2985</v>
      </c>
      <c r="G94" s="82">
        <v>1</v>
      </c>
      <c r="H94" s="82" t="s">
        <v>2986</v>
      </c>
      <c r="I94" s="82" t="s">
        <v>1760</v>
      </c>
      <c r="J94" s="84">
        <v>114</v>
      </c>
      <c r="K94" s="247">
        <v>11.4</v>
      </c>
      <c r="L94" s="82" t="s">
        <v>2987</v>
      </c>
      <c r="M94" s="82">
        <v>154</v>
      </c>
      <c r="N94" s="82">
        <v>0.1</v>
      </c>
      <c r="O94" s="264" t="s">
        <v>1952</v>
      </c>
      <c r="P94" s="283" t="s">
        <v>2990</v>
      </c>
      <c r="Q94" s="82" t="s">
        <v>2989</v>
      </c>
    </row>
    <row r="95" spans="1:77" s="254" customFormat="1" x14ac:dyDescent="0.2">
      <c r="A95" s="248">
        <v>87</v>
      </c>
      <c r="B95" s="248" t="s">
        <v>3032</v>
      </c>
      <c r="C95" s="248"/>
      <c r="D95" s="248"/>
      <c r="E95" s="248"/>
      <c r="F95" s="248"/>
      <c r="G95" s="248"/>
      <c r="H95" s="248"/>
      <c r="I95" s="248"/>
      <c r="J95" s="260">
        <v>228</v>
      </c>
      <c r="K95" s="255">
        <v>22.8</v>
      </c>
      <c r="L95" s="248"/>
      <c r="M95" s="248"/>
      <c r="N95" s="248"/>
      <c r="O95" s="265" t="s">
        <v>1952</v>
      </c>
      <c r="P95" s="284" t="s">
        <v>708</v>
      </c>
      <c r="Q95" s="248"/>
      <c r="R95" s="289"/>
      <c r="S95" s="289"/>
      <c r="T95" s="289"/>
      <c r="U95" s="289"/>
      <c r="V95" s="289"/>
      <c r="W95" s="289"/>
      <c r="X95" s="289"/>
      <c r="Y95" s="289"/>
      <c r="Z95" s="289"/>
      <c r="AA95" s="289"/>
      <c r="AB95" s="289"/>
      <c r="AC95" s="289"/>
      <c r="AD95" s="289"/>
      <c r="AE95" s="289"/>
      <c r="AF95" s="289"/>
      <c r="AG95" s="289"/>
      <c r="AH95" s="289"/>
      <c r="AI95" s="289"/>
      <c r="AJ95" s="289"/>
      <c r="AK95" s="289"/>
      <c r="AL95" s="289"/>
      <c r="AM95" s="289"/>
      <c r="AN95" s="289"/>
      <c r="AO95" s="289"/>
      <c r="AP95" s="289"/>
      <c r="AQ95" s="289"/>
      <c r="AR95" s="289"/>
      <c r="AS95" s="289"/>
      <c r="AT95" s="289"/>
      <c r="AU95" s="289"/>
      <c r="AV95" s="289"/>
      <c r="AW95" s="289"/>
      <c r="AX95" s="289"/>
      <c r="AY95" s="289"/>
      <c r="AZ95" s="289"/>
      <c r="BA95" s="289"/>
      <c r="BB95" s="289"/>
      <c r="BC95" s="289"/>
      <c r="BD95" s="289"/>
      <c r="BE95" s="289"/>
      <c r="BF95" s="289"/>
      <c r="BG95" s="289"/>
      <c r="BH95" s="289"/>
      <c r="BI95" s="289"/>
      <c r="BJ95" s="289"/>
      <c r="BK95" s="289"/>
      <c r="BL95" s="289"/>
      <c r="BM95" s="289"/>
      <c r="BN95" s="289"/>
      <c r="BO95" s="289"/>
      <c r="BP95" s="289"/>
      <c r="BQ95" s="289"/>
      <c r="BR95" s="289"/>
      <c r="BS95" s="289"/>
      <c r="BT95" s="289"/>
      <c r="BU95" s="289"/>
      <c r="BV95" s="289"/>
      <c r="BW95" s="289"/>
      <c r="BX95" s="289"/>
      <c r="BY95" s="289"/>
    </row>
    <row r="96" spans="1:77" s="262" customFormat="1" x14ac:dyDescent="0.2">
      <c r="A96" s="86">
        <v>88</v>
      </c>
      <c r="B96" s="86" t="s">
        <v>1617</v>
      </c>
      <c r="C96" s="86"/>
      <c r="D96" s="86"/>
      <c r="E96" s="86"/>
      <c r="F96" s="86"/>
      <c r="G96" s="86"/>
      <c r="H96" s="86"/>
      <c r="I96" s="86"/>
      <c r="J96" s="249">
        <v>428</v>
      </c>
      <c r="K96" s="251">
        <v>42.8</v>
      </c>
      <c r="L96" s="86"/>
      <c r="M96" s="86"/>
      <c r="N96" s="86"/>
      <c r="O96" s="266" t="s">
        <v>721</v>
      </c>
      <c r="P96" s="285"/>
      <c r="Q96" s="86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/>
      <c r="AK96" s="290"/>
      <c r="AL96" s="290"/>
      <c r="AM96" s="290"/>
      <c r="AN96" s="290"/>
      <c r="AO96" s="290"/>
      <c r="AP96" s="290"/>
      <c r="AQ96" s="290"/>
      <c r="AR96" s="290"/>
      <c r="AS96" s="290"/>
      <c r="AT96" s="290"/>
      <c r="AU96" s="290"/>
      <c r="AV96" s="290"/>
      <c r="AW96" s="290"/>
      <c r="AX96" s="290"/>
      <c r="AY96" s="290"/>
      <c r="AZ96" s="290"/>
      <c r="BA96" s="290"/>
      <c r="BB96" s="290"/>
      <c r="BC96" s="290"/>
      <c r="BD96" s="290"/>
      <c r="BE96" s="290"/>
      <c r="BF96" s="290"/>
      <c r="BG96" s="290"/>
      <c r="BH96" s="290"/>
      <c r="BI96" s="290"/>
      <c r="BJ96" s="290"/>
      <c r="BK96" s="290"/>
      <c r="BL96" s="290"/>
      <c r="BM96" s="290"/>
      <c r="BN96" s="290"/>
      <c r="BO96" s="290"/>
      <c r="BP96" s="290"/>
      <c r="BQ96" s="290"/>
      <c r="BR96" s="290"/>
      <c r="BS96" s="290"/>
      <c r="BT96" s="290"/>
      <c r="BU96" s="290"/>
      <c r="BV96" s="290"/>
      <c r="BW96" s="290"/>
      <c r="BX96" s="290"/>
      <c r="BY96" s="290"/>
    </row>
    <row r="97" spans="1:77" x14ac:dyDescent="0.2">
      <c r="A97" s="82">
        <v>89</v>
      </c>
      <c r="B97" s="82" t="s">
        <v>3035</v>
      </c>
      <c r="C97" s="82" t="s">
        <v>1859</v>
      </c>
      <c r="D97" s="82" t="s">
        <v>3036</v>
      </c>
      <c r="E97" s="83">
        <v>44123</v>
      </c>
      <c r="F97" s="82" t="s">
        <v>2985</v>
      </c>
      <c r="G97" s="82">
        <v>1</v>
      </c>
      <c r="H97" s="82" t="s">
        <v>2986</v>
      </c>
      <c r="I97" s="82" t="s">
        <v>1760</v>
      </c>
      <c r="J97" s="84">
        <v>66</v>
      </c>
      <c r="K97" s="247">
        <v>6.6</v>
      </c>
      <c r="L97" s="82" t="s">
        <v>2987</v>
      </c>
      <c r="M97" s="82">
        <v>154</v>
      </c>
      <c r="N97" s="82">
        <v>0.1</v>
      </c>
      <c r="O97" s="264" t="s">
        <v>1953</v>
      </c>
      <c r="P97" s="283" t="s">
        <v>2988</v>
      </c>
      <c r="Q97" s="82" t="s">
        <v>2989</v>
      </c>
    </row>
    <row r="98" spans="1:77" x14ac:dyDescent="0.2">
      <c r="A98" s="82">
        <v>90</v>
      </c>
      <c r="B98" s="82" t="s">
        <v>3035</v>
      </c>
      <c r="C98" s="82"/>
      <c r="D98" s="82" t="s">
        <v>394</v>
      </c>
      <c r="E98" s="83">
        <v>44124</v>
      </c>
      <c r="F98" s="82" t="s">
        <v>2985</v>
      </c>
      <c r="G98" s="82">
        <v>1</v>
      </c>
      <c r="H98" s="82" t="s">
        <v>2986</v>
      </c>
      <c r="I98" s="82" t="s">
        <v>1760</v>
      </c>
      <c r="J98" s="84">
        <v>66</v>
      </c>
      <c r="K98" s="247">
        <v>6.6</v>
      </c>
      <c r="L98" s="82" t="s">
        <v>2987</v>
      </c>
      <c r="M98" s="82">
        <v>154</v>
      </c>
      <c r="N98" s="82">
        <v>0.1</v>
      </c>
      <c r="O98" s="264" t="s">
        <v>1953</v>
      </c>
      <c r="P98" s="283" t="s">
        <v>2988</v>
      </c>
      <c r="Q98" s="82" t="s">
        <v>2989</v>
      </c>
    </row>
    <row r="99" spans="1:77" s="254" customFormat="1" x14ac:dyDescent="0.2">
      <c r="A99" s="248">
        <v>91</v>
      </c>
      <c r="B99" s="248" t="s">
        <v>3035</v>
      </c>
      <c r="C99" s="248"/>
      <c r="D99" s="248"/>
      <c r="E99" s="248"/>
      <c r="F99" s="248"/>
      <c r="G99" s="248"/>
      <c r="H99" s="248"/>
      <c r="I99" s="248"/>
      <c r="J99" s="260">
        <v>132</v>
      </c>
      <c r="K99" s="255">
        <v>13.2</v>
      </c>
      <c r="L99" s="248"/>
      <c r="M99" s="248"/>
      <c r="N99" s="248"/>
      <c r="O99" s="265" t="s">
        <v>1953</v>
      </c>
      <c r="P99" s="284" t="s">
        <v>707</v>
      </c>
      <c r="Q99" s="248"/>
      <c r="R99" s="289"/>
      <c r="S99" s="289"/>
      <c r="T99" s="289"/>
      <c r="U99" s="289"/>
      <c r="V99" s="289"/>
      <c r="W99" s="289"/>
      <c r="X99" s="289"/>
      <c r="Y99" s="289"/>
      <c r="Z99" s="289"/>
      <c r="AA99" s="289"/>
      <c r="AB99" s="289"/>
      <c r="AC99" s="289"/>
      <c r="AD99" s="289"/>
      <c r="AE99" s="289"/>
      <c r="AF99" s="289"/>
      <c r="AG99" s="289"/>
      <c r="AH99" s="289"/>
      <c r="AI99" s="289"/>
      <c r="AJ99" s="289"/>
      <c r="AK99" s="289"/>
      <c r="AL99" s="289"/>
      <c r="AM99" s="289"/>
      <c r="AN99" s="289"/>
      <c r="AO99" s="289"/>
      <c r="AP99" s="289"/>
      <c r="AQ99" s="289"/>
      <c r="AR99" s="289"/>
      <c r="AS99" s="289"/>
      <c r="AT99" s="289"/>
      <c r="AU99" s="289"/>
      <c r="AV99" s="289"/>
      <c r="AW99" s="289"/>
      <c r="AX99" s="289"/>
      <c r="AY99" s="289"/>
      <c r="AZ99" s="289"/>
      <c r="BA99" s="289"/>
      <c r="BB99" s="289"/>
      <c r="BC99" s="289"/>
      <c r="BD99" s="289"/>
      <c r="BE99" s="289"/>
      <c r="BF99" s="289"/>
      <c r="BG99" s="289"/>
      <c r="BH99" s="289"/>
      <c r="BI99" s="289"/>
      <c r="BJ99" s="289"/>
      <c r="BK99" s="289"/>
      <c r="BL99" s="289"/>
      <c r="BM99" s="289"/>
      <c r="BN99" s="289"/>
      <c r="BO99" s="289"/>
      <c r="BP99" s="289"/>
      <c r="BQ99" s="289"/>
      <c r="BR99" s="289"/>
      <c r="BS99" s="289"/>
      <c r="BT99" s="289"/>
      <c r="BU99" s="289"/>
      <c r="BV99" s="289"/>
      <c r="BW99" s="289"/>
      <c r="BX99" s="289"/>
      <c r="BY99" s="289"/>
    </row>
    <row r="100" spans="1:77" x14ac:dyDescent="0.2">
      <c r="A100" s="82">
        <v>92</v>
      </c>
      <c r="B100" s="82" t="s">
        <v>3035</v>
      </c>
      <c r="C100" s="82" t="s">
        <v>1859</v>
      </c>
      <c r="D100" s="82" t="s">
        <v>3036</v>
      </c>
      <c r="E100" s="83">
        <v>44123</v>
      </c>
      <c r="F100" s="82" t="s">
        <v>2985</v>
      </c>
      <c r="G100" s="82">
        <v>1</v>
      </c>
      <c r="H100" s="82" t="s">
        <v>2986</v>
      </c>
      <c r="I100" s="82" t="s">
        <v>1760</v>
      </c>
      <c r="J100" s="84">
        <v>107</v>
      </c>
      <c r="K100" s="247">
        <v>10.7</v>
      </c>
      <c r="L100" s="82" t="s">
        <v>2987</v>
      </c>
      <c r="M100" s="82">
        <v>154</v>
      </c>
      <c r="N100" s="82">
        <v>0.1</v>
      </c>
      <c r="O100" s="264" t="s">
        <v>1953</v>
      </c>
      <c r="P100" s="283" t="s">
        <v>2990</v>
      </c>
      <c r="Q100" s="82" t="s">
        <v>2989</v>
      </c>
    </row>
    <row r="101" spans="1:77" x14ac:dyDescent="0.2">
      <c r="A101" s="82">
        <v>93</v>
      </c>
      <c r="B101" s="82" t="s">
        <v>3035</v>
      </c>
      <c r="C101" s="82"/>
      <c r="D101" s="82" t="s">
        <v>394</v>
      </c>
      <c r="E101" s="83">
        <v>44124</v>
      </c>
      <c r="F101" s="82" t="s">
        <v>2985</v>
      </c>
      <c r="G101" s="82">
        <v>1</v>
      </c>
      <c r="H101" s="82" t="s">
        <v>2986</v>
      </c>
      <c r="I101" s="82" t="s">
        <v>1760</v>
      </c>
      <c r="J101" s="84">
        <v>107</v>
      </c>
      <c r="K101" s="247">
        <v>10.7</v>
      </c>
      <c r="L101" s="82" t="s">
        <v>2987</v>
      </c>
      <c r="M101" s="82">
        <v>154</v>
      </c>
      <c r="N101" s="82">
        <v>0.1</v>
      </c>
      <c r="O101" s="264" t="s">
        <v>1953</v>
      </c>
      <c r="P101" s="283" t="s">
        <v>2990</v>
      </c>
      <c r="Q101" s="82" t="s">
        <v>2989</v>
      </c>
    </row>
    <row r="102" spans="1:77" s="254" customFormat="1" x14ac:dyDescent="0.2">
      <c r="A102" s="248">
        <v>94</v>
      </c>
      <c r="B102" s="248" t="s">
        <v>3035</v>
      </c>
      <c r="C102" s="248"/>
      <c r="D102" s="248"/>
      <c r="E102" s="248"/>
      <c r="F102" s="248"/>
      <c r="G102" s="248"/>
      <c r="H102" s="248"/>
      <c r="I102" s="248"/>
      <c r="J102" s="260">
        <v>214</v>
      </c>
      <c r="K102" s="255">
        <v>21.4</v>
      </c>
      <c r="L102" s="248"/>
      <c r="M102" s="248"/>
      <c r="N102" s="248"/>
      <c r="O102" s="265" t="s">
        <v>1953</v>
      </c>
      <c r="P102" s="284" t="s">
        <v>708</v>
      </c>
      <c r="Q102" s="248"/>
      <c r="R102" s="289"/>
      <c r="S102" s="289"/>
      <c r="T102" s="289"/>
      <c r="U102" s="289"/>
      <c r="V102" s="289"/>
      <c r="W102" s="289"/>
      <c r="X102" s="289"/>
      <c r="Y102" s="289"/>
      <c r="Z102" s="289"/>
      <c r="AA102" s="289"/>
      <c r="AB102" s="289"/>
      <c r="AC102" s="289"/>
      <c r="AD102" s="289"/>
      <c r="AE102" s="289"/>
      <c r="AF102" s="289"/>
      <c r="AG102" s="289"/>
      <c r="AH102" s="289"/>
      <c r="AI102" s="289"/>
      <c r="AJ102" s="289"/>
      <c r="AK102" s="289"/>
      <c r="AL102" s="289"/>
      <c r="AM102" s="289"/>
      <c r="AN102" s="289"/>
      <c r="AO102" s="289"/>
      <c r="AP102" s="289"/>
      <c r="AQ102" s="289"/>
      <c r="AR102" s="289"/>
      <c r="AS102" s="289"/>
      <c r="AT102" s="289"/>
      <c r="AU102" s="289"/>
      <c r="AV102" s="289"/>
      <c r="AW102" s="289"/>
      <c r="AX102" s="289"/>
      <c r="AY102" s="289"/>
      <c r="AZ102" s="289"/>
      <c r="BA102" s="289"/>
      <c r="BB102" s="289"/>
      <c r="BC102" s="289"/>
      <c r="BD102" s="289"/>
      <c r="BE102" s="289"/>
      <c r="BF102" s="289"/>
      <c r="BG102" s="289"/>
      <c r="BH102" s="289"/>
      <c r="BI102" s="289"/>
      <c r="BJ102" s="289"/>
      <c r="BK102" s="289"/>
      <c r="BL102" s="289"/>
      <c r="BM102" s="289"/>
      <c r="BN102" s="289"/>
      <c r="BO102" s="289"/>
      <c r="BP102" s="289"/>
      <c r="BQ102" s="289"/>
      <c r="BR102" s="289"/>
      <c r="BS102" s="289"/>
      <c r="BT102" s="289"/>
      <c r="BU102" s="289"/>
      <c r="BV102" s="289"/>
      <c r="BW102" s="289"/>
      <c r="BX102" s="289"/>
      <c r="BY102" s="289"/>
    </row>
    <row r="103" spans="1:77" s="262" customFormat="1" x14ac:dyDescent="0.2">
      <c r="A103" s="86">
        <v>95</v>
      </c>
      <c r="B103" s="86" t="s">
        <v>1618</v>
      </c>
      <c r="C103" s="86"/>
      <c r="D103" s="86"/>
      <c r="E103" s="86"/>
      <c r="F103" s="86"/>
      <c r="G103" s="86"/>
      <c r="H103" s="86"/>
      <c r="I103" s="86"/>
      <c r="J103" s="249">
        <v>346</v>
      </c>
      <c r="K103" s="251">
        <v>34.6</v>
      </c>
      <c r="L103" s="86"/>
      <c r="M103" s="86"/>
      <c r="N103" s="86"/>
      <c r="O103" s="266" t="s">
        <v>722</v>
      </c>
      <c r="P103" s="285"/>
      <c r="Q103" s="86"/>
      <c r="R103" s="290"/>
      <c r="S103" s="290"/>
      <c r="T103" s="290"/>
      <c r="U103" s="290"/>
      <c r="V103" s="290"/>
      <c r="W103" s="290"/>
      <c r="X103" s="290"/>
      <c r="Y103" s="290"/>
      <c r="Z103" s="290"/>
      <c r="AA103" s="290"/>
      <c r="AB103" s="290"/>
      <c r="AC103" s="290"/>
      <c r="AD103" s="290"/>
      <c r="AE103" s="290"/>
      <c r="AF103" s="290"/>
      <c r="AG103" s="290"/>
      <c r="AH103" s="290"/>
      <c r="AI103" s="290"/>
      <c r="AJ103" s="290"/>
      <c r="AK103" s="290"/>
      <c r="AL103" s="290"/>
      <c r="AM103" s="290"/>
      <c r="AN103" s="290"/>
      <c r="AO103" s="290"/>
      <c r="AP103" s="290"/>
      <c r="AQ103" s="290"/>
      <c r="AR103" s="290"/>
      <c r="AS103" s="290"/>
      <c r="AT103" s="290"/>
      <c r="AU103" s="290"/>
      <c r="AV103" s="290"/>
      <c r="AW103" s="290"/>
      <c r="AX103" s="290"/>
      <c r="AY103" s="290"/>
      <c r="AZ103" s="290"/>
      <c r="BA103" s="290"/>
      <c r="BB103" s="290"/>
      <c r="BC103" s="290"/>
      <c r="BD103" s="290"/>
      <c r="BE103" s="290"/>
      <c r="BF103" s="290"/>
      <c r="BG103" s="290"/>
      <c r="BH103" s="290"/>
      <c r="BI103" s="290"/>
      <c r="BJ103" s="290"/>
      <c r="BK103" s="290"/>
      <c r="BL103" s="290"/>
      <c r="BM103" s="290"/>
      <c r="BN103" s="290"/>
      <c r="BO103" s="290"/>
      <c r="BP103" s="290"/>
      <c r="BQ103" s="290"/>
      <c r="BR103" s="290"/>
      <c r="BS103" s="290"/>
      <c r="BT103" s="290"/>
      <c r="BU103" s="290"/>
      <c r="BV103" s="290"/>
      <c r="BW103" s="290"/>
      <c r="BX103" s="290"/>
      <c r="BY103" s="290"/>
    </row>
    <row r="104" spans="1:77" x14ac:dyDescent="0.2">
      <c r="A104" s="82">
        <v>96</v>
      </c>
      <c r="B104" s="82" t="s">
        <v>3051</v>
      </c>
      <c r="C104" s="82" t="s">
        <v>1900</v>
      </c>
      <c r="D104" s="82" t="s">
        <v>3052</v>
      </c>
      <c r="E104" s="83">
        <v>44123</v>
      </c>
      <c r="F104" s="82" t="s">
        <v>2985</v>
      </c>
      <c r="G104" s="82">
        <v>1</v>
      </c>
      <c r="H104" s="82" t="s">
        <v>2986</v>
      </c>
      <c r="I104" s="82" t="s">
        <v>1760</v>
      </c>
      <c r="J104" s="84">
        <v>78</v>
      </c>
      <c r="K104" s="247">
        <v>7.8</v>
      </c>
      <c r="L104" s="82" t="s">
        <v>2987</v>
      </c>
      <c r="M104" s="82">
        <v>154</v>
      </c>
      <c r="N104" s="82">
        <v>0.1</v>
      </c>
      <c r="O104" s="264" t="s">
        <v>1965</v>
      </c>
      <c r="P104" s="283" t="s">
        <v>2988</v>
      </c>
      <c r="Q104" s="82" t="s">
        <v>2989</v>
      </c>
    </row>
    <row r="105" spans="1:77" x14ac:dyDescent="0.2">
      <c r="A105" s="82">
        <v>97</v>
      </c>
      <c r="B105" s="82" t="s">
        <v>3051</v>
      </c>
      <c r="C105" s="82"/>
      <c r="D105" s="82" t="s">
        <v>402</v>
      </c>
      <c r="E105" s="83">
        <v>44124</v>
      </c>
      <c r="F105" s="82" t="s">
        <v>2985</v>
      </c>
      <c r="G105" s="82">
        <v>1</v>
      </c>
      <c r="H105" s="82" t="s">
        <v>2986</v>
      </c>
      <c r="I105" s="82" t="s">
        <v>1760</v>
      </c>
      <c r="J105" s="84">
        <v>78</v>
      </c>
      <c r="K105" s="247">
        <v>7.8</v>
      </c>
      <c r="L105" s="82" t="s">
        <v>2987</v>
      </c>
      <c r="M105" s="82">
        <v>154</v>
      </c>
      <c r="N105" s="82">
        <v>0.1</v>
      </c>
      <c r="O105" s="264" t="s">
        <v>1965</v>
      </c>
      <c r="P105" s="283" t="s">
        <v>2988</v>
      </c>
      <c r="Q105" s="82" t="s">
        <v>2989</v>
      </c>
    </row>
    <row r="106" spans="1:77" s="254" customFormat="1" x14ac:dyDescent="0.2">
      <c r="A106" s="248">
        <v>98</v>
      </c>
      <c r="B106" s="248" t="s">
        <v>3051</v>
      </c>
      <c r="C106" s="248"/>
      <c r="D106" s="248"/>
      <c r="E106" s="248"/>
      <c r="F106" s="248"/>
      <c r="G106" s="248"/>
      <c r="H106" s="248"/>
      <c r="I106" s="248"/>
      <c r="J106" s="260">
        <v>156</v>
      </c>
      <c r="K106" s="255">
        <v>15.6</v>
      </c>
      <c r="L106" s="248"/>
      <c r="M106" s="248"/>
      <c r="N106" s="248"/>
      <c r="O106" s="265" t="s">
        <v>1965</v>
      </c>
      <c r="P106" s="284" t="s">
        <v>707</v>
      </c>
      <c r="Q106" s="248"/>
      <c r="R106" s="289"/>
      <c r="S106" s="289"/>
      <c r="T106" s="289"/>
      <c r="U106" s="289"/>
      <c r="V106" s="289"/>
      <c r="W106" s="289"/>
      <c r="X106" s="289"/>
      <c r="Y106" s="289"/>
      <c r="Z106" s="289"/>
      <c r="AA106" s="289"/>
      <c r="AB106" s="289"/>
      <c r="AC106" s="289"/>
      <c r="AD106" s="289"/>
      <c r="AE106" s="289"/>
      <c r="AF106" s="289"/>
      <c r="AG106" s="289"/>
      <c r="AH106" s="289"/>
      <c r="AI106" s="289"/>
      <c r="AJ106" s="289"/>
      <c r="AK106" s="289"/>
      <c r="AL106" s="289"/>
      <c r="AM106" s="289"/>
      <c r="AN106" s="289"/>
      <c r="AO106" s="289"/>
      <c r="AP106" s="289"/>
      <c r="AQ106" s="289"/>
      <c r="AR106" s="289"/>
      <c r="AS106" s="289"/>
      <c r="AT106" s="289"/>
      <c r="AU106" s="289"/>
      <c r="AV106" s="289"/>
      <c r="AW106" s="289"/>
      <c r="AX106" s="289"/>
      <c r="AY106" s="289"/>
      <c r="AZ106" s="289"/>
      <c r="BA106" s="289"/>
      <c r="BB106" s="289"/>
      <c r="BC106" s="289"/>
      <c r="BD106" s="289"/>
      <c r="BE106" s="289"/>
      <c r="BF106" s="289"/>
      <c r="BG106" s="289"/>
      <c r="BH106" s="289"/>
      <c r="BI106" s="289"/>
      <c r="BJ106" s="289"/>
      <c r="BK106" s="289"/>
      <c r="BL106" s="289"/>
      <c r="BM106" s="289"/>
      <c r="BN106" s="289"/>
      <c r="BO106" s="289"/>
      <c r="BP106" s="289"/>
      <c r="BQ106" s="289"/>
      <c r="BR106" s="289"/>
      <c r="BS106" s="289"/>
      <c r="BT106" s="289"/>
      <c r="BU106" s="289"/>
      <c r="BV106" s="289"/>
      <c r="BW106" s="289"/>
      <c r="BX106" s="289"/>
      <c r="BY106" s="289"/>
    </row>
    <row r="107" spans="1:77" x14ac:dyDescent="0.2">
      <c r="A107" s="82">
        <v>99</v>
      </c>
      <c r="B107" s="82" t="s">
        <v>3051</v>
      </c>
      <c r="C107" s="82" t="s">
        <v>1900</v>
      </c>
      <c r="D107" s="82" t="s">
        <v>3052</v>
      </c>
      <c r="E107" s="83">
        <v>44123</v>
      </c>
      <c r="F107" s="82" t="s">
        <v>2985</v>
      </c>
      <c r="G107" s="82">
        <v>1</v>
      </c>
      <c r="H107" s="82" t="s">
        <v>2986</v>
      </c>
      <c r="I107" s="82" t="s">
        <v>1760</v>
      </c>
      <c r="J107" s="84">
        <v>237</v>
      </c>
      <c r="K107" s="247">
        <v>23.7</v>
      </c>
      <c r="L107" s="82" t="s">
        <v>2987</v>
      </c>
      <c r="M107" s="82">
        <v>154</v>
      </c>
      <c r="N107" s="82">
        <v>0.1</v>
      </c>
      <c r="O107" s="264" t="s">
        <v>1965</v>
      </c>
      <c r="P107" s="283" t="s">
        <v>2990</v>
      </c>
      <c r="Q107" s="82" t="s">
        <v>2989</v>
      </c>
    </row>
    <row r="108" spans="1:77" x14ac:dyDescent="0.2">
      <c r="A108" s="82">
        <v>100</v>
      </c>
      <c r="B108" s="82" t="s">
        <v>3051</v>
      </c>
      <c r="C108" s="82"/>
      <c r="D108" s="82" t="s">
        <v>402</v>
      </c>
      <c r="E108" s="83">
        <v>44124</v>
      </c>
      <c r="F108" s="82" t="s">
        <v>2985</v>
      </c>
      <c r="G108" s="82">
        <v>1</v>
      </c>
      <c r="H108" s="82" t="s">
        <v>2986</v>
      </c>
      <c r="I108" s="82" t="s">
        <v>1760</v>
      </c>
      <c r="J108" s="84">
        <v>139</v>
      </c>
      <c r="K108" s="247">
        <v>13.9</v>
      </c>
      <c r="L108" s="82" t="s">
        <v>2987</v>
      </c>
      <c r="M108" s="82">
        <v>154</v>
      </c>
      <c r="N108" s="82">
        <v>0.1</v>
      </c>
      <c r="O108" s="264" t="s">
        <v>1965</v>
      </c>
      <c r="P108" s="283" t="s">
        <v>2990</v>
      </c>
      <c r="Q108" s="82" t="s">
        <v>2989</v>
      </c>
    </row>
    <row r="109" spans="1:77" s="254" customFormat="1" x14ac:dyDescent="0.2">
      <c r="A109" s="248">
        <v>101</v>
      </c>
      <c r="B109" s="248" t="s">
        <v>3051</v>
      </c>
      <c r="C109" s="248"/>
      <c r="D109" s="248"/>
      <c r="E109" s="248"/>
      <c r="F109" s="248"/>
      <c r="G109" s="248"/>
      <c r="H109" s="248"/>
      <c r="I109" s="248"/>
      <c r="J109" s="260">
        <v>376</v>
      </c>
      <c r="K109" s="255">
        <v>37.6</v>
      </c>
      <c r="L109" s="248"/>
      <c r="M109" s="248"/>
      <c r="N109" s="248"/>
      <c r="O109" s="265" t="s">
        <v>1965</v>
      </c>
      <c r="P109" s="284" t="s">
        <v>708</v>
      </c>
      <c r="Q109" s="248"/>
      <c r="R109" s="289"/>
      <c r="S109" s="289"/>
      <c r="T109" s="289"/>
      <c r="U109" s="289"/>
      <c r="V109" s="289"/>
      <c r="W109" s="289"/>
      <c r="X109" s="289"/>
      <c r="Y109" s="289"/>
      <c r="Z109" s="289"/>
      <c r="AA109" s="289"/>
      <c r="AB109" s="289"/>
      <c r="AC109" s="289"/>
      <c r="AD109" s="289"/>
      <c r="AE109" s="289"/>
      <c r="AF109" s="289"/>
      <c r="AG109" s="289"/>
      <c r="AH109" s="289"/>
      <c r="AI109" s="289"/>
      <c r="AJ109" s="289"/>
      <c r="AK109" s="289"/>
      <c r="AL109" s="289"/>
      <c r="AM109" s="289"/>
      <c r="AN109" s="289"/>
      <c r="AO109" s="289"/>
      <c r="AP109" s="289"/>
      <c r="AQ109" s="289"/>
      <c r="AR109" s="289"/>
      <c r="AS109" s="289"/>
      <c r="AT109" s="289"/>
      <c r="AU109" s="289"/>
      <c r="AV109" s="289"/>
      <c r="AW109" s="289"/>
      <c r="AX109" s="289"/>
      <c r="AY109" s="289"/>
      <c r="AZ109" s="289"/>
      <c r="BA109" s="289"/>
      <c r="BB109" s="289"/>
      <c r="BC109" s="289"/>
      <c r="BD109" s="289"/>
      <c r="BE109" s="289"/>
      <c r="BF109" s="289"/>
      <c r="BG109" s="289"/>
      <c r="BH109" s="289"/>
      <c r="BI109" s="289"/>
      <c r="BJ109" s="289"/>
      <c r="BK109" s="289"/>
      <c r="BL109" s="289"/>
      <c r="BM109" s="289"/>
      <c r="BN109" s="289"/>
      <c r="BO109" s="289"/>
      <c r="BP109" s="289"/>
      <c r="BQ109" s="289"/>
      <c r="BR109" s="289"/>
      <c r="BS109" s="289"/>
      <c r="BT109" s="289"/>
      <c r="BU109" s="289"/>
      <c r="BV109" s="289"/>
      <c r="BW109" s="289"/>
      <c r="BX109" s="289"/>
      <c r="BY109" s="289"/>
    </row>
    <row r="110" spans="1:77" s="262" customFormat="1" x14ac:dyDescent="0.2">
      <c r="A110" s="86">
        <v>102</v>
      </c>
      <c r="B110" s="86" t="s">
        <v>1634</v>
      </c>
      <c r="C110" s="86"/>
      <c r="D110" s="86"/>
      <c r="E110" s="86"/>
      <c r="F110" s="86"/>
      <c r="G110" s="86"/>
      <c r="H110" s="86"/>
      <c r="I110" s="86"/>
      <c r="J110" s="249">
        <v>532</v>
      </c>
      <c r="K110" s="251">
        <v>53.2</v>
      </c>
      <c r="L110" s="86"/>
      <c r="M110" s="86"/>
      <c r="N110" s="86"/>
      <c r="O110" s="266" t="s">
        <v>723</v>
      </c>
      <c r="P110" s="285"/>
      <c r="Q110" s="86"/>
      <c r="R110" s="290"/>
      <c r="S110" s="290"/>
      <c r="T110" s="290"/>
      <c r="U110" s="290"/>
      <c r="V110" s="290"/>
      <c r="W110" s="290"/>
      <c r="X110" s="290"/>
      <c r="Y110" s="290"/>
      <c r="Z110" s="290"/>
      <c r="AA110" s="290"/>
      <c r="AB110" s="290"/>
      <c r="AC110" s="290"/>
      <c r="AD110" s="290"/>
      <c r="AE110" s="290"/>
      <c r="AF110" s="290"/>
      <c r="AG110" s="290"/>
      <c r="AH110" s="290"/>
      <c r="AI110" s="290"/>
      <c r="AJ110" s="290"/>
      <c r="AK110" s="290"/>
      <c r="AL110" s="290"/>
      <c r="AM110" s="290"/>
      <c r="AN110" s="290"/>
      <c r="AO110" s="290"/>
      <c r="AP110" s="290"/>
      <c r="AQ110" s="290"/>
      <c r="AR110" s="290"/>
      <c r="AS110" s="290"/>
      <c r="AT110" s="290"/>
      <c r="AU110" s="290"/>
      <c r="AV110" s="290"/>
      <c r="AW110" s="290"/>
      <c r="AX110" s="290"/>
      <c r="AY110" s="290"/>
      <c r="AZ110" s="290"/>
      <c r="BA110" s="290"/>
      <c r="BB110" s="290"/>
      <c r="BC110" s="290"/>
      <c r="BD110" s="290"/>
      <c r="BE110" s="290"/>
      <c r="BF110" s="290"/>
      <c r="BG110" s="290"/>
      <c r="BH110" s="290"/>
      <c r="BI110" s="290"/>
      <c r="BJ110" s="290"/>
      <c r="BK110" s="290"/>
      <c r="BL110" s="290"/>
      <c r="BM110" s="290"/>
      <c r="BN110" s="290"/>
      <c r="BO110" s="290"/>
      <c r="BP110" s="290"/>
      <c r="BQ110" s="290"/>
      <c r="BR110" s="290"/>
      <c r="BS110" s="290"/>
      <c r="BT110" s="290"/>
      <c r="BU110" s="290"/>
      <c r="BV110" s="290"/>
      <c r="BW110" s="290"/>
      <c r="BX110" s="290"/>
      <c r="BY110" s="290"/>
    </row>
    <row r="111" spans="1:77" x14ac:dyDescent="0.2">
      <c r="A111" s="82">
        <v>103</v>
      </c>
      <c r="B111" s="82" t="s">
        <v>3053</v>
      </c>
      <c r="C111" s="82" t="s">
        <v>1889</v>
      </c>
      <c r="D111" s="82" t="s">
        <v>3054</v>
      </c>
      <c r="E111" s="83">
        <v>44123</v>
      </c>
      <c r="F111" s="82" t="s">
        <v>2985</v>
      </c>
      <c r="G111" s="82">
        <v>1</v>
      </c>
      <c r="H111" s="82" t="s">
        <v>2986</v>
      </c>
      <c r="I111" s="82" t="s">
        <v>1760</v>
      </c>
      <c r="J111" s="84">
        <v>63</v>
      </c>
      <c r="K111" s="247">
        <v>6.3</v>
      </c>
      <c r="L111" s="82" t="s">
        <v>2987</v>
      </c>
      <c r="M111" s="82">
        <v>154</v>
      </c>
      <c r="N111" s="82">
        <v>0.1</v>
      </c>
      <c r="O111" s="264" t="s">
        <v>1816</v>
      </c>
      <c r="P111" s="283" t="s">
        <v>2988</v>
      </c>
      <c r="Q111" s="82" t="s">
        <v>2989</v>
      </c>
    </row>
    <row r="112" spans="1:77" x14ac:dyDescent="0.2">
      <c r="A112" s="82">
        <v>104</v>
      </c>
      <c r="B112" s="82" t="s">
        <v>3053</v>
      </c>
      <c r="C112" s="82"/>
      <c r="D112" s="82" t="s">
        <v>403</v>
      </c>
      <c r="E112" s="83">
        <v>44124</v>
      </c>
      <c r="F112" s="82" t="s">
        <v>2985</v>
      </c>
      <c r="G112" s="82">
        <v>1</v>
      </c>
      <c r="H112" s="82" t="s">
        <v>2986</v>
      </c>
      <c r="I112" s="82" t="s">
        <v>1760</v>
      </c>
      <c r="J112" s="84">
        <v>63</v>
      </c>
      <c r="K112" s="247">
        <v>6.3</v>
      </c>
      <c r="L112" s="82" t="s">
        <v>2987</v>
      </c>
      <c r="M112" s="82">
        <v>154</v>
      </c>
      <c r="N112" s="82">
        <v>0.1</v>
      </c>
      <c r="O112" s="264" t="s">
        <v>1816</v>
      </c>
      <c r="P112" s="283" t="s">
        <v>2988</v>
      </c>
      <c r="Q112" s="82" t="s">
        <v>2989</v>
      </c>
    </row>
    <row r="113" spans="1:77" s="254" customFormat="1" x14ac:dyDescent="0.2">
      <c r="A113" s="248">
        <v>105</v>
      </c>
      <c r="B113" s="248" t="s">
        <v>3053</v>
      </c>
      <c r="C113" s="248"/>
      <c r="D113" s="248"/>
      <c r="E113" s="248"/>
      <c r="F113" s="248"/>
      <c r="G113" s="248"/>
      <c r="H113" s="248"/>
      <c r="I113" s="248"/>
      <c r="J113" s="260">
        <v>126</v>
      </c>
      <c r="K113" s="255">
        <v>12.6</v>
      </c>
      <c r="L113" s="248"/>
      <c r="M113" s="248"/>
      <c r="N113" s="248"/>
      <c r="O113" s="265" t="s">
        <v>1816</v>
      </c>
      <c r="P113" s="284" t="s">
        <v>707</v>
      </c>
      <c r="Q113" s="248"/>
      <c r="R113" s="289"/>
      <c r="S113" s="289"/>
      <c r="T113" s="289"/>
      <c r="U113" s="289"/>
      <c r="V113" s="289"/>
      <c r="W113" s="289"/>
      <c r="X113" s="289"/>
      <c r="Y113" s="289"/>
      <c r="Z113" s="289"/>
      <c r="AA113" s="289"/>
      <c r="AB113" s="289"/>
      <c r="AC113" s="289"/>
      <c r="AD113" s="289"/>
      <c r="AE113" s="289"/>
      <c r="AF113" s="289"/>
      <c r="AG113" s="289"/>
      <c r="AH113" s="289"/>
      <c r="AI113" s="289"/>
      <c r="AJ113" s="289"/>
      <c r="AK113" s="289"/>
      <c r="AL113" s="289"/>
      <c r="AM113" s="289"/>
      <c r="AN113" s="289"/>
      <c r="AO113" s="289"/>
      <c r="AP113" s="289"/>
      <c r="AQ113" s="289"/>
      <c r="AR113" s="289"/>
      <c r="AS113" s="289"/>
      <c r="AT113" s="289"/>
      <c r="AU113" s="289"/>
      <c r="AV113" s="289"/>
      <c r="AW113" s="289"/>
      <c r="AX113" s="289"/>
      <c r="AY113" s="289"/>
      <c r="AZ113" s="289"/>
      <c r="BA113" s="289"/>
      <c r="BB113" s="289"/>
      <c r="BC113" s="289"/>
      <c r="BD113" s="289"/>
      <c r="BE113" s="289"/>
      <c r="BF113" s="289"/>
      <c r="BG113" s="289"/>
      <c r="BH113" s="289"/>
      <c r="BI113" s="289"/>
      <c r="BJ113" s="289"/>
      <c r="BK113" s="289"/>
      <c r="BL113" s="289"/>
      <c r="BM113" s="289"/>
      <c r="BN113" s="289"/>
      <c r="BO113" s="289"/>
      <c r="BP113" s="289"/>
      <c r="BQ113" s="289"/>
      <c r="BR113" s="289"/>
      <c r="BS113" s="289"/>
      <c r="BT113" s="289"/>
      <c r="BU113" s="289"/>
      <c r="BV113" s="289"/>
      <c r="BW113" s="289"/>
      <c r="BX113" s="289"/>
      <c r="BY113" s="289"/>
    </row>
    <row r="114" spans="1:77" x14ac:dyDescent="0.2">
      <c r="A114" s="82">
        <v>106</v>
      </c>
      <c r="B114" s="82" t="s">
        <v>3053</v>
      </c>
      <c r="C114" s="82" t="s">
        <v>1889</v>
      </c>
      <c r="D114" s="82" t="s">
        <v>3054</v>
      </c>
      <c r="E114" s="83">
        <v>44123</v>
      </c>
      <c r="F114" s="82" t="s">
        <v>2985</v>
      </c>
      <c r="G114" s="82">
        <v>1</v>
      </c>
      <c r="H114" s="82" t="s">
        <v>2986</v>
      </c>
      <c r="I114" s="82" t="s">
        <v>1760</v>
      </c>
      <c r="J114" s="84">
        <v>85</v>
      </c>
      <c r="K114" s="247">
        <v>8.5</v>
      </c>
      <c r="L114" s="82" t="s">
        <v>2987</v>
      </c>
      <c r="M114" s="82">
        <v>154</v>
      </c>
      <c r="N114" s="82">
        <v>0.1</v>
      </c>
      <c r="O114" s="264" t="s">
        <v>1816</v>
      </c>
      <c r="P114" s="283" t="s">
        <v>2990</v>
      </c>
      <c r="Q114" s="82" t="s">
        <v>2989</v>
      </c>
    </row>
    <row r="115" spans="1:77" x14ac:dyDescent="0.2">
      <c r="A115" s="82">
        <v>107</v>
      </c>
      <c r="B115" s="82" t="s">
        <v>3053</v>
      </c>
      <c r="C115" s="82"/>
      <c r="D115" s="82" t="s">
        <v>403</v>
      </c>
      <c r="E115" s="83">
        <v>44124</v>
      </c>
      <c r="F115" s="82" t="s">
        <v>2985</v>
      </c>
      <c r="G115" s="82">
        <v>1</v>
      </c>
      <c r="H115" s="82" t="s">
        <v>2986</v>
      </c>
      <c r="I115" s="82" t="s">
        <v>1760</v>
      </c>
      <c r="J115" s="84">
        <v>85</v>
      </c>
      <c r="K115" s="247">
        <v>8.5</v>
      </c>
      <c r="L115" s="82" t="s">
        <v>2987</v>
      </c>
      <c r="M115" s="82">
        <v>154</v>
      </c>
      <c r="N115" s="82">
        <v>0.1</v>
      </c>
      <c r="O115" s="264" t="s">
        <v>1816</v>
      </c>
      <c r="P115" s="283" t="s">
        <v>2990</v>
      </c>
      <c r="Q115" s="82" t="s">
        <v>2989</v>
      </c>
    </row>
    <row r="116" spans="1:77" s="254" customFormat="1" x14ac:dyDescent="0.2">
      <c r="A116" s="248">
        <v>108</v>
      </c>
      <c r="B116" s="248" t="s">
        <v>3053</v>
      </c>
      <c r="C116" s="248"/>
      <c r="D116" s="248"/>
      <c r="E116" s="248"/>
      <c r="F116" s="248"/>
      <c r="G116" s="248"/>
      <c r="H116" s="248"/>
      <c r="I116" s="248"/>
      <c r="J116" s="260">
        <v>170</v>
      </c>
      <c r="K116" s="255">
        <v>17</v>
      </c>
      <c r="L116" s="248"/>
      <c r="M116" s="248"/>
      <c r="N116" s="248"/>
      <c r="O116" s="265" t="s">
        <v>1816</v>
      </c>
      <c r="P116" s="284" t="s">
        <v>708</v>
      </c>
      <c r="Q116" s="248"/>
      <c r="R116" s="289"/>
      <c r="S116" s="289"/>
      <c r="T116" s="289"/>
      <c r="U116" s="289"/>
      <c r="V116" s="289"/>
      <c r="W116" s="289"/>
      <c r="X116" s="289"/>
      <c r="Y116" s="289"/>
      <c r="Z116" s="289"/>
      <c r="AA116" s="289"/>
      <c r="AB116" s="289"/>
      <c r="AC116" s="289"/>
      <c r="AD116" s="289"/>
      <c r="AE116" s="289"/>
      <c r="AF116" s="289"/>
      <c r="AG116" s="289"/>
      <c r="AH116" s="289"/>
      <c r="AI116" s="289"/>
      <c r="AJ116" s="289"/>
      <c r="AK116" s="289"/>
      <c r="AL116" s="289"/>
      <c r="AM116" s="289"/>
      <c r="AN116" s="289"/>
      <c r="AO116" s="289"/>
      <c r="AP116" s="289"/>
      <c r="AQ116" s="289"/>
      <c r="AR116" s="289"/>
      <c r="AS116" s="289"/>
      <c r="AT116" s="289"/>
      <c r="AU116" s="289"/>
      <c r="AV116" s="289"/>
      <c r="AW116" s="289"/>
      <c r="AX116" s="289"/>
      <c r="AY116" s="289"/>
      <c r="AZ116" s="289"/>
      <c r="BA116" s="289"/>
      <c r="BB116" s="289"/>
      <c r="BC116" s="289"/>
      <c r="BD116" s="289"/>
      <c r="BE116" s="289"/>
      <c r="BF116" s="289"/>
      <c r="BG116" s="289"/>
      <c r="BH116" s="289"/>
      <c r="BI116" s="289"/>
      <c r="BJ116" s="289"/>
      <c r="BK116" s="289"/>
      <c r="BL116" s="289"/>
      <c r="BM116" s="289"/>
      <c r="BN116" s="289"/>
      <c r="BO116" s="289"/>
      <c r="BP116" s="289"/>
      <c r="BQ116" s="289"/>
      <c r="BR116" s="289"/>
      <c r="BS116" s="289"/>
      <c r="BT116" s="289"/>
      <c r="BU116" s="289"/>
      <c r="BV116" s="289"/>
      <c r="BW116" s="289"/>
      <c r="BX116" s="289"/>
      <c r="BY116" s="289"/>
    </row>
    <row r="117" spans="1:77" s="262" customFormat="1" x14ac:dyDescent="0.2">
      <c r="A117" s="86">
        <v>109</v>
      </c>
      <c r="B117" s="86" t="s">
        <v>1643</v>
      </c>
      <c r="C117" s="86"/>
      <c r="D117" s="86"/>
      <c r="E117" s="86"/>
      <c r="F117" s="86"/>
      <c r="G117" s="86"/>
      <c r="H117" s="86"/>
      <c r="I117" s="86"/>
      <c r="J117" s="249">
        <v>296</v>
      </c>
      <c r="K117" s="251">
        <v>29.6</v>
      </c>
      <c r="L117" s="86"/>
      <c r="M117" s="86"/>
      <c r="N117" s="86"/>
      <c r="O117" s="266" t="s">
        <v>724</v>
      </c>
      <c r="P117" s="285"/>
      <c r="Q117" s="86"/>
      <c r="R117" s="290"/>
      <c r="S117" s="290"/>
      <c r="T117" s="290"/>
      <c r="U117" s="290"/>
      <c r="V117" s="290"/>
      <c r="W117" s="290"/>
      <c r="X117" s="290"/>
      <c r="Y117" s="290"/>
      <c r="Z117" s="290"/>
      <c r="AA117" s="290"/>
      <c r="AB117" s="290"/>
      <c r="AC117" s="290"/>
      <c r="AD117" s="290"/>
      <c r="AE117" s="290"/>
      <c r="AF117" s="290"/>
      <c r="AG117" s="290"/>
      <c r="AH117" s="290"/>
      <c r="AI117" s="290"/>
      <c r="AJ117" s="290"/>
      <c r="AK117" s="290"/>
      <c r="AL117" s="290"/>
      <c r="AM117" s="290"/>
      <c r="AN117" s="290"/>
      <c r="AO117" s="290"/>
      <c r="AP117" s="290"/>
      <c r="AQ117" s="290"/>
      <c r="AR117" s="290"/>
      <c r="AS117" s="290"/>
      <c r="AT117" s="290"/>
      <c r="AU117" s="290"/>
      <c r="AV117" s="290"/>
      <c r="AW117" s="290"/>
      <c r="AX117" s="290"/>
      <c r="AY117" s="290"/>
      <c r="AZ117" s="290"/>
      <c r="BA117" s="290"/>
      <c r="BB117" s="290"/>
      <c r="BC117" s="290"/>
      <c r="BD117" s="290"/>
      <c r="BE117" s="290"/>
      <c r="BF117" s="290"/>
      <c r="BG117" s="290"/>
      <c r="BH117" s="290"/>
      <c r="BI117" s="290"/>
      <c r="BJ117" s="290"/>
      <c r="BK117" s="290"/>
      <c r="BL117" s="290"/>
      <c r="BM117" s="290"/>
      <c r="BN117" s="290"/>
      <c r="BO117" s="290"/>
      <c r="BP117" s="290"/>
      <c r="BQ117" s="290"/>
      <c r="BR117" s="290"/>
      <c r="BS117" s="290"/>
      <c r="BT117" s="290"/>
      <c r="BU117" s="290"/>
      <c r="BV117" s="290"/>
      <c r="BW117" s="290"/>
      <c r="BX117" s="290"/>
      <c r="BY117" s="290"/>
    </row>
    <row r="118" spans="1:77" x14ac:dyDescent="0.2">
      <c r="A118" s="82">
        <v>110</v>
      </c>
      <c r="B118" s="82" t="s">
        <v>2378</v>
      </c>
      <c r="C118" s="82" t="s">
        <v>2338</v>
      </c>
      <c r="D118" s="82" t="s">
        <v>2379</v>
      </c>
      <c r="E118" s="83">
        <v>44123</v>
      </c>
      <c r="F118" s="82" t="s">
        <v>2985</v>
      </c>
      <c r="G118" s="82">
        <v>1</v>
      </c>
      <c r="H118" s="82" t="s">
        <v>2986</v>
      </c>
      <c r="I118" s="82" t="s">
        <v>1760</v>
      </c>
      <c r="J118" s="84">
        <v>50</v>
      </c>
      <c r="K118" s="247">
        <v>5</v>
      </c>
      <c r="L118" s="82" t="s">
        <v>2987</v>
      </c>
      <c r="M118" s="82">
        <v>154</v>
      </c>
      <c r="N118" s="82">
        <v>0.1</v>
      </c>
      <c r="O118" s="264" t="s">
        <v>2220</v>
      </c>
      <c r="P118" s="283" t="s">
        <v>2988</v>
      </c>
      <c r="Q118" s="82" t="s">
        <v>2989</v>
      </c>
    </row>
    <row r="119" spans="1:77" x14ac:dyDescent="0.2">
      <c r="A119" s="82">
        <v>111</v>
      </c>
      <c r="B119" s="82" t="s">
        <v>2378</v>
      </c>
      <c r="C119" s="82"/>
      <c r="D119" s="82" t="s">
        <v>412</v>
      </c>
      <c r="E119" s="83">
        <v>44124</v>
      </c>
      <c r="F119" s="82" t="s">
        <v>2985</v>
      </c>
      <c r="G119" s="82">
        <v>1</v>
      </c>
      <c r="H119" s="82" t="s">
        <v>2986</v>
      </c>
      <c r="I119" s="82" t="s">
        <v>1760</v>
      </c>
      <c r="J119" s="84">
        <v>50</v>
      </c>
      <c r="K119" s="247">
        <v>5</v>
      </c>
      <c r="L119" s="82" t="s">
        <v>2987</v>
      </c>
      <c r="M119" s="82">
        <v>154</v>
      </c>
      <c r="N119" s="82">
        <v>0.1</v>
      </c>
      <c r="O119" s="264" t="s">
        <v>2220</v>
      </c>
      <c r="P119" s="283" t="s">
        <v>2988</v>
      </c>
      <c r="Q119" s="82" t="s">
        <v>2989</v>
      </c>
    </row>
    <row r="120" spans="1:77" s="254" customFormat="1" x14ac:dyDescent="0.2">
      <c r="A120" s="248">
        <v>112</v>
      </c>
      <c r="B120" s="248" t="s">
        <v>2378</v>
      </c>
      <c r="C120" s="248"/>
      <c r="D120" s="248"/>
      <c r="E120" s="248"/>
      <c r="F120" s="248"/>
      <c r="G120" s="248"/>
      <c r="H120" s="248"/>
      <c r="I120" s="248"/>
      <c r="J120" s="260">
        <v>100</v>
      </c>
      <c r="K120" s="255">
        <v>10</v>
      </c>
      <c r="L120" s="248"/>
      <c r="M120" s="248"/>
      <c r="N120" s="248"/>
      <c r="O120" s="265" t="s">
        <v>2220</v>
      </c>
      <c r="P120" s="284" t="s">
        <v>707</v>
      </c>
      <c r="Q120" s="248"/>
      <c r="R120" s="289"/>
      <c r="S120" s="289"/>
      <c r="T120" s="289"/>
      <c r="U120" s="289"/>
      <c r="V120" s="289"/>
      <c r="W120" s="289"/>
      <c r="X120" s="289"/>
      <c r="Y120" s="289"/>
      <c r="Z120" s="289"/>
      <c r="AA120" s="289"/>
      <c r="AB120" s="289"/>
      <c r="AC120" s="289"/>
      <c r="AD120" s="289"/>
      <c r="AE120" s="289"/>
      <c r="AF120" s="289"/>
      <c r="AG120" s="289"/>
      <c r="AH120" s="289"/>
      <c r="AI120" s="289"/>
      <c r="AJ120" s="289"/>
      <c r="AK120" s="289"/>
      <c r="AL120" s="289"/>
      <c r="AM120" s="289"/>
      <c r="AN120" s="289"/>
      <c r="AO120" s="289"/>
      <c r="AP120" s="289"/>
      <c r="AQ120" s="289"/>
      <c r="AR120" s="289"/>
      <c r="AS120" s="289"/>
      <c r="AT120" s="289"/>
      <c r="AU120" s="289"/>
      <c r="AV120" s="289"/>
      <c r="AW120" s="289"/>
      <c r="AX120" s="289"/>
      <c r="AY120" s="289"/>
      <c r="AZ120" s="289"/>
      <c r="BA120" s="289"/>
      <c r="BB120" s="289"/>
      <c r="BC120" s="289"/>
      <c r="BD120" s="289"/>
      <c r="BE120" s="289"/>
      <c r="BF120" s="289"/>
      <c r="BG120" s="289"/>
      <c r="BH120" s="289"/>
      <c r="BI120" s="289"/>
      <c r="BJ120" s="289"/>
      <c r="BK120" s="289"/>
      <c r="BL120" s="289"/>
      <c r="BM120" s="289"/>
      <c r="BN120" s="289"/>
      <c r="BO120" s="289"/>
      <c r="BP120" s="289"/>
      <c r="BQ120" s="289"/>
      <c r="BR120" s="289"/>
      <c r="BS120" s="289"/>
      <c r="BT120" s="289"/>
      <c r="BU120" s="289"/>
      <c r="BV120" s="289"/>
      <c r="BW120" s="289"/>
      <c r="BX120" s="289"/>
      <c r="BY120" s="289"/>
    </row>
    <row r="121" spans="1:77" x14ac:dyDescent="0.2">
      <c r="A121" s="82">
        <v>113</v>
      </c>
      <c r="B121" s="82" t="s">
        <v>2378</v>
      </c>
      <c r="C121" s="82" t="s">
        <v>2338</v>
      </c>
      <c r="D121" s="82" t="s">
        <v>2379</v>
      </c>
      <c r="E121" s="83">
        <v>44123</v>
      </c>
      <c r="F121" s="82" t="s">
        <v>2985</v>
      </c>
      <c r="G121" s="82">
        <v>1</v>
      </c>
      <c r="H121" s="82" t="s">
        <v>2986</v>
      </c>
      <c r="I121" s="82" t="s">
        <v>1760</v>
      </c>
      <c r="J121" s="84">
        <v>110</v>
      </c>
      <c r="K121" s="247">
        <v>11</v>
      </c>
      <c r="L121" s="82" t="s">
        <v>2987</v>
      </c>
      <c r="M121" s="82">
        <v>154</v>
      </c>
      <c r="N121" s="82">
        <v>0.1</v>
      </c>
      <c r="O121" s="264" t="s">
        <v>2220</v>
      </c>
      <c r="P121" s="283" t="s">
        <v>2990</v>
      </c>
      <c r="Q121" s="82" t="s">
        <v>2989</v>
      </c>
    </row>
    <row r="122" spans="1:77" x14ac:dyDescent="0.2">
      <c r="A122" s="82">
        <v>114</v>
      </c>
      <c r="B122" s="82" t="s">
        <v>2378</v>
      </c>
      <c r="C122" s="82"/>
      <c r="D122" s="82" t="s">
        <v>412</v>
      </c>
      <c r="E122" s="83">
        <v>44124</v>
      </c>
      <c r="F122" s="82" t="s">
        <v>2985</v>
      </c>
      <c r="G122" s="82">
        <v>1</v>
      </c>
      <c r="H122" s="82" t="s">
        <v>2986</v>
      </c>
      <c r="I122" s="82" t="s">
        <v>1760</v>
      </c>
      <c r="J122" s="84">
        <v>110</v>
      </c>
      <c r="K122" s="247">
        <v>11</v>
      </c>
      <c r="L122" s="82" t="s">
        <v>2987</v>
      </c>
      <c r="M122" s="82">
        <v>154</v>
      </c>
      <c r="N122" s="82">
        <v>0.1</v>
      </c>
      <c r="O122" s="264" t="s">
        <v>2220</v>
      </c>
      <c r="P122" s="283" t="s">
        <v>2990</v>
      </c>
      <c r="Q122" s="82" t="s">
        <v>2989</v>
      </c>
    </row>
    <row r="123" spans="1:77" s="254" customFormat="1" x14ac:dyDescent="0.2">
      <c r="A123" s="248">
        <v>115</v>
      </c>
      <c r="B123" s="248" t="s">
        <v>2378</v>
      </c>
      <c r="C123" s="248"/>
      <c r="D123" s="248"/>
      <c r="E123" s="248"/>
      <c r="F123" s="248"/>
      <c r="G123" s="248"/>
      <c r="H123" s="248"/>
      <c r="I123" s="248"/>
      <c r="J123" s="260">
        <v>220</v>
      </c>
      <c r="K123" s="255">
        <v>22</v>
      </c>
      <c r="L123" s="248"/>
      <c r="M123" s="248"/>
      <c r="N123" s="248"/>
      <c r="O123" s="265" t="s">
        <v>2220</v>
      </c>
      <c r="P123" s="284" t="s">
        <v>708</v>
      </c>
      <c r="Q123" s="248"/>
      <c r="R123" s="289"/>
      <c r="S123" s="289"/>
      <c r="T123" s="289"/>
      <c r="U123" s="289"/>
      <c r="V123" s="289"/>
      <c r="W123" s="289"/>
      <c r="X123" s="289"/>
      <c r="Y123" s="289"/>
      <c r="Z123" s="289"/>
      <c r="AA123" s="289"/>
      <c r="AB123" s="289"/>
      <c r="AC123" s="289"/>
      <c r="AD123" s="289"/>
      <c r="AE123" s="289"/>
      <c r="AF123" s="289"/>
      <c r="AG123" s="289"/>
      <c r="AH123" s="289"/>
      <c r="AI123" s="289"/>
      <c r="AJ123" s="289"/>
      <c r="AK123" s="289"/>
      <c r="AL123" s="289"/>
      <c r="AM123" s="289"/>
      <c r="AN123" s="289"/>
      <c r="AO123" s="289"/>
      <c r="AP123" s="289"/>
      <c r="AQ123" s="289"/>
      <c r="AR123" s="289"/>
      <c r="AS123" s="289"/>
      <c r="AT123" s="289"/>
      <c r="AU123" s="289"/>
      <c r="AV123" s="289"/>
      <c r="AW123" s="289"/>
      <c r="AX123" s="289"/>
      <c r="AY123" s="289"/>
      <c r="AZ123" s="289"/>
      <c r="BA123" s="289"/>
      <c r="BB123" s="289"/>
      <c r="BC123" s="289"/>
      <c r="BD123" s="289"/>
      <c r="BE123" s="289"/>
      <c r="BF123" s="289"/>
      <c r="BG123" s="289"/>
      <c r="BH123" s="289"/>
      <c r="BI123" s="289"/>
      <c r="BJ123" s="289"/>
      <c r="BK123" s="289"/>
      <c r="BL123" s="289"/>
      <c r="BM123" s="289"/>
      <c r="BN123" s="289"/>
      <c r="BO123" s="289"/>
      <c r="BP123" s="289"/>
      <c r="BQ123" s="289"/>
      <c r="BR123" s="289"/>
      <c r="BS123" s="289"/>
      <c r="BT123" s="289"/>
      <c r="BU123" s="289"/>
      <c r="BV123" s="289"/>
      <c r="BW123" s="289"/>
      <c r="BX123" s="289"/>
      <c r="BY123" s="289"/>
    </row>
    <row r="124" spans="1:77" s="262" customFormat="1" x14ac:dyDescent="0.2">
      <c r="A124" s="86">
        <v>116</v>
      </c>
      <c r="B124" s="86" t="s">
        <v>957</v>
      </c>
      <c r="C124" s="86"/>
      <c r="D124" s="86"/>
      <c r="E124" s="86"/>
      <c r="F124" s="86"/>
      <c r="G124" s="86"/>
      <c r="H124" s="86"/>
      <c r="I124" s="86"/>
      <c r="J124" s="249">
        <v>320</v>
      </c>
      <c r="K124" s="251">
        <v>32</v>
      </c>
      <c r="L124" s="86"/>
      <c r="M124" s="86"/>
      <c r="N124" s="86"/>
      <c r="O124" s="266" t="s">
        <v>725</v>
      </c>
      <c r="P124" s="285"/>
      <c r="Q124" s="86"/>
      <c r="R124" s="290"/>
      <c r="S124" s="290"/>
      <c r="T124" s="290"/>
      <c r="U124" s="290"/>
      <c r="V124" s="290"/>
      <c r="W124" s="290"/>
      <c r="X124" s="290"/>
      <c r="Y124" s="290"/>
      <c r="Z124" s="290"/>
      <c r="AA124" s="290"/>
      <c r="AB124" s="290"/>
      <c r="AC124" s="290"/>
      <c r="AD124" s="290"/>
      <c r="AE124" s="290"/>
      <c r="AF124" s="290"/>
      <c r="AG124" s="290"/>
      <c r="AH124" s="290"/>
      <c r="AI124" s="290"/>
      <c r="AJ124" s="290"/>
      <c r="AK124" s="290"/>
      <c r="AL124" s="290"/>
      <c r="AM124" s="290"/>
      <c r="AN124" s="290"/>
      <c r="AO124" s="290"/>
      <c r="AP124" s="290"/>
      <c r="AQ124" s="290"/>
      <c r="AR124" s="290"/>
      <c r="AS124" s="290"/>
      <c r="AT124" s="290"/>
      <c r="AU124" s="290"/>
      <c r="AV124" s="290"/>
      <c r="AW124" s="290"/>
      <c r="AX124" s="290"/>
      <c r="AY124" s="290"/>
      <c r="AZ124" s="290"/>
      <c r="BA124" s="290"/>
      <c r="BB124" s="290"/>
      <c r="BC124" s="290"/>
      <c r="BD124" s="290"/>
      <c r="BE124" s="290"/>
      <c r="BF124" s="290"/>
      <c r="BG124" s="290"/>
      <c r="BH124" s="290"/>
      <c r="BI124" s="290"/>
      <c r="BJ124" s="290"/>
      <c r="BK124" s="290"/>
      <c r="BL124" s="290"/>
      <c r="BM124" s="290"/>
      <c r="BN124" s="290"/>
      <c r="BO124" s="290"/>
      <c r="BP124" s="290"/>
      <c r="BQ124" s="290"/>
      <c r="BR124" s="290"/>
      <c r="BS124" s="290"/>
      <c r="BT124" s="290"/>
      <c r="BU124" s="290"/>
      <c r="BV124" s="290"/>
      <c r="BW124" s="290"/>
      <c r="BX124" s="290"/>
      <c r="BY124" s="290"/>
    </row>
    <row r="125" spans="1:77" x14ac:dyDescent="0.2">
      <c r="A125" s="82">
        <v>117</v>
      </c>
      <c r="B125" s="82" t="s">
        <v>3030</v>
      </c>
      <c r="C125" s="82" t="s">
        <v>1890</v>
      </c>
      <c r="D125" s="82" t="s">
        <v>391</v>
      </c>
      <c r="E125" s="83">
        <v>44124</v>
      </c>
      <c r="F125" s="82" t="s">
        <v>2985</v>
      </c>
      <c r="G125" s="82">
        <v>1</v>
      </c>
      <c r="H125" s="82" t="s">
        <v>2986</v>
      </c>
      <c r="I125" s="82" t="s">
        <v>1760</v>
      </c>
      <c r="J125" s="84">
        <v>29</v>
      </c>
      <c r="K125" s="247">
        <v>2.9</v>
      </c>
      <c r="L125" s="82" t="s">
        <v>2987</v>
      </c>
      <c r="M125" s="82">
        <v>154</v>
      </c>
      <c r="N125" s="82">
        <v>0.1</v>
      </c>
      <c r="O125" s="264" t="s">
        <v>1942</v>
      </c>
      <c r="P125" s="283" t="s">
        <v>2988</v>
      </c>
      <c r="Q125" s="82" t="s">
        <v>2989</v>
      </c>
    </row>
    <row r="126" spans="1:77" x14ac:dyDescent="0.2">
      <c r="A126" s="82">
        <v>118</v>
      </c>
      <c r="B126" s="82" t="s">
        <v>3030</v>
      </c>
      <c r="C126" s="82"/>
      <c r="D126" s="82" t="s">
        <v>3031</v>
      </c>
      <c r="E126" s="83">
        <v>44123</v>
      </c>
      <c r="F126" s="82" t="s">
        <v>2985</v>
      </c>
      <c r="G126" s="82">
        <v>1</v>
      </c>
      <c r="H126" s="82" t="s">
        <v>2986</v>
      </c>
      <c r="I126" s="82" t="s">
        <v>1760</v>
      </c>
      <c r="J126" s="84">
        <v>85</v>
      </c>
      <c r="K126" s="247">
        <v>8.5</v>
      </c>
      <c r="L126" s="82" t="s">
        <v>2987</v>
      </c>
      <c r="M126" s="82">
        <v>154</v>
      </c>
      <c r="N126" s="82">
        <v>0.1</v>
      </c>
      <c r="O126" s="264" t="s">
        <v>1942</v>
      </c>
      <c r="P126" s="283" t="s">
        <v>2988</v>
      </c>
      <c r="Q126" s="82" t="s">
        <v>2989</v>
      </c>
    </row>
    <row r="127" spans="1:77" s="254" customFormat="1" x14ac:dyDescent="0.2">
      <c r="A127" s="248">
        <v>119</v>
      </c>
      <c r="B127" s="248" t="s">
        <v>3030</v>
      </c>
      <c r="C127" s="248"/>
      <c r="D127" s="248"/>
      <c r="E127" s="248"/>
      <c r="F127" s="248"/>
      <c r="G127" s="248"/>
      <c r="H127" s="248"/>
      <c r="I127" s="248"/>
      <c r="J127" s="260">
        <v>114</v>
      </c>
      <c r="K127" s="255">
        <v>11.4</v>
      </c>
      <c r="L127" s="248"/>
      <c r="M127" s="248"/>
      <c r="N127" s="248"/>
      <c r="O127" s="265" t="s">
        <v>1942</v>
      </c>
      <c r="P127" s="284" t="s">
        <v>707</v>
      </c>
      <c r="Q127" s="248"/>
      <c r="R127" s="289"/>
      <c r="S127" s="289"/>
      <c r="T127" s="289"/>
      <c r="U127" s="289"/>
      <c r="V127" s="289"/>
      <c r="W127" s="289"/>
      <c r="X127" s="289"/>
      <c r="Y127" s="289"/>
      <c r="Z127" s="289"/>
      <c r="AA127" s="289"/>
      <c r="AB127" s="289"/>
      <c r="AC127" s="289"/>
      <c r="AD127" s="289"/>
      <c r="AE127" s="289"/>
      <c r="AF127" s="289"/>
      <c r="AG127" s="289"/>
      <c r="AH127" s="289"/>
      <c r="AI127" s="289"/>
      <c r="AJ127" s="289"/>
      <c r="AK127" s="289"/>
      <c r="AL127" s="289"/>
      <c r="AM127" s="289"/>
      <c r="AN127" s="289"/>
      <c r="AO127" s="289"/>
      <c r="AP127" s="289"/>
      <c r="AQ127" s="289"/>
      <c r="AR127" s="289"/>
      <c r="AS127" s="289"/>
      <c r="AT127" s="289"/>
      <c r="AU127" s="289"/>
      <c r="AV127" s="289"/>
      <c r="AW127" s="289"/>
      <c r="AX127" s="289"/>
      <c r="AY127" s="289"/>
      <c r="AZ127" s="289"/>
      <c r="BA127" s="289"/>
      <c r="BB127" s="289"/>
      <c r="BC127" s="289"/>
      <c r="BD127" s="289"/>
      <c r="BE127" s="289"/>
      <c r="BF127" s="289"/>
      <c r="BG127" s="289"/>
      <c r="BH127" s="289"/>
      <c r="BI127" s="289"/>
      <c r="BJ127" s="289"/>
      <c r="BK127" s="289"/>
      <c r="BL127" s="289"/>
      <c r="BM127" s="289"/>
      <c r="BN127" s="289"/>
      <c r="BO127" s="289"/>
      <c r="BP127" s="289"/>
      <c r="BQ127" s="289"/>
      <c r="BR127" s="289"/>
      <c r="BS127" s="289"/>
      <c r="BT127" s="289"/>
      <c r="BU127" s="289"/>
      <c r="BV127" s="289"/>
      <c r="BW127" s="289"/>
      <c r="BX127" s="289"/>
      <c r="BY127" s="289"/>
    </row>
    <row r="128" spans="1:77" x14ac:dyDescent="0.2">
      <c r="A128" s="82">
        <v>120</v>
      </c>
      <c r="B128" s="82" t="s">
        <v>3030</v>
      </c>
      <c r="C128" s="82" t="s">
        <v>1890</v>
      </c>
      <c r="D128" s="82" t="s">
        <v>391</v>
      </c>
      <c r="E128" s="83">
        <v>44124</v>
      </c>
      <c r="F128" s="82" t="s">
        <v>2985</v>
      </c>
      <c r="G128" s="82">
        <v>1</v>
      </c>
      <c r="H128" s="82" t="s">
        <v>2986</v>
      </c>
      <c r="I128" s="82" t="s">
        <v>1760</v>
      </c>
      <c r="J128" s="84">
        <v>47</v>
      </c>
      <c r="K128" s="247">
        <v>4.7</v>
      </c>
      <c r="L128" s="82" t="s">
        <v>2987</v>
      </c>
      <c r="M128" s="82">
        <v>154</v>
      </c>
      <c r="N128" s="82">
        <v>0.1</v>
      </c>
      <c r="O128" s="264" t="s">
        <v>1942</v>
      </c>
      <c r="P128" s="283" t="s">
        <v>2990</v>
      </c>
      <c r="Q128" s="82" t="s">
        <v>2989</v>
      </c>
    </row>
    <row r="129" spans="1:77" x14ac:dyDescent="0.2">
      <c r="A129" s="82">
        <v>121</v>
      </c>
      <c r="B129" s="82" t="s">
        <v>3030</v>
      </c>
      <c r="C129" s="82"/>
      <c r="D129" s="82" t="s">
        <v>3031</v>
      </c>
      <c r="E129" s="83">
        <v>44123</v>
      </c>
      <c r="F129" s="82" t="s">
        <v>2985</v>
      </c>
      <c r="G129" s="82">
        <v>1</v>
      </c>
      <c r="H129" s="82" t="s">
        <v>2986</v>
      </c>
      <c r="I129" s="82" t="s">
        <v>1760</v>
      </c>
      <c r="J129" s="84">
        <v>104</v>
      </c>
      <c r="K129" s="247">
        <v>10.4</v>
      </c>
      <c r="L129" s="82" t="s">
        <v>2987</v>
      </c>
      <c r="M129" s="82">
        <v>154</v>
      </c>
      <c r="N129" s="82">
        <v>0.1</v>
      </c>
      <c r="O129" s="264" t="s">
        <v>1942</v>
      </c>
      <c r="P129" s="283" t="s">
        <v>2990</v>
      </c>
      <c r="Q129" s="82" t="s">
        <v>2989</v>
      </c>
    </row>
    <row r="130" spans="1:77" s="254" customFormat="1" x14ac:dyDescent="0.2">
      <c r="A130" s="248">
        <v>122</v>
      </c>
      <c r="B130" s="248" t="s">
        <v>3030</v>
      </c>
      <c r="C130" s="248"/>
      <c r="D130" s="248"/>
      <c r="E130" s="248"/>
      <c r="F130" s="248"/>
      <c r="G130" s="248"/>
      <c r="H130" s="248"/>
      <c r="I130" s="248"/>
      <c r="J130" s="260">
        <v>151</v>
      </c>
      <c r="K130" s="255">
        <v>15.1</v>
      </c>
      <c r="L130" s="248"/>
      <c r="M130" s="248"/>
      <c r="N130" s="248"/>
      <c r="O130" s="265" t="s">
        <v>1942</v>
      </c>
      <c r="P130" s="284" t="s">
        <v>708</v>
      </c>
      <c r="Q130" s="248"/>
      <c r="R130" s="289"/>
      <c r="S130" s="289"/>
      <c r="T130" s="289"/>
      <c r="U130" s="289"/>
      <c r="V130" s="289"/>
      <c r="W130" s="289"/>
      <c r="X130" s="289"/>
      <c r="Y130" s="289"/>
      <c r="Z130" s="289"/>
      <c r="AA130" s="289"/>
      <c r="AB130" s="289"/>
      <c r="AC130" s="289"/>
      <c r="AD130" s="289"/>
      <c r="AE130" s="289"/>
      <c r="AF130" s="289"/>
      <c r="AG130" s="289"/>
      <c r="AH130" s="289"/>
      <c r="AI130" s="289"/>
      <c r="AJ130" s="289"/>
      <c r="AK130" s="289"/>
      <c r="AL130" s="289"/>
      <c r="AM130" s="289"/>
      <c r="AN130" s="289"/>
      <c r="AO130" s="289"/>
      <c r="AP130" s="289"/>
      <c r="AQ130" s="289"/>
      <c r="AR130" s="289"/>
      <c r="AS130" s="289"/>
      <c r="AT130" s="289"/>
      <c r="AU130" s="289"/>
      <c r="AV130" s="289"/>
      <c r="AW130" s="289"/>
      <c r="AX130" s="289"/>
      <c r="AY130" s="289"/>
      <c r="AZ130" s="289"/>
      <c r="BA130" s="289"/>
      <c r="BB130" s="289"/>
      <c r="BC130" s="289"/>
      <c r="BD130" s="289"/>
      <c r="BE130" s="289"/>
      <c r="BF130" s="289"/>
      <c r="BG130" s="289"/>
      <c r="BH130" s="289"/>
      <c r="BI130" s="289"/>
      <c r="BJ130" s="289"/>
      <c r="BK130" s="289"/>
      <c r="BL130" s="289"/>
      <c r="BM130" s="289"/>
      <c r="BN130" s="289"/>
      <c r="BO130" s="289"/>
      <c r="BP130" s="289"/>
      <c r="BQ130" s="289"/>
      <c r="BR130" s="289"/>
      <c r="BS130" s="289"/>
      <c r="BT130" s="289"/>
      <c r="BU130" s="289"/>
      <c r="BV130" s="289"/>
      <c r="BW130" s="289"/>
      <c r="BX130" s="289"/>
      <c r="BY130" s="289"/>
    </row>
    <row r="131" spans="1:77" s="262" customFormat="1" x14ac:dyDescent="0.2">
      <c r="A131" s="86">
        <v>123</v>
      </c>
      <c r="B131" s="86" t="s">
        <v>1616</v>
      </c>
      <c r="C131" s="86"/>
      <c r="D131" s="86"/>
      <c r="E131" s="86"/>
      <c r="F131" s="86"/>
      <c r="G131" s="86"/>
      <c r="H131" s="86"/>
      <c r="I131" s="86"/>
      <c r="J131" s="249">
        <v>265</v>
      </c>
      <c r="K131" s="251">
        <v>26.5</v>
      </c>
      <c r="L131" s="86"/>
      <c r="M131" s="86"/>
      <c r="N131" s="86"/>
      <c r="O131" s="266" t="s">
        <v>726</v>
      </c>
      <c r="P131" s="285"/>
      <c r="Q131" s="86"/>
      <c r="R131" s="290"/>
      <c r="S131" s="290"/>
      <c r="T131" s="290"/>
      <c r="U131" s="290"/>
      <c r="V131" s="290"/>
      <c r="W131" s="290"/>
      <c r="X131" s="290"/>
      <c r="Y131" s="290"/>
      <c r="Z131" s="290"/>
      <c r="AA131" s="290"/>
      <c r="AB131" s="290"/>
      <c r="AC131" s="290"/>
      <c r="AD131" s="290"/>
      <c r="AE131" s="290"/>
      <c r="AF131" s="290"/>
      <c r="AG131" s="290"/>
      <c r="AH131" s="290"/>
      <c r="AI131" s="290"/>
      <c r="AJ131" s="290"/>
      <c r="AK131" s="290"/>
      <c r="AL131" s="290"/>
      <c r="AM131" s="290"/>
      <c r="AN131" s="290"/>
      <c r="AO131" s="290"/>
      <c r="AP131" s="290"/>
      <c r="AQ131" s="290"/>
      <c r="AR131" s="290"/>
      <c r="AS131" s="290"/>
      <c r="AT131" s="290"/>
      <c r="AU131" s="290"/>
      <c r="AV131" s="290"/>
      <c r="AW131" s="290"/>
      <c r="AX131" s="290"/>
      <c r="AY131" s="290"/>
      <c r="AZ131" s="290"/>
      <c r="BA131" s="290"/>
      <c r="BB131" s="290"/>
      <c r="BC131" s="290"/>
      <c r="BD131" s="290"/>
      <c r="BE131" s="290"/>
      <c r="BF131" s="290"/>
      <c r="BG131" s="290"/>
      <c r="BH131" s="290"/>
      <c r="BI131" s="290"/>
      <c r="BJ131" s="290"/>
      <c r="BK131" s="290"/>
      <c r="BL131" s="290"/>
      <c r="BM131" s="290"/>
      <c r="BN131" s="290"/>
      <c r="BO131" s="290"/>
      <c r="BP131" s="290"/>
      <c r="BQ131" s="290"/>
      <c r="BR131" s="290"/>
      <c r="BS131" s="290"/>
      <c r="BT131" s="290"/>
      <c r="BU131" s="290"/>
      <c r="BV131" s="290"/>
      <c r="BW131" s="290"/>
      <c r="BX131" s="290"/>
      <c r="BY131" s="290"/>
    </row>
    <row r="132" spans="1:77" x14ac:dyDescent="0.2">
      <c r="A132" s="82">
        <v>124</v>
      </c>
      <c r="B132" s="82" t="s">
        <v>106</v>
      </c>
      <c r="C132" s="82" t="s">
        <v>1788</v>
      </c>
      <c r="D132" s="82" t="s">
        <v>107</v>
      </c>
      <c r="E132" s="83">
        <v>44123</v>
      </c>
      <c r="F132" s="82" t="s">
        <v>2985</v>
      </c>
      <c r="G132" s="82">
        <v>1</v>
      </c>
      <c r="H132" s="82" t="s">
        <v>2986</v>
      </c>
      <c r="I132" s="82" t="s">
        <v>1760</v>
      </c>
      <c r="J132" s="84">
        <v>75</v>
      </c>
      <c r="K132" s="247">
        <v>7.5</v>
      </c>
      <c r="L132" s="82" t="s">
        <v>2987</v>
      </c>
      <c r="M132" s="82">
        <v>154</v>
      </c>
      <c r="N132" s="82">
        <v>0.1</v>
      </c>
      <c r="O132" s="264" t="s">
        <v>1663</v>
      </c>
      <c r="P132" s="283" t="s">
        <v>2988</v>
      </c>
      <c r="Q132" s="82" t="s">
        <v>2989</v>
      </c>
    </row>
    <row r="133" spans="1:77" x14ac:dyDescent="0.2">
      <c r="A133" s="82">
        <v>125</v>
      </c>
      <c r="B133" s="82" t="s">
        <v>106</v>
      </c>
      <c r="C133" s="82"/>
      <c r="D133" s="82" t="s">
        <v>420</v>
      </c>
      <c r="E133" s="83">
        <v>44124</v>
      </c>
      <c r="F133" s="82" t="s">
        <v>2985</v>
      </c>
      <c r="G133" s="82">
        <v>1</v>
      </c>
      <c r="H133" s="82" t="s">
        <v>2986</v>
      </c>
      <c r="I133" s="82" t="s">
        <v>1760</v>
      </c>
      <c r="J133" s="84">
        <v>75</v>
      </c>
      <c r="K133" s="247">
        <v>7.5</v>
      </c>
      <c r="L133" s="82" t="s">
        <v>2987</v>
      </c>
      <c r="M133" s="82">
        <v>154</v>
      </c>
      <c r="N133" s="82">
        <v>0.1</v>
      </c>
      <c r="O133" s="264" t="s">
        <v>1663</v>
      </c>
      <c r="P133" s="283" t="s">
        <v>2988</v>
      </c>
      <c r="Q133" s="82" t="s">
        <v>2989</v>
      </c>
    </row>
    <row r="134" spans="1:77" s="254" customFormat="1" x14ac:dyDescent="0.2">
      <c r="A134" s="248">
        <v>126</v>
      </c>
      <c r="B134" s="248" t="s">
        <v>106</v>
      </c>
      <c r="C134" s="248"/>
      <c r="D134" s="248"/>
      <c r="E134" s="248"/>
      <c r="F134" s="248"/>
      <c r="G134" s="248"/>
      <c r="H134" s="248"/>
      <c r="I134" s="248"/>
      <c r="J134" s="260">
        <v>150</v>
      </c>
      <c r="K134" s="255">
        <v>15</v>
      </c>
      <c r="L134" s="248"/>
      <c r="M134" s="248"/>
      <c r="N134" s="248"/>
      <c r="O134" s="265" t="s">
        <v>1663</v>
      </c>
      <c r="P134" s="284" t="s">
        <v>707</v>
      </c>
      <c r="Q134" s="248"/>
      <c r="R134" s="289"/>
      <c r="S134" s="289"/>
      <c r="T134" s="289"/>
      <c r="U134" s="289"/>
      <c r="V134" s="289"/>
      <c r="W134" s="289"/>
      <c r="X134" s="289"/>
      <c r="Y134" s="289"/>
      <c r="Z134" s="289"/>
      <c r="AA134" s="289"/>
      <c r="AB134" s="289"/>
      <c r="AC134" s="289"/>
      <c r="AD134" s="289"/>
      <c r="AE134" s="289"/>
      <c r="AF134" s="289"/>
      <c r="AG134" s="289"/>
      <c r="AH134" s="289"/>
      <c r="AI134" s="289"/>
      <c r="AJ134" s="289"/>
      <c r="AK134" s="289"/>
      <c r="AL134" s="289"/>
      <c r="AM134" s="289"/>
      <c r="AN134" s="289"/>
      <c r="AO134" s="289"/>
      <c r="AP134" s="289"/>
      <c r="AQ134" s="289"/>
      <c r="AR134" s="289"/>
      <c r="AS134" s="289"/>
      <c r="AT134" s="289"/>
      <c r="AU134" s="289"/>
      <c r="AV134" s="289"/>
      <c r="AW134" s="289"/>
      <c r="AX134" s="289"/>
      <c r="AY134" s="289"/>
      <c r="AZ134" s="289"/>
      <c r="BA134" s="289"/>
      <c r="BB134" s="289"/>
      <c r="BC134" s="289"/>
      <c r="BD134" s="289"/>
      <c r="BE134" s="289"/>
      <c r="BF134" s="289"/>
      <c r="BG134" s="289"/>
      <c r="BH134" s="289"/>
      <c r="BI134" s="289"/>
      <c r="BJ134" s="289"/>
      <c r="BK134" s="289"/>
      <c r="BL134" s="289"/>
      <c r="BM134" s="289"/>
      <c r="BN134" s="289"/>
      <c r="BO134" s="289"/>
      <c r="BP134" s="289"/>
      <c r="BQ134" s="289"/>
      <c r="BR134" s="289"/>
      <c r="BS134" s="289"/>
      <c r="BT134" s="289"/>
      <c r="BU134" s="289"/>
      <c r="BV134" s="289"/>
      <c r="BW134" s="289"/>
      <c r="BX134" s="289"/>
      <c r="BY134" s="289"/>
    </row>
    <row r="135" spans="1:77" x14ac:dyDescent="0.2">
      <c r="A135" s="82">
        <v>127</v>
      </c>
      <c r="B135" s="82" t="s">
        <v>106</v>
      </c>
      <c r="C135" s="82" t="s">
        <v>1788</v>
      </c>
      <c r="D135" s="82" t="s">
        <v>107</v>
      </c>
      <c r="E135" s="83">
        <v>44123</v>
      </c>
      <c r="F135" s="82" t="s">
        <v>2985</v>
      </c>
      <c r="G135" s="82">
        <v>1</v>
      </c>
      <c r="H135" s="82" t="s">
        <v>2986</v>
      </c>
      <c r="I135" s="82" t="s">
        <v>1760</v>
      </c>
      <c r="J135" s="84">
        <v>92</v>
      </c>
      <c r="K135" s="247">
        <v>9.1999999999999993</v>
      </c>
      <c r="L135" s="82" t="s">
        <v>2987</v>
      </c>
      <c r="M135" s="82">
        <v>154</v>
      </c>
      <c r="N135" s="82">
        <v>0.1</v>
      </c>
      <c r="O135" s="264" t="s">
        <v>1663</v>
      </c>
      <c r="P135" s="283" t="s">
        <v>2990</v>
      </c>
      <c r="Q135" s="82" t="s">
        <v>2989</v>
      </c>
    </row>
    <row r="136" spans="1:77" x14ac:dyDescent="0.2">
      <c r="A136" s="82">
        <v>128</v>
      </c>
      <c r="B136" s="82" t="s">
        <v>106</v>
      </c>
      <c r="C136" s="82"/>
      <c r="D136" s="82" t="s">
        <v>420</v>
      </c>
      <c r="E136" s="83">
        <v>44124</v>
      </c>
      <c r="F136" s="82" t="s">
        <v>2985</v>
      </c>
      <c r="G136" s="82">
        <v>1</v>
      </c>
      <c r="H136" s="82" t="s">
        <v>2986</v>
      </c>
      <c r="I136" s="82" t="s">
        <v>1760</v>
      </c>
      <c r="J136" s="84">
        <v>92</v>
      </c>
      <c r="K136" s="247">
        <v>9.1999999999999993</v>
      </c>
      <c r="L136" s="82" t="s">
        <v>2987</v>
      </c>
      <c r="M136" s="82">
        <v>154</v>
      </c>
      <c r="N136" s="82">
        <v>0.1</v>
      </c>
      <c r="O136" s="264" t="s">
        <v>1663</v>
      </c>
      <c r="P136" s="283" t="s">
        <v>2990</v>
      </c>
      <c r="Q136" s="82" t="s">
        <v>2989</v>
      </c>
    </row>
    <row r="137" spans="1:77" s="254" customFormat="1" x14ac:dyDescent="0.2">
      <c r="A137" s="248">
        <v>129</v>
      </c>
      <c r="B137" s="248" t="s">
        <v>106</v>
      </c>
      <c r="C137" s="248"/>
      <c r="D137" s="248"/>
      <c r="E137" s="248"/>
      <c r="F137" s="248"/>
      <c r="G137" s="248"/>
      <c r="H137" s="248"/>
      <c r="I137" s="248"/>
      <c r="J137" s="260">
        <v>184</v>
      </c>
      <c r="K137" s="255">
        <v>18.399999999999999</v>
      </c>
      <c r="L137" s="248"/>
      <c r="M137" s="248"/>
      <c r="N137" s="248"/>
      <c r="O137" s="265" t="s">
        <v>1663</v>
      </c>
      <c r="P137" s="284" t="s">
        <v>708</v>
      </c>
      <c r="Q137" s="248"/>
      <c r="R137" s="289"/>
      <c r="S137" s="289"/>
      <c r="T137" s="289"/>
      <c r="U137" s="289"/>
      <c r="V137" s="289"/>
      <c r="W137" s="289"/>
      <c r="X137" s="289"/>
      <c r="Y137" s="289"/>
      <c r="Z137" s="289"/>
      <c r="AA137" s="289"/>
      <c r="AB137" s="289"/>
      <c r="AC137" s="289"/>
      <c r="AD137" s="289"/>
      <c r="AE137" s="289"/>
      <c r="AF137" s="289"/>
      <c r="AG137" s="289"/>
      <c r="AH137" s="289"/>
      <c r="AI137" s="289"/>
      <c r="AJ137" s="289"/>
      <c r="AK137" s="289"/>
      <c r="AL137" s="289"/>
      <c r="AM137" s="289"/>
      <c r="AN137" s="289"/>
      <c r="AO137" s="289"/>
      <c r="AP137" s="289"/>
      <c r="AQ137" s="289"/>
      <c r="AR137" s="289"/>
      <c r="AS137" s="289"/>
      <c r="AT137" s="289"/>
      <c r="AU137" s="289"/>
      <c r="AV137" s="289"/>
      <c r="AW137" s="289"/>
      <c r="AX137" s="289"/>
      <c r="AY137" s="289"/>
      <c r="AZ137" s="289"/>
      <c r="BA137" s="289"/>
      <c r="BB137" s="289"/>
      <c r="BC137" s="289"/>
      <c r="BD137" s="289"/>
      <c r="BE137" s="289"/>
      <c r="BF137" s="289"/>
      <c r="BG137" s="289"/>
      <c r="BH137" s="289"/>
      <c r="BI137" s="289"/>
      <c r="BJ137" s="289"/>
      <c r="BK137" s="289"/>
      <c r="BL137" s="289"/>
      <c r="BM137" s="289"/>
      <c r="BN137" s="289"/>
      <c r="BO137" s="289"/>
      <c r="BP137" s="289"/>
      <c r="BQ137" s="289"/>
      <c r="BR137" s="289"/>
      <c r="BS137" s="289"/>
      <c r="BT137" s="289"/>
      <c r="BU137" s="289"/>
      <c r="BV137" s="289"/>
      <c r="BW137" s="289"/>
      <c r="BX137" s="289"/>
      <c r="BY137" s="289"/>
    </row>
    <row r="138" spans="1:77" s="262" customFormat="1" x14ac:dyDescent="0.2">
      <c r="A138" s="86">
        <v>130</v>
      </c>
      <c r="B138" s="86" t="s">
        <v>977</v>
      </c>
      <c r="C138" s="86"/>
      <c r="D138" s="86"/>
      <c r="E138" s="86"/>
      <c r="F138" s="86"/>
      <c r="G138" s="86"/>
      <c r="H138" s="86"/>
      <c r="I138" s="86"/>
      <c r="J138" s="249">
        <v>334</v>
      </c>
      <c r="K138" s="251">
        <v>33.4</v>
      </c>
      <c r="L138" s="86"/>
      <c r="M138" s="86"/>
      <c r="N138" s="86"/>
      <c r="O138" s="266" t="s">
        <v>727</v>
      </c>
      <c r="P138" s="285"/>
      <c r="Q138" s="86"/>
      <c r="R138" s="290"/>
      <c r="S138" s="290"/>
      <c r="T138" s="290"/>
      <c r="U138" s="290"/>
      <c r="V138" s="290"/>
      <c r="W138" s="290"/>
      <c r="X138" s="290"/>
      <c r="Y138" s="290"/>
      <c r="Z138" s="290"/>
      <c r="AA138" s="290"/>
      <c r="AB138" s="290"/>
      <c r="AC138" s="290"/>
      <c r="AD138" s="290"/>
      <c r="AE138" s="290"/>
      <c r="AF138" s="290"/>
      <c r="AG138" s="290"/>
      <c r="AH138" s="290"/>
      <c r="AI138" s="290"/>
      <c r="AJ138" s="290"/>
      <c r="AK138" s="290"/>
      <c r="AL138" s="290"/>
      <c r="AM138" s="290"/>
      <c r="AN138" s="290"/>
      <c r="AO138" s="290"/>
      <c r="AP138" s="290"/>
      <c r="AQ138" s="290"/>
      <c r="AR138" s="290"/>
      <c r="AS138" s="290"/>
      <c r="AT138" s="290"/>
      <c r="AU138" s="290"/>
      <c r="AV138" s="290"/>
      <c r="AW138" s="290"/>
      <c r="AX138" s="290"/>
      <c r="AY138" s="290"/>
      <c r="AZ138" s="290"/>
      <c r="BA138" s="290"/>
      <c r="BB138" s="290"/>
      <c r="BC138" s="290"/>
      <c r="BD138" s="290"/>
      <c r="BE138" s="290"/>
      <c r="BF138" s="290"/>
      <c r="BG138" s="290"/>
      <c r="BH138" s="290"/>
      <c r="BI138" s="290"/>
      <c r="BJ138" s="290"/>
      <c r="BK138" s="290"/>
      <c r="BL138" s="290"/>
      <c r="BM138" s="290"/>
      <c r="BN138" s="290"/>
      <c r="BO138" s="290"/>
      <c r="BP138" s="290"/>
      <c r="BQ138" s="290"/>
      <c r="BR138" s="290"/>
      <c r="BS138" s="290"/>
      <c r="BT138" s="290"/>
      <c r="BU138" s="290"/>
      <c r="BV138" s="290"/>
      <c r="BW138" s="290"/>
      <c r="BX138" s="290"/>
      <c r="BY138" s="290"/>
    </row>
    <row r="139" spans="1:77" x14ac:dyDescent="0.2">
      <c r="A139" s="82">
        <v>131</v>
      </c>
      <c r="B139" s="82" t="s">
        <v>3057</v>
      </c>
      <c r="C139" s="82" t="s">
        <v>1917</v>
      </c>
      <c r="D139" s="82" t="s">
        <v>2363</v>
      </c>
      <c r="E139" s="83">
        <v>44123</v>
      </c>
      <c r="F139" s="82" t="s">
        <v>2985</v>
      </c>
      <c r="G139" s="82">
        <v>1</v>
      </c>
      <c r="H139" s="82" t="s">
        <v>2986</v>
      </c>
      <c r="I139" s="82" t="s">
        <v>1760</v>
      </c>
      <c r="J139" s="84">
        <v>20</v>
      </c>
      <c r="K139" s="247">
        <v>2</v>
      </c>
      <c r="L139" s="82" t="s">
        <v>2987</v>
      </c>
      <c r="M139" s="82">
        <v>154</v>
      </c>
      <c r="N139" s="82">
        <v>0.1</v>
      </c>
      <c r="O139" s="264" t="s">
        <v>2159</v>
      </c>
      <c r="P139" s="283" t="s">
        <v>2988</v>
      </c>
      <c r="Q139" s="82" t="s">
        <v>2989</v>
      </c>
    </row>
    <row r="140" spans="1:77" x14ac:dyDescent="0.2">
      <c r="A140" s="82">
        <v>132</v>
      </c>
      <c r="B140" s="82" t="s">
        <v>3057</v>
      </c>
      <c r="C140" s="82"/>
      <c r="D140" s="82" t="s">
        <v>404</v>
      </c>
      <c r="E140" s="83">
        <v>44124</v>
      </c>
      <c r="F140" s="82" t="s">
        <v>2985</v>
      </c>
      <c r="G140" s="82">
        <v>1</v>
      </c>
      <c r="H140" s="82" t="s">
        <v>2986</v>
      </c>
      <c r="I140" s="82" t="s">
        <v>1760</v>
      </c>
      <c r="J140" s="84">
        <v>40</v>
      </c>
      <c r="K140" s="247">
        <v>4</v>
      </c>
      <c r="L140" s="82" t="s">
        <v>2987</v>
      </c>
      <c r="M140" s="82">
        <v>154</v>
      </c>
      <c r="N140" s="82">
        <v>0.1</v>
      </c>
      <c r="O140" s="264" t="s">
        <v>2159</v>
      </c>
      <c r="P140" s="283" t="s">
        <v>2988</v>
      </c>
      <c r="Q140" s="82" t="s">
        <v>2989</v>
      </c>
    </row>
    <row r="141" spans="1:77" s="254" customFormat="1" x14ac:dyDescent="0.2">
      <c r="A141" s="248">
        <v>133</v>
      </c>
      <c r="B141" s="248" t="s">
        <v>3057</v>
      </c>
      <c r="C141" s="248"/>
      <c r="D141" s="248"/>
      <c r="E141" s="248"/>
      <c r="F141" s="248"/>
      <c r="G141" s="248"/>
      <c r="H141" s="248"/>
      <c r="I141" s="248"/>
      <c r="J141" s="260">
        <v>60</v>
      </c>
      <c r="K141" s="255">
        <v>6</v>
      </c>
      <c r="L141" s="248"/>
      <c r="M141" s="248"/>
      <c r="N141" s="248"/>
      <c r="O141" s="265" t="s">
        <v>2159</v>
      </c>
      <c r="P141" s="284" t="s">
        <v>707</v>
      </c>
      <c r="Q141" s="248"/>
      <c r="R141" s="289"/>
      <c r="S141" s="289"/>
      <c r="T141" s="289"/>
      <c r="U141" s="289"/>
      <c r="V141" s="289"/>
      <c r="W141" s="289"/>
      <c r="X141" s="289"/>
      <c r="Y141" s="289"/>
      <c r="Z141" s="289"/>
      <c r="AA141" s="289"/>
      <c r="AB141" s="289"/>
      <c r="AC141" s="289"/>
      <c r="AD141" s="289"/>
      <c r="AE141" s="289"/>
      <c r="AF141" s="289"/>
      <c r="AG141" s="289"/>
      <c r="AH141" s="289"/>
      <c r="AI141" s="289"/>
      <c r="AJ141" s="289"/>
      <c r="AK141" s="289"/>
      <c r="AL141" s="289"/>
      <c r="AM141" s="289"/>
      <c r="AN141" s="289"/>
      <c r="AO141" s="289"/>
      <c r="AP141" s="289"/>
      <c r="AQ141" s="289"/>
      <c r="AR141" s="289"/>
      <c r="AS141" s="289"/>
      <c r="AT141" s="289"/>
      <c r="AU141" s="289"/>
      <c r="AV141" s="289"/>
      <c r="AW141" s="289"/>
      <c r="AX141" s="289"/>
      <c r="AY141" s="289"/>
      <c r="AZ141" s="289"/>
      <c r="BA141" s="289"/>
      <c r="BB141" s="289"/>
      <c r="BC141" s="289"/>
      <c r="BD141" s="289"/>
      <c r="BE141" s="289"/>
      <c r="BF141" s="289"/>
      <c r="BG141" s="289"/>
      <c r="BH141" s="289"/>
      <c r="BI141" s="289"/>
      <c r="BJ141" s="289"/>
      <c r="BK141" s="289"/>
      <c r="BL141" s="289"/>
      <c r="BM141" s="289"/>
      <c r="BN141" s="289"/>
      <c r="BO141" s="289"/>
      <c r="BP141" s="289"/>
      <c r="BQ141" s="289"/>
      <c r="BR141" s="289"/>
      <c r="BS141" s="289"/>
      <c r="BT141" s="289"/>
      <c r="BU141" s="289"/>
      <c r="BV141" s="289"/>
      <c r="BW141" s="289"/>
      <c r="BX141" s="289"/>
      <c r="BY141" s="289"/>
    </row>
    <row r="142" spans="1:77" x14ac:dyDescent="0.2">
      <c r="A142" s="82">
        <v>134</v>
      </c>
      <c r="B142" s="82" t="s">
        <v>3057</v>
      </c>
      <c r="C142" s="82" t="s">
        <v>1917</v>
      </c>
      <c r="D142" s="82" t="s">
        <v>2363</v>
      </c>
      <c r="E142" s="83">
        <v>44123</v>
      </c>
      <c r="F142" s="82" t="s">
        <v>2985</v>
      </c>
      <c r="G142" s="82">
        <v>1</v>
      </c>
      <c r="H142" s="82" t="s">
        <v>2986</v>
      </c>
      <c r="I142" s="82" t="s">
        <v>1760</v>
      </c>
      <c r="J142" s="84">
        <v>100</v>
      </c>
      <c r="K142" s="247">
        <v>10</v>
      </c>
      <c r="L142" s="82" t="s">
        <v>2987</v>
      </c>
      <c r="M142" s="82">
        <v>154</v>
      </c>
      <c r="N142" s="82">
        <v>0.1</v>
      </c>
      <c r="O142" s="264" t="s">
        <v>2159</v>
      </c>
      <c r="P142" s="283" t="s">
        <v>2990</v>
      </c>
      <c r="Q142" s="82" t="s">
        <v>2989</v>
      </c>
    </row>
    <row r="143" spans="1:77" x14ac:dyDescent="0.2">
      <c r="A143" s="82">
        <v>135</v>
      </c>
      <c r="B143" s="82" t="s">
        <v>3057</v>
      </c>
      <c r="C143" s="82"/>
      <c r="D143" s="82" t="s">
        <v>404</v>
      </c>
      <c r="E143" s="83">
        <v>44124</v>
      </c>
      <c r="F143" s="82" t="s">
        <v>2985</v>
      </c>
      <c r="G143" s="82">
        <v>1</v>
      </c>
      <c r="H143" s="82" t="s">
        <v>2986</v>
      </c>
      <c r="I143" s="82" t="s">
        <v>1760</v>
      </c>
      <c r="J143" s="84">
        <v>44</v>
      </c>
      <c r="K143" s="247">
        <v>4.4000000000000004</v>
      </c>
      <c r="L143" s="82" t="s">
        <v>2987</v>
      </c>
      <c r="M143" s="82">
        <v>154</v>
      </c>
      <c r="N143" s="82">
        <v>0.1</v>
      </c>
      <c r="O143" s="264" t="s">
        <v>2159</v>
      </c>
      <c r="P143" s="283" t="s">
        <v>2990</v>
      </c>
      <c r="Q143" s="82" t="s">
        <v>2989</v>
      </c>
    </row>
    <row r="144" spans="1:77" s="254" customFormat="1" x14ac:dyDescent="0.2">
      <c r="A144" s="248">
        <v>136</v>
      </c>
      <c r="B144" s="248" t="s">
        <v>3057</v>
      </c>
      <c r="C144" s="248"/>
      <c r="D144" s="248"/>
      <c r="E144" s="248"/>
      <c r="F144" s="248"/>
      <c r="G144" s="248"/>
      <c r="H144" s="248"/>
      <c r="I144" s="248"/>
      <c r="J144" s="260">
        <v>144</v>
      </c>
      <c r="K144" s="255">
        <v>14.4</v>
      </c>
      <c r="L144" s="248"/>
      <c r="M144" s="248"/>
      <c r="N144" s="248"/>
      <c r="O144" s="265" t="s">
        <v>2159</v>
      </c>
      <c r="P144" s="284" t="s">
        <v>708</v>
      </c>
      <c r="Q144" s="248"/>
      <c r="R144" s="289"/>
      <c r="S144" s="289"/>
      <c r="T144" s="289"/>
      <c r="U144" s="289"/>
      <c r="V144" s="289"/>
      <c r="W144" s="289"/>
      <c r="X144" s="289"/>
      <c r="Y144" s="289"/>
      <c r="Z144" s="289"/>
      <c r="AA144" s="289"/>
      <c r="AB144" s="289"/>
      <c r="AC144" s="289"/>
      <c r="AD144" s="289"/>
      <c r="AE144" s="289"/>
      <c r="AF144" s="289"/>
      <c r="AG144" s="289"/>
      <c r="AH144" s="289"/>
      <c r="AI144" s="289"/>
      <c r="AJ144" s="289"/>
      <c r="AK144" s="289"/>
      <c r="AL144" s="289"/>
      <c r="AM144" s="289"/>
      <c r="AN144" s="289"/>
      <c r="AO144" s="289"/>
      <c r="AP144" s="289"/>
      <c r="AQ144" s="289"/>
      <c r="AR144" s="289"/>
      <c r="AS144" s="289"/>
      <c r="AT144" s="289"/>
      <c r="AU144" s="289"/>
      <c r="AV144" s="289"/>
      <c r="AW144" s="289"/>
      <c r="AX144" s="289"/>
      <c r="AY144" s="289"/>
      <c r="AZ144" s="289"/>
      <c r="BA144" s="289"/>
      <c r="BB144" s="289"/>
      <c r="BC144" s="289"/>
      <c r="BD144" s="289"/>
      <c r="BE144" s="289"/>
      <c r="BF144" s="289"/>
      <c r="BG144" s="289"/>
      <c r="BH144" s="289"/>
      <c r="BI144" s="289"/>
      <c r="BJ144" s="289"/>
      <c r="BK144" s="289"/>
      <c r="BL144" s="289"/>
      <c r="BM144" s="289"/>
      <c r="BN144" s="289"/>
      <c r="BO144" s="289"/>
      <c r="BP144" s="289"/>
      <c r="BQ144" s="289"/>
      <c r="BR144" s="289"/>
      <c r="BS144" s="289"/>
      <c r="BT144" s="289"/>
      <c r="BU144" s="289"/>
      <c r="BV144" s="289"/>
      <c r="BW144" s="289"/>
      <c r="BX144" s="289"/>
      <c r="BY144" s="289"/>
    </row>
    <row r="145" spans="1:77" s="262" customFormat="1" x14ac:dyDescent="0.2">
      <c r="A145" s="86">
        <v>137</v>
      </c>
      <c r="B145" s="86" t="s">
        <v>1652</v>
      </c>
      <c r="C145" s="86"/>
      <c r="D145" s="86"/>
      <c r="E145" s="86"/>
      <c r="F145" s="86"/>
      <c r="G145" s="86"/>
      <c r="H145" s="86"/>
      <c r="I145" s="86"/>
      <c r="J145" s="249">
        <v>204</v>
      </c>
      <c r="K145" s="251">
        <v>20.399999999999999</v>
      </c>
      <c r="L145" s="86"/>
      <c r="M145" s="86"/>
      <c r="N145" s="86"/>
      <c r="O145" s="266" t="s">
        <v>728</v>
      </c>
      <c r="P145" s="285"/>
      <c r="Q145" s="86"/>
      <c r="R145" s="290"/>
      <c r="S145" s="290"/>
      <c r="T145" s="290"/>
      <c r="U145" s="290"/>
      <c r="V145" s="290"/>
      <c r="W145" s="290"/>
      <c r="X145" s="290"/>
      <c r="Y145" s="290"/>
      <c r="Z145" s="290"/>
      <c r="AA145" s="290"/>
      <c r="AB145" s="290"/>
      <c r="AC145" s="290"/>
      <c r="AD145" s="290"/>
      <c r="AE145" s="290"/>
      <c r="AF145" s="290"/>
      <c r="AG145" s="290"/>
      <c r="AH145" s="290"/>
      <c r="AI145" s="290"/>
      <c r="AJ145" s="290"/>
      <c r="AK145" s="290"/>
      <c r="AL145" s="290"/>
      <c r="AM145" s="290"/>
      <c r="AN145" s="290"/>
      <c r="AO145" s="290"/>
      <c r="AP145" s="290"/>
      <c r="AQ145" s="290"/>
      <c r="AR145" s="290"/>
      <c r="AS145" s="290"/>
      <c r="AT145" s="290"/>
      <c r="AU145" s="290"/>
      <c r="AV145" s="290"/>
      <c r="AW145" s="290"/>
      <c r="AX145" s="290"/>
      <c r="AY145" s="290"/>
      <c r="AZ145" s="290"/>
      <c r="BA145" s="290"/>
      <c r="BB145" s="290"/>
      <c r="BC145" s="290"/>
      <c r="BD145" s="290"/>
      <c r="BE145" s="290"/>
      <c r="BF145" s="290"/>
      <c r="BG145" s="290"/>
      <c r="BH145" s="290"/>
      <c r="BI145" s="290"/>
      <c r="BJ145" s="290"/>
      <c r="BK145" s="290"/>
      <c r="BL145" s="290"/>
      <c r="BM145" s="290"/>
      <c r="BN145" s="290"/>
      <c r="BO145" s="290"/>
      <c r="BP145" s="290"/>
      <c r="BQ145" s="290"/>
      <c r="BR145" s="290"/>
      <c r="BS145" s="290"/>
      <c r="BT145" s="290"/>
      <c r="BU145" s="290"/>
      <c r="BV145" s="290"/>
      <c r="BW145" s="290"/>
      <c r="BX145" s="290"/>
      <c r="BY145" s="290"/>
    </row>
    <row r="146" spans="1:77" x14ac:dyDescent="0.2">
      <c r="A146" s="82">
        <v>138</v>
      </c>
      <c r="B146" s="82" t="s">
        <v>100</v>
      </c>
      <c r="C146" s="82" t="s">
        <v>1928</v>
      </c>
      <c r="D146" s="82" t="s">
        <v>101</v>
      </c>
      <c r="E146" s="83">
        <v>44123</v>
      </c>
      <c r="F146" s="82" t="s">
        <v>2985</v>
      </c>
      <c r="G146" s="82">
        <v>1</v>
      </c>
      <c r="H146" s="82" t="s">
        <v>2986</v>
      </c>
      <c r="I146" s="82" t="s">
        <v>1760</v>
      </c>
      <c r="J146" s="84">
        <v>30</v>
      </c>
      <c r="K146" s="247">
        <v>3</v>
      </c>
      <c r="L146" s="82" t="s">
        <v>2987</v>
      </c>
      <c r="M146" s="82">
        <v>154</v>
      </c>
      <c r="N146" s="82">
        <v>0.1</v>
      </c>
      <c r="O146" s="264" t="s">
        <v>2226</v>
      </c>
      <c r="P146" s="283" t="s">
        <v>2988</v>
      </c>
      <c r="Q146" s="82" t="s">
        <v>2989</v>
      </c>
    </row>
    <row r="147" spans="1:77" x14ac:dyDescent="0.2">
      <c r="A147" s="82">
        <v>139</v>
      </c>
      <c r="B147" s="82" t="s">
        <v>100</v>
      </c>
      <c r="C147" s="82"/>
      <c r="D147" s="82" t="s">
        <v>417</v>
      </c>
      <c r="E147" s="83">
        <v>44124</v>
      </c>
      <c r="F147" s="82" t="s">
        <v>2985</v>
      </c>
      <c r="G147" s="82">
        <v>1</v>
      </c>
      <c r="H147" s="82" t="s">
        <v>2986</v>
      </c>
      <c r="I147" s="82" t="s">
        <v>1760</v>
      </c>
      <c r="J147" s="84">
        <v>30</v>
      </c>
      <c r="K147" s="247">
        <v>3</v>
      </c>
      <c r="L147" s="82" t="s">
        <v>2987</v>
      </c>
      <c r="M147" s="82">
        <v>154</v>
      </c>
      <c r="N147" s="82">
        <v>0.1</v>
      </c>
      <c r="O147" s="264" t="s">
        <v>2226</v>
      </c>
      <c r="P147" s="283" t="s">
        <v>2988</v>
      </c>
      <c r="Q147" s="82" t="s">
        <v>2989</v>
      </c>
    </row>
    <row r="148" spans="1:77" s="254" customFormat="1" x14ac:dyDescent="0.2">
      <c r="A148" s="248">
        <v>140</v>
      </c>
      <c r="B148" s="248" t="s">
        <v>100</v>
      </c>
      <c r="C148" s="248"/>
      <c r="D148" s="248"/>
      <c r="E148" s="248"/>
      <c r="F148" s="248"/>
      <c r="G148" s="248"/>
      <c r="H148" s="248"/>
      <c r="I148" s="248"/>
      <c r="J148" s="260">
        <v>60</v>
      </c>
      <c r="K148" s="255">
        <v>6</v>
      </c>
      <c r="L148" s="248"/>
      <c r="M148" s="248"/>
      <c r="N148" s="248"/>
      <c r="O148" s="265" t="s">
        <v>2226</v>
      </c>
      <c r="P148" s="284" t="s">
        <v>707</v>
      </c>
      <c r="Q148" s="248"/>
      <c r="R148" s="289"/>
      <c r="S148" s="289"/>
      <c r="T148" s="289"/>
      <c r="U148" s="289"/>
      <c r="V148" s="289"/>
      <c r="W148" s="289"/>
      <c r="X148" s="289"/>
      <c r="Y148" s="289"/>
      <c r="Z148" s="289"/>
      <c r="AA148" s="289"/>
      <c r="AB148" s="289"/>
      <c r="AC148" s="289"/>
      <c r="AD148" s="289"/>
      <c r="AE148" s="289"/>
      <c r="AF148" s="289"/>
      <c r="AG148" s="289"/>
      <c r="AH148" s="289"/>
      <c r="AI148" s="289"/>
      <c r="AJ148" s="289"/>
      <c r="AK148" s="289"/>
      <c r="AL148" s="289"/>
      <c r="AM148" s="289"/>
      <c r="AN148" s="289"/>
      <c r="AO148" s="289"/>
      <c r="AP148" s="289"/>
      <c r="AQ148" s="289"/>
      <c r="AR148" s="289"/>
      <c r="AS148" s="289"/>
      <c r="AT148" s="289"/>
      <c r="AU148" s="289"/>
      <c r="AV148" s="289"/>
      <c r="AW148" s="289"/>
      <c r="AX148" s="289"/>
      <c r="AY148" s="289"/>
      <c r="AZ148" s="289"/>
      <c r="BA148" s="289"/>
      <c r="BB148" s="289"/>
      <c r="BC148" s="289"/>
      <c r="BD148" s="289"/>
      <c r="BE148" s="289"/>
      <c r="BF148" s="289"/>
      <c r="BG148" s="289"/>
      <c r="BH148" s="289"/>
      <c r="BI148" s="289"/>
      <c r="BJ148" s="289"/>
      <c r="BK148" s="289"/>
      <c r="BL148" s="289"/>
      <c r="BM148" s="289"/>
      <c r="BN148" s="289"/>
      <c r="BO148" s="289"/>
      <c r="BP148" s="289"/>
      <c r="BQ148" s="289"/>
      <c r="BR148" s="289"/>
      <c r="BS148" s="289"/>
      <c r="BT148" s="289"/>
      <c r="BU148" s="289"/>
      <c r="BV148" s="289"/>
      <c r="BW148" s="289"/>
      <c r="BX148" s="289"/>
      <c r="BY148" s="289"/>
    </row>
    <row r="149" spans="1:77" x14ac:dyDescent="0.2">
      <c r="A149" s="82">
        <v>141</v>
      </c>
      <c r="B149" s="82" t="s">
        <v>100</v>
      </c>
      <c r="C149" s="82" t="s">
        <v>1928</v>
      </c>
      <c r="D149" s="82" t="s">
        <v>101</v>
      </c>
      <c r="E149" s="83">
        <v>44123</v>
      </c>
      <c r="F149" s="82" t="s">
        <v>2985</v>
      </c>
      <c r="G149" s="82">
        <v>1</v>
      </c>
      <c r="H149" s="82" t="s">
        <v>2986</v>
      </c>
      <c r="I149" s="82" t="s">
        <v>1760</v>
      </c>
      <c r="J149" s="84">
        <v>60</v>
      </c>
      <c r="K149" s="247">
        <v>6</v>
      </c>
      <c r="L149" s="82" t="s">
        <v>2987</v>
      </c>
      <c r="M149" s="82">
        <v>154</v>
      </c>
      <c r="N149" s="82">
        <v>0.1</v>
      </c>
      <c r="O149" s="264" t="s">
        <v>2226</v>
      </c>
      <c r="P149" s="283" t="s">
        <v>2990</v>
      </c>
      <c r="Q149" s="82" t="s">
        <v>2989</v>
      </c>
    </row>
    <row r="150" spans="1:77" x14ac:dyDescent="0.2">
      <c r="A150" s="82">
        <v>142</v>
      </c>
      <c r="B150" s="82" t="s">
        <v>100</v>
      </c>
      <c r="C150" s="82"/>
      <c r="D150" s="82" t="s">
        <v>417</v>
      </c>
      <c r="E150" s="83">
        <v>44124</v>
      </c>
      <c r="F150" s="82" t="s">
        <v>2985</v>
      </c>
      <c r="G150" s="82">
        <v>1</v>
      </c>
      <c r="H150" s="82" t="s">
        <v>2986</v>
      </c>
      <c r="I150" s="82" t="s">
        <v>1760</v>
      </c>
      <c r="J150" s="84">
        <v>60</v>
      </c>
      <c r="K150" s="247">
        <v>6</v>
      </c>
      <c r="L150" s="82" t="s">
        <v>2987</v>
      </c>
      <c r="M150" s="82">
        <v>154</v>
      </c>
      <c r="N150" s="82">
        <v>0.1</v>
      </c>
      <c r="O150" s="264" t="s">
        <v>2226</v>
      </c>
      <c r="P150" s="283" t="s">
        <v>2990</v>
      </c>
      <c r="Q150" s="82" t="s">
        <v>2989</v>
      </c>
    </row>
    <row r="151" spans="1:77" s="254" customFormat="1" x14ac:dyDescent="0.2">
      <c r="A151" s="248">
        <v>143</v>
      </c>
      <c r="B151" s="248" t="s">
        <v>100</v>
      </c>
      <c r="C151" s="248"/>
      <c r="D151" s="248"/>
      <c r="E151" s="248"/>
      <c r="F151" s="248"/>
      <c r="G151" s="248"/>
      <c r="H151" s="248"/>
      <c r="I151" s="248"/>
      <c r="J151" s="260">
        <v>120</v>
      </c>
      <c r="K151" s="255">
        <v>12</v>
      </c>
      <c r="L151" s="248"/>
      <c r="M151" s="248"/>
      <c r="N151" s="248"/>
      <c r="O151" s="265" t="s">
        <v>2226</v>
      </c>
      <c r="P151" s="284" t="s">
        <v>708</v>
      </c>
      <c r="Q151" s="248"/>
      <c r="R151" s="289"/>
      <c r="S151" s="289"/>
      <c r="T151" s="289"/>
      <c r="U151" s="289"/>
      <c r="V151" s="289"/>
      <c r="W151" s="289"/>
      <c r="X151" s="289"/>
      <c r="Y151" s="289"/>
      <c r="Z151" s="289"/>
      <c r="AA151" s="289"/>
      <c r="AB151" s="289"/>
      <c r="AC151" s="289"/>
      <c r="AD151" s="289"/>
      <c r="AE151" s="289"/>
      <c r="AF151" s="289"/>
      <c r="AG151" s="289"/>
      <c r="AH151" s="289"/>
      <c r="AI151" s="289"/>
      <c r="AJ151" s="289"/>
      <c r="AK151" s="289"/>
      <c r="AL151" s="289"/>
      <c r="AM151" s="289"/>
      <c r="AN151" s="289"/>
      <c r="AO151" s="289"/>
      <c r="AP151" s="289"/>
      <c r="AQ151" s="289"/>
      <c r="AR151" s="289"/>
      <c r="AS151" s="289"/>
      <c r="AT151" s="289"/>
      <c r="AU151" s="289"/>
      <c r="AV151" s="289"/>
      <c r="AW151" s="289"/>
      <c r="AX151" s="289"/>
      <c r="AY151" s="289"/>
      <c r="AZ151" s="289"/>
      <c r="BA151" s="289"/>
      <c r="BB151" s="289"/>
      <c r="BC151" s="289"/>
      <c r="BD151" s="289"/>
      <c r="BE151" s="289"/>
      <c r="BF151" s="289"/>
      <c r="BG151" s="289"/>
      <c r="BH151" s="289"/>
      <c r="BI151" s="289"/>
      <c r="BJ151" s="289"/>
      <c r="BK151" s="289"/>
      <c r="BL151" s="289"/>
      <c r="BM151" s="289"/>
      <c r="BN151" s="289"/>
      <c r="BO151" s="289"/>
      <c r="BP151" s="289"/>
      <c r="BQ151" s="289"/>
      <c r="BR151" s="289"/>
      <c r="BS151" s="289"/>
      <c r="BT151" s="289"/>
      <c r="BU151" s="289"/>
      <c r="BV151" s="289"/>
      <c r="BW151" s="289"/>
      <c r="BX151" s="289"/>
      <c r="BY151" s="289"/>
    </row>
    <row r="152" spans="1:77" s="262" customFormat="1" x14ac:dyDescent="0.2">
      <c r="A152" s="86">
        <v>144</v>
      </c>
      <c r="B152" s="86" t="s">
        <v>963</v>
      </c>
      <c r="C152" s="86"/>
      <c r="D152" s="86"/>
      <c r="E152" s="86"/>
      <c r="F152" s="86"/>
      <c r="G152" s="86"/>
      <c r="H152" s="86"/>
      <c r="I152" s="86"/>
      <c r="J152" s="249">
        <v>180</v>
      </c>
      <c r="K152" s="251">
        <v>18</v>
      </c>
      <c r="L152" s="86"/>
      <c r="M152" s="86"/>
      <c r="N152" s="86"/>
      <c r="O152" s="266" t="s">
        <v>729</v>
      </c>
      <c r="P152" s="285"/>
      <c r="Q152" s="86"/>
      <c r="R152" s="290"/>
      <c r="S152" s="290"/>
      <c r="T152" s="290"/>
      <c r="U152" s="290"/>
      <c r="V152" s="290"/>
      <c r="W152" s="290"/>
      <c r="X152" s="290"/>
      <c r="Y152" s="290"/>
      <c r="Z152" s="290"/>
      <c r="AA152" s="290"/>
      <c r="AB152" s="290"/>
      <c r="AC152" s="290"/>
      <c r="AD152" s="290"/>
      <c r="AE152" s="290"/>
      <c r="AF152" s="290"/>
      <c r="AG152" s="290"/>
      <c r="AH152" s="290"/>
      <c r="AI152" s="290"/>
      <c r="AJ152" s="290"/>
      <c r="AK152" s="290"/>
      <c r="AL152" s="290"/>
      <c r="AM152" s="290"/>
      <c r="AN152" s="290"/>
      <c r="AO152" s="290"/>
      <c r="AP152" s="290"/>
      <c r="AQ152" s="290"/>
      <c r="AR152" s="290"/>
      <c r="AS152" s="290"/>
      <c r="AT152" s="290"/>
      <c r="AU152" s="290"/>
      <c r="AV152" s="290"/>
      <c r="AW152" s="290"/>
      <c r="AX152" s="290"/>
      <c r="AY152" s="290"/>
      <c r="AZ152" s="290"/>
      <c r="BA152" s="290"/>
      <c r="BB152" s="290"/>
      <c r="BC152" s="290"/>
      <c r="BD152" s="290"/>
      <c r="BE152" s="290"/>
      <c r="BF152" s="290"/>
      <c r="BG152" s="290"/>
      <c r="BH152" s="290"/>
      <c r="BI152" s="290"/>
      <c r="BJ152" s="290"/>
      <c r="BK152" s="290"/>
      <c r="BL152" s="290"/>
      <c r="BM152" s="290"/>
      <c r="BN152" s="290"/>
      <c r="BO152" s="290"/>
      <c r="BP152" s="290"/>
      <c r="BQ152" s="290"/>
      <c r="BR152" s="290"/>
      <c r="BS152" s="290"/>
      <c r="BT152" s="290"/>
      <c r="BU152" s="290"/>
      <c r="BV152" s="290"/>
      <c r="BW152" s="290"/>
      <c r="BX152" s="290"/>
      <c r="BY152" s="290"/>
    </row>
    <row r="153" spans="1:77" x14ac:dyDescent="0.2">
      <c r="A153" s="82">
        <v>145</v>
      </c>
      <c r="B153" s="82" t="s">
        <v>3016</v>
      </c>
      <c r="C153" s="82" t="s">
        <v>1902</v>
      </c>
      <c r="D153" s="82" t="s">
        <v>3017</v>
      </c>
      <c r="E153" s="83">
        <v>44123</v>
      </c>
      <c r="F153" s="82" t="s">
        <v>2985</v>
      </c>
      <c r="G153" s="82">
        <v>1</v>
      </c>
      <c r="H153" s="82" t="s">
        <v>2986</v>
      </c>
      <c r="I153" s="82" t="s">
        <v>1760</v>
      </c>
      <c r="J153" s="84">
        <v>8</v>
      </c>
      <c r="K153" s="247">
        <v>0.8</v>
      </c>
      <c r="L153" s="82" t="s">
        <v>2987</v>
      </c>
      <c r="M153" s="82">
        <v>154</v>
      </c>
      <c r="N153" s="82">
        <v>0.1</v>
      </c>
      <c r="O153" s="264" t="s">
        <v>2023</v>
      </c>
      <c r="P153" s="283" t="s">
        <v>2997</v>
      </c>
      <c r="Q153" s="82" t="s">
        <v>2989</v>
      </c>
    </row>
    <row r="154" spans="1:77" s="254" customFormat="1" x14ac:dyDescent="0.2">
      <c r="A154" s="248">
        <v>146</v>
      </c>
      <c r="B154" s="248" t="s">
        <v>3016</v>
      </c>
      <c r="C154" s="248"/>
      <c r="D154" s="248"/>
      <c r="E154" s="248"/>
      <c r="F154" s="248"/>
      <c r="G154" s="248"/>
      <c r="H154" s="248"/>
      <c r="I154" s="248"/>
      <c r="J154" s="260">
        <v>8</v>
      </c>
      <c r="K154" s="255">
        <v>0.8</v>
      </c>
      <c r="L154" s="248"/>
      <c r="M154" s="248"/>
      <c r="N154" s="248"/>
      <c r="O154" s="265" t="s">
        <v>2023</v>
      </c>
      <c r="P154" s="284" t="s">
        <v>706</v>
      </c>
      <c r="Q154" s="248"/>
      <c r="R154" s="289"/>
      <c r="S154" s="289"/>
      <c r="T154" s="289"/>
      <c r="U154" s="289"/>
      <c r="V154" s="289"/>
      <c r="W154" s="289"/>
      <c r="X154" s="289"/>
      <c r="Y154" s="289"/>
      <c r="Z154" s="289"/>
      <c r="AA154" s="289"/>
      <c r="AB154" s="289"/>
      <c r="AC154" s="289"/>
      <c r="AD154" s="289"/>
      <c r="AE154" s="289"/>
      <c r="AF154" s="289"/>
      <c r="AG154" s="289"/>
      <c r="AH154" s="289"/>
      <c r="AI154" s="289"/>
      <c r="AJ154" s="289"/>
      <c r="AK154" s="289"/>
      <c r="AL154" s="289"/>
      <c r="AM154" s="289"/>
      <c r="AN154" s="289"/>
      <c r="AO154" s="289"/>
      <c r="AP154" s="289"/>
      <c r="AQ154" s="289"/>
      <c r="AR154" s="289"/>
      <c r="AS154" s="289"/>
      <c r="AT154" s="289"/>
      <c r="AU154" s="289"/>
      <c r="AV154" s="289"/>
      <c r="AW154" s="289"/>
      <c r="AX154" s="289"/>
      <c r="AY154" s="289"/>
      <c r="AZ154" s="289"/>
      <c r="BA154" s="289"/>
      <c r="BB154" s="289"/>
      <c r="BC154" s="289"/>
      <c r="BD154" s="289"/>
      <c r="BE154" s="289"/>
      <c r="BF154" s="289"/>
      <c r="BG154" s="289"/>
      <c r="BH154" s="289"/>
      <c r="BI154" s="289"/>
      <c r="BJ154" s="289"/>
      <c r="BK154" s="289"/>
      <c r="BL154" s="289"/>
      <c r="BM154" s="289"/>
      <c r="BN154" s="289"/>
      <c r="BO154" s="289"/>
      <c r="BP154" s="289"/>
      <c r="BQ154" s="289"/>
      <c r="BR154" s="289"/>
      <c r="BS154" s="289"/>
      <c r="BT154" s="289"/>
      <c r="BU154" s="289"/>
      <c r="BV154" s="289"/>
      <c r="BW154" s="289"/>
      <c r="BX154" s="289"/>
      <c r="BY154" s="289"/>
    </row>
    <row r="155" spans="1:77" s="262" customFormat="1" x14ac:dyDescent="0.2">
      <c r="A155" s="86">
        <v>147</v>
      </c>
      <c r="B155" s="86" t="s">
        <v>98</v>
      </c>
      <c r="C155" s="86"/>
      <c r="D155" s="86"/>
      <c r="E155" s="86"/>
      <c r="F155" s="86"/>
      <c r="G155" s="86"/>
      <c r="H155" s="86"/>
      <c r="I155" s="86"/>
      <c r="J155" s="249">
        <v>8</v>
      </c>
      <c r="K155" s="251">
        <v>0.8</v>
      </c>
      <c r="L155" s="86"/>
      <c r="M155" s="86"/>
      <c r="N155" s="86"/>
      <c r="O155" s="266" t="s">
        <v>730</v>
      </c>
      <c r="P155" s="285"/>
      <c r="Q155" s="86"/>
      <c r="R155" s="290"/>
      <c r="S155" s="290"/>
      <c r="T155" s="290"/>
      <c r="U155" s="290"/>
      <c r="V155" s="290"/>
      <c r="W155" s="290"/>
      <c r="X155" s="290"/>
      <c r="Y155" s="290"/>
      <c r="Z155" s="290"/>
      <c r="AA155" s="290"/>
      <c r="AB155" s="290"/>
      <c r="AC155" s="290"/>
      <c r="AD155" s="290"/>
      <c r="AE155" s="290"/>
      <c r="AF155" s="290"/>
      <c r="AG155" s="290"/>
      <c r="AH155" s="290"/>
      <c r="AI155" s="290"/>
      <c r="AJ155" s="290"/>
      <c r="AK155" s="290"/>
      <c r="AL155" s="290"/>
      <c r="AM155" s="290"/>
      <c r="AN155" s="290"/>
      <c r="AO155" s="290"/>
      <c r="AP155" s="290"/>
      <c r="AQ155" s="290"/>
      <c r="AR155" s="290"/>
      <c r="AS155" s="290"/>
      <c r="AT155" s="290"/>
      <c r="AU155" s="290"/>
      <c r="AV155" s="290"/>
      <c r="AW155" s="290"/>
      <c r="AX155" s="290"/>
      <c r="AY155" s="290"/>
      <c r="AZ155" s="290"/>
      <c r="BA155" s="290"/>
      <c r="BB155" s="290"/>
      <c r="BC155" s="290"/>
      <c r="BD155" s="290"/>
      <c r="BE155" s="290"/>
      <c r="BF155" s="290"/>
      <c r="BG155" s="290"/>
      <c r="BH155" s="290"/>
      <c r="BI155" s="290"/>
      <c r="BJ155" s="290"/>
      <c r="BK155" s="290"/>
      <c r="BL155" s="290"/>
      <c r="BM155" s="290"/>
      <c r="BN155" s="290"/>
      <c r="BO155" s="290"/>
      <c r="BP155" s="290"/>
      <c r="BQ155" s="290"/>
      <c r="BR155" s="290"/>
      <c r="BS155" s="290"/>
      <c r="BT155" s="290"/>
      <c r="BU155" s="290"/>
      <c r="BV155" s="290"/>
      <c r="BW155" s="290"/>
      <c r="BX155" s="290"/>
      <c r="BY155" s="290"/>
    </row>
    <row r="156" spans="1:77" x14ac:dyDescent="0.2">
      <c r="A156" s="82">
        <v>148</v>
      </c>
      <c r="B156" s="82" t="s">
        <v>2370</v>
      </c>
      <c r="C156" s="82" t="s">
        <v>2313</v>
      </c>
      <c r="D156" s="82" t="s">
        <v>2371</v>
      </c>
      <c r="E156" s="83">
        <v>44123</v>
      </c>
      <c r="F156" s="82" t="s">
        <v>2985</v>
      </c>
      <c r="G156" s="82">
        <v>1</v>
      </c>
      <c r="H156" s="82" t="s">
        <v>2986</v>
      </c>
      <c r="I156" s="82" t="s">
        <v>1760</v>
      </c>
      <c r="J156" s="84">
        <v>170</v>
      </c>
      <c r="K156" s="247">
        <v>17</v>
      </c>
      <c r="L156" s="82" t="s">
        <v>2987</v>
      </c>
      <c r="M156" s="82">
        <v>154</v>
      </c>
      <c r="N156" s="82">
        <v>0.1</v>
      </c>
      <c r="O156" s="264" t="s">
        <v>2165</v>
      </c>
      <c r="P156" s="283" t="s">
        <v>2988</v>
      </c>
      <c r="Q156" s="82" t="s">
        <v>2989</v>
      </c>
    </row>
    <row r="157" spans="1:77" x14ac:dyDescent="0.2">
      <c r="A157" s="82">
        <v>149</v>
      </c>
      <c r="B157" s="82" t="s">
        <v>2370</v>
      </c>
      <c r="C157" s="82"/>
      <c r="D157" s="82" t="s">
        <v>408</v>
      </c>
      <c r="E157" s="83">
        <v>44124</v>
      </c>
      <c r="F157" s="82" t="s">
        <v>2985</v>
      </c>
      <c r="G157" s="82">
        <v>1</v>
      </c>
      <c r="H157" s="82" t="s">
        <v>2986</v>
      </c>
      <c r="I157" s="82" t="s">
        <v>1760</v>
      </c>
      <c r="J157" s="84">
        <v>170</v>
      </c>
      <c r="K157" s="247">
        <v>17</v>
      </c>
      <c r="L157" s="82" t="s">
        <v>2987</v>
      </c>
      <c r="M157" s="82">
        <v>154</v>
      </c>
      <c r="N157" s="82">
        <v>0.1</v>
      </c>
      <c r="O157" s="264" t="s">
        <v>2165</v>
      </c>
      <c r="P157" s="283" t="s">
        <v>2988</v>
      </c>
      <c r="Q157" s="82" t="s">
        <v>2989</v>
      </c>
    </row>
    <row r="158" spans="1:77" s="254" customFormat="1" x14ac:dyDescent="0.2">
      <c r="A158" s="248">
        <v>150</v>
      </c>
      <c r="B158" s="248" t="s">
        <v>2370</v>
      </c>
      <c r="C158" s="248"/>
      <c r="D158" s="248"/>
      <c r="E158" s="248"/>
      <c r="F158" s="248"/>
      <c r="G158" s="248"/>
      <c r="H158" s="248"/>
      <c r="I158" s="248"/>
      <c r="J158" s="260">
        <v>340</v>
      </c>
      <c r="K158" s="255">
        <v>34</v>
      </c>
      <c r="L158" s="248"/>
      <c r="M158" s="248"/>
      <c r="N158" s="248"/>
      <c r="O158" s="265" t="s">
        <v>2165</v>
      </c>
      <c r="P158" s="284" t="s">
        <v>707</v>
      </c>
      <c r="Q158" s="248"/>
      <c r="R158" s="289"/>
      <c r="S158" s="289"/>
      <c r="T158" s="289"/>
      <c r="U158" s="289"/>
      <c r="V158" s="289"/>
      <c r="W158" s="289"/>
      <c r="X158" s="289"/>
      <c r="Y158" s="289"/>
      <c r="Z158" s="289"/>
      <c r="AA158" s="289"/>
      <c r="AB158" s="289"/>
      <c r="AC158" s="289"/>
      <c r="AD158" s="289"/>
      <c r="AE158" s="289"/>
      <c r="AF158" s="289"/>
      <c r="AG158" s="289"/>
      <c r="AH158" s="289"/>
      <c r="AI158" s="289"/>
      <c r="AJ158" s="289"/>
      <c r="AK158" s="289"/>
      <c r="AL158" s="289"/>
      <c r="AM158" s="289"/>
      <c r="AN158" s="289"/>
      <c r="AO158" s="289"/>
      <c r="AP158" s="289"/>
      <c r="AQ158" s="289"/>
      <c r="AR158" s="289"/>
      <c r="AS158" s="289"/>
      <c r="AT158" s="289"/>
      <c r="AU158" s="289"/>
      <c r="AV158" s="289"/>
      <c r="AW158" s="289"/>
      <c r="AX158" s="289"/>
      <c r="AY158" s="289"/>
      <c r="AZ158" s="289"/>
      <c r="BA158" s="289"/>
      <c r="BB158" s="289"/>
      <c r="BC158" s="289"/>
      <c r="BD158" s="289"/>
      <c r="BE158" s="289"/>
      <c r="BF158" s="289"/>
      <c r="BG158" s="289"/>
      <c r="BH158" s="289"/>
      <c r="BI158" s="289"/>
      <c r="BJ158" s="289"/>
      <c r="BK158" s="289"/>
      <c r="BL158" s="289"/>
      <c r="BM158" s="289"/>
      <c r="BN158" s="289"/>
      <c r="BO158" s="289"/>
      <c r="BP158" s="289"/>
      <c r="BQ158" s="289"/>
      <c r="BR158" s="289"/>
      <c r="BS158" s="289"/>
      <c r="BT158" s="289"/>
      <c r="BU158" s="289"/>
      <c r="BV158" s="289"/>
      <c r="BW158" s="289"/>
      <c r="BX158" s="289"/>
      <c r="BY158" s="289"/>
    </row>
    <row r="159" spans="1:77" x14ac:dyDescent="0.2">
      <c r="A159" s="82">
        <v>151</v>
      </c>
      <c r="B159" s="82" t="s">
        <v>2370</v>
      </c>
      <c r="C159" s="82" t="s">
        <v>2313</v>
      </c>
      <c r="D159" s="82" t="s">
        <v>2371</v>
      </c>
      <c r="E159" s="83">
        <v>44123</v>
      </c>
      <c r="F159" s="82" t="s">
        <v>2985</v>
      </c>
      <c r="G159" s="82">
        <v>1</v>
      </c>
      <c r="H159" s="82" t="s">
        <v>2986</v>
      </c>
      <c r="I159" s="82" t="s">
        <v>1760</v>
      </c>
      <c r="J159" s="84">
        <v>270</v>
      </c>
      <c r="K159" s="247">
        <v>27</v>
      </c>
      <c r="L159" s="82" t="s">
        <v>2987</v>
      </c>
      <c r="M159" s="82">
        <v>154</v>
      </c>
      <c r="N159" s="82">
        <v>0.1</v>
      </c>
      <c r="O159" s="264" t="s">
        <v>2165</v>
      </c>
      <c r="P159" s="283" t="s">
        <v>2990</v>
      </c>
      <c r="Q159" s="82" t="s">
        <v>2989</v>
      </c>
    </row>
    <row r="160" spans="1:77" x14ac:dyDescent="0.2">
      <c r="A160" s="82">
        <v>152</v>
      </c>
      <c r="B160" s="82" t="s">
        <v>2370</v>
      </c>
      <c r="C160" s="82"/>
      <c r="D160" s="82" t="s">
        <v>408</v>
      </c>
      <c r="E160" s="83">
        <v>44124</v>
      </c>
      <c r="F160" s="82" t="s">
        <v>2985</v>
      </c>
      <c r="G160" s="82">
        <v>1</v>
      </c>
      <c r="H160" s="82" t="s">
        <v>2986</v>
      </c>
      <c r="I160" s="82" t="s">
        <v>1760</v>
      </c>
      <c r="J160" s="84">
        <v>270</v>
      </c>
      <c r="K160" s="247">
        <v>27</v>
      </c>
      <c r="L160" s="82" t="s">
        <v>2987</v>
      </c>
      <c r="M160" s="82">
        <v>154</v>
      </c>
      <c r="N160" s="82">
        <v>0.1</v>
      </c>
      <c r="O160" s="264" t="s">
        <v>2165</v>
      </c>
      <c r="P160" s="283" t="s">
        <v>2990</v>
      </c>
      <c r="Q160" s="82" t="s">
        <v>2989</v>
      </c>
    </row>
    <row r="161" spans="1:77" s="254" customFormat="1" x14ac:dyDescent="0.2">
      <c r="A161" s="248">
        <v>153</v>
      </c>
      <c r="B161" s="248" t="s">
        <v>2370</v>
      </c>
      <c r="C161" s="248"/>
      <c r="D161" s="248"/>
      <c r="E161" s="248"/>
      <c r="F161" s="248"/>
      <c r="G161" s="248"/>
      <c r="H161" s="248"/>
      <c r="I161" s="248"/>
      <c r="J161" s="260">
        <v>540</v>
      </c>
      <c r="K161" s="255">
        <v>54</v>
      </c>
      <c r="L161" s="248"/>
      <c r="M161" s="248"/>
      <c r="N161" s="248"/>
      <c r="O161" s="265" t="s">
        <v>2165</v>
      </c>
      <c r="P161" s="284" t="s">
        <v>708</v>
      </c>
      <c r="Q161" s="248"/>
      <c r="R161" s="289"/>
      <c r="S161" s="289"/>
      <c r="T161" s="289"/>
      <c r="U161" s="289"/>
      <c r="V161" s="289"/>
      <c r="W161" s="289"/>
      <c r="X161" s="289"/>
      <c r="Y161" s="289"/>
      <c r="Z161" s="289"/>
      <c r="AA161" s="289"/>
      <c r="AB161" s="289"/>
      <c r="AC161" s="289"/>
      <c r="AD161" s="289"/>
      <c r="AE161" s="289"/>
      <c r="AF161" s="289"/>
      <c r="AG161" s="289"/>
      <c r="AH161" s="289"/>
      <c r="AI161" s="289"/>
      <c r="AJ161" s="289"/>
      <c r="AK161" s="289"/>
      <c r="AL161" s="289"/>
      <c r="AM161" s="289"/>
      <c r="AN161" s="289"/>
      <c r="AO161" s="289"/>
      <c r="AP161" s="289"/>
      <c r="AQ161" s="289"/>
      <c r="AR161" s="289"/>
      <c r="AS161" s="289"/>
      <c r="AT161" s="289"/>
      <c r="AU161" s="289"/>
      <c r="AV161" s="289"/>
      <c r="AW161" s="289"/>
      <c r="AX161" s="289"/>
      <c r="AY161" s="289"/>
      <c r="AZ161" s="289"/>
      <c r="BA161" s="289"/>
      <c r="BB161" s="289"/>
      <c r="BC161" s="289"/>
      <c r="BD161" s="289"/>
      <c r="BE161" s="289"/>
      <c r="BF161" s="289"/>
      <c r="BG161" s="289"/>
      <c r="BH161" s="289"/>
      <c r="BI161" s="289"/>
      <c r="BJ161" s="289"/>
      <c r="BK161" s="289"/>
      <c r="BL161" s="289"/>
      <c r="BM161" s="289"/>
      <c r="BN161" s="289"/>
      <c r="BO161" s="289"/>
      <c r="BP161" s="289"/>
      <c r="BQ161" s="289"/>
      <c r="BR161" s="289"/>
      <c r="BS161" s="289"/>
      <c r="BT161" s="289"/>
      <c r="BU161" s="289"/>
      <c r="BV161" s="289"/>
      <c r="BW161" s="289"/>
      <c r="BX161" s="289"/>
      <c r="BY161" s="289"/>
    </row>
    <row r="162" spans="1:77" s="262" customFormat="1" x14ac:dyDescent="0.2">
      <c r="A162" s="86">
        <v>154</v>
      </c>
      <c r="B162" s="86" t="s">
        <v>904</v>
      </c>
      <c r="C162" s="86"/>
      <c r="D162" s="86"/>
      <c r="E162" s="86"/>
      <c r="F162" s="86"/>
      <c r="G162" s="86"/>
      <c r="H162" s="86"/>
      <c r="I162" s="86"/>
      <c r="J162" s="249">
        <v>880</v>
      </c>
      <c r="K162" s="251">
        <v>88</v>
      </c>
      <c r="L162" s="86"/>
      <c r="M162" s="86"/>
      <c r="N162" s="86"/>
      <c r="O162" s="266" t="s">
        <v>731</v>
      </c>
      <c r="P162" s="285"/>
      <c r="Q162" s="86"/>
      <c r="R162" s="290"/>
      <c r="S162" s="290"/>
      <c r="T162" s="290"/>
      <c r="U162" s="290"/>
      <c r="V162" s="290"/>
      <c r="W162" s="290"/>
      <c r="X162" s="290"/>
      <c r="Y162" s="290"/>
      <c r="Z162" s="290"/>
      <c r="AA162" s="290"/>
      <c r="AB162" s="290"/>
      <c r="AC162" s="290"/>
      <c r="AD162" s="290"/>
      <c r="AE162" s="290"/>
      <c r="AF162" s="290"/>
      <c r="AG162" s="290"/>
      <c r="AH162" s="290"/>
      <c r="AI162" s="290"/>
      <c r="AJ162" s="290"/>
      <c r="AK162" s="290"/>
      <c r="AL162" s="290"/>
      <c r="AM162" s="290"/>
      <c r="AN162" s="290"/>
      <c r="AO162" s="290"/>
      <c r="AP162" s="290"/>
      <c r="AQ162" s="290"/>
      <c r="AR162" s="290"/>
      <c r="AS162" s="290"/>
      <c r="AT162" s="290"/>
      <c r="AU162" s="290"/>
      <c r="AV162" s="290"/>
      <c r="AW162" s="290"/>
      <c r="AX162" s="290"/>
      <c r="AY162" s="290"/>
      <c r="AZ162" s="290"/>
      <c r="BA162" s="290"/>
      <c r="BB162" s="290"/>
      <c r="BC162" s="290"/>
      <c r="BD162" s="290"/>
      <c r="BE162" s="290"/>
      <c r="BF162" s="290"/>
      <c r="BG162" s="290"/>
      <c r="BH162" s="290"/>
      <c r="BI162" s="290"/>
      <c r="BJ162" s="290"/>
      <c r="BK162" s="290"/>
      <c r="BL162" s="290"/>
      <c r="BM162" s="290"/>
      <c r="BN162" s="290"/>
      <c r="BO162" s="290"/>
      <c r="BP162" s="290"/>
      <c r="BQ162" s="290"/>
      <c r="BR162" s="290"/>
      <c r="BS162" s="290"/>
      <c r="BT162" s="290"/>
      <c r="BU162" s="290"/>
      <c r="BV162" s="290"/>
      <c r="BW162" s="290"/>
      <c r="BX162" s="290"/>
      <c r="BY162" s="290"/>
    </row>
    <row r="163" spans="1:77" x14ac:dyDescent="0.2">
      <c r="A163" s="82">
        <v>155</v>
      </c>
      <c r="B163" s="82" t="s">
        <v>102</v>
      </c>
      <c r="C163" s="82" t="s">
        <v>2252</v>
      </c>
      <c r="D163" s="82" t="s">
        <v>103</v>
      </c>
      <c r="E163" s="83">
        <v>44123</v>
      </c>
      <c r="F163" s="82" t="s">
        <v>2985</v>
      </c>
      <c r="G163" s="82">
        <v>1</v>
      </c>
      <c r="H163" s="82" t="s">
        <v>2986</v>
      </c>
      <c r="I163" s="82" t="s">
        <v>1760</v>
      </c>
      <c r="J163" s="84">
        <v>130</v>
      </c>
      <c r="K163" s="247">
        <v>13</v>
      </c>
      <c r="L163" s="82" t="s">
        <v>2987</v>
      </c>
      <c r="M163" s="82">
        <v>154</v>
      </c>
      <c r="N163" s="82">
        <v>0.1</v>
      </c>
      <c r="O163" s="264" t="s">
        <v>2227</v>
      </c>
      <c r="P163" s="283" t="s">
        <v>2988</v>
      </c>
      <c r="Q163" s="82" t="s">
        <v>2989</v>
      </c>
    </row>
    <row r="164" spans="1:77" x14ac:dyDescent="0.2">
      <c r="A164" s="82">
        <v>156</v>
      </c>
      <c r="B164" s="82" t="s">
        <v>102</v>
      </c>
      <c r="C164" s="82"/>
      <c r="D164" s="82" t="s">
        <v>418</v>
      </c>
      <c r="E164" s="83">
        <v>44124</v>
      </c>
      <c r="F164" s="82" t="s">
        <v>2985</v>
      </c>
      <c r="G164" s="82">
        <v>1</v>
      </c>
      <c r="H164" s="82" t="s">
        <v>2986</v>
      </c>
      <c r="I164" s="82" t="s">
        <v>1760</v>
      </c>
      <c r="J164" s="84">
        <v>130</v>
      </c>
      <c r="K164" s="247">
        <v>13</v>
      </c>
      <c r="L164" s="82" t="s">
        <v>2987</v>
      </c>
      <c r="M164" s="82">
        <v>154</v>
      </c>
      <c r="N164" s="82">
        <v>0.1</v>
      </c>
      <c r="O164" s="264" t="s">
        <v>2227</v>
      </c>
      <c r="P164" s="283" t="s">
        <v>2988</v>
      </c>
      <c r="Q164" s="82" t="s">
        <v>2989</v>
      </c>
    </row>
    <row r="165" spans="1:77" s="254" customFormat="1" x14ac:dyDescent="0.2">
      <c r="A165" s="248">
        <v>157</v>
      </c>
      <c r="B165" s="248" t="s">
        <v>102</v>
      </c>
      <c r="C165" s="248"/>
      <c r="D165" s="248"/>
      <c r="E165" s="248"/>
      <c r="F165" s="248"/>
      <c r="G165" s="248"/>
      <c r="H165" s="248"/>
      <c r="I165" s="248"/>
      <c r="J165" s="260">
        <v>260</v>
      </c>
      <c r="K165" s="255">
        <v>26</v>
      </c>
      <c r="L165" s="248"/>
      <c r="M165" s="248"/>
      <c r="N165" s="248"/>
      <c r="O165" s="265" t="s">
        <v>2227</v>
      </c>
      <c r="P165" s="284" t="s">
        <v>707</v>
      </c>
      <c r="Q165" s="248"/>
      <c r="R165" s="289"/>
      <c r="S165" s="289"/>
      <c r="T165" s="289"/>
      <c r="U165" s="289"/>
      <c r="V165" s="289"/>
      <c r="W165" s="289"/>
      <c r="X165" s="289"/>
      <c r="Y165" s="289"/>
      <c r="Z165" s="289"/>
      <c r="AA165" s="289"/>
      <c r="AB165" s="289"/>
      <c r="AC165" s="289"/>
      <c r="AD165" s="289"/>
      <c r="AE165" s="289"/>
      <c r="AF165" s="289"/>
      <c r="AG165" s="289"/>
      <c r="AH165" s="289"/>
      <c r="AI165" s="289"/>
      <c r="AJ165" s="289"/>
      <c r="AK165" s="289"/>
      <c r="AL165" s="289"/>
      <c r="AM165" s="289"/>
      <c r="AN165" s="289"/>
      <c r="AO165" s="289"/>
      <c r="AP165" s="289"/>
      <c r="AQ165" s="289"/>
      <c r="AR165" s="289"/>
      <c r="AS165" s="289"/>
      <c r="AT165" s="289"/>
      <c r="AU165" s="289"/>
      <c r="AV165" s="289"/>
      <c r="AW165" s="289"/>
      <c r="AX165" s="289"/>
      <c r="AY165" s="289"/>
      <c r="AZ165" s="289"/>
      <c r="BA165" s="289"/>
      <c r="BB165" s="289"/>
      <c r="BC165" s="289"/>
      <c r="BD165" s="289"/>
      <c r="BE165" s="289"/>
      <c r="BF165" s="289"/>
      <c r="BG165" s="289"/>
      <c r="BH165" s="289"/>
      <c r="BI165" s="289"/>
      <c r="BJ165" s="289"/>
      <c r="BK165" s="289"/>
      <c r="BL165" s="289"/>
      <c r="BM165" s="289"/>
      <c r="BN165" s="289"/>
      <c r="BO165" s="289"/>
      <c r="BP165" s="289"/>
      <c r="BQ165" s="289"/>
      <c r="BR165" s="289"/>
      <c r="BS165" s="289"/>
      <c r="BT165" s="289"/>
      <c r="BU165" s="289"/>
      <c r="BV165" s="289"/>
      <c r="BW165" s="289"/>
      <c r="BX165" s="289"/>
      <c r="BY165" s="289"/>
    </row>
    <row r="166" spans="1:77" x14ac:dyDescent="0.2">
      <c r="A166" s="82">
        <v>158</v>
      </c>
      <c r="B166" s="82" t="s">
        <v>102</v>
      </c>
      <c r="C166" s="82" t="s">
        <v>2252</v>
      </c>
      <c r="D166" s="82" t="s">
        <v>103</v>
      </c>
      <c r="E166" s="83">
        <v>44123</v>
      </c>
      <c r="F166" s="82" t="s">
        <v>2985</v>
      </c>
      <c r="G166" s="82">
        <v>1</v>
      </c>
      <c r="H166" s="82" t="s">
        <v>2986</v>
      </c>
      <c r="I166" s="82" t="s">
        <v>1760</v>
      </c>
      <c r="J166" s="84">
        <v>162</v>
      </c>
      <c r="K166" s="247">
        <v>16.2</v>
      </c>
      <c r="L166" s="82" t="s">
        <v>2987</v>
      </c>
      <c r="M166" s="82">
        <v>154</v>
      </c>
      <c r="N166" s="82">
        <v>0.1</v>
      </c>
      <c r="O166" s="264" t="s">
        <v>2227</v>
      </c>
      <c r="P166" s="283" t="s">
        <v>2990</v>
      </c>
      <c r="Q166" s="82" t="s">
        <v>2989</v>
      </c>
    </row>
    <row r="167" spans="1:77" x14ac:dyDescent="0.2">
      <c r="A167" s="82">
        <v>159</v>
      </c>
      <c r="B167" s="82" t="s">
        <v>102</v>
      </c>
      <c r="C167" s="82"/>
      <c r="D167" s="82" t="s">
        <v>418</v>
      </c>
      <c r="E167" s="83">
        <v>44124</v>
      </c>
      <c r="F167" s="82" t="s">
        <v>2985</v>
      </c>
      <c r="G167" s="82">
        <v>1</v>
      </c>
      <c r="H167" s="82" t="s">
        <v>2986</v>
      </c>
      <c r="I167" s="82" t="s">
        <v>1760</v>
      </c>
      <c r="J167" s="84">
        <v>112</v>
      </c>
      <c r="K167" s="247">
        <v>11.2</v>
      </c>
      <c r="L167" s="82" t="s">
        <v>2987</v>
      </c>
      <c r="M167" s="82">
        <v>154</v>
      </c>
      <c r="N167" s="82">
        <v>0.1</v>
      </c>
      <c r="O167" s="264" t="s">
        <v>2227</v>
      </c>
      <c r="P167" s="283" t="s">
        <v>2990</v>
      </c>
      <c r="Q167" s="82" t="s">
        <v>2989</v>
      </c>
    </row>
    <row r="168" spans="1:77" s="254" customFormat="1" x14ac:dyDescent="0.2">
      <c r="A168" s="248">
        <v>160</v>
      </c>
      <c r="B168" s="248" t="s">
        <v>102</v>
      </c>
      <c r="C168" s="248"/>
      <c r="D168" s="248"/>
      <c r="E168" s="248"/>
      <c r="F168" s="248"/>
      <c r="G168" s="248"/>
      <c r="H168" s="248"/>
      <c r="I168" s="248"/>
      <c r="J168" s="260">
        <v>274</v>
      </c>
      <c r="K168" s="255">
        <v>27.4</v>
      </c>
      <c r="L168" s="248"/>
      <c r="M168" s="248"/>
      <c r="N168" s="248"/>
      <c r="O168" s="265" t="s">
        <v>2227</v>
      </c>
      <c r="P168" s="284" t="s">
        <v>708</v>
      </c>
      <c r="Q168" s="248"/>
      <c r="R168" s="289"/>
      <c r="S168" s="289"/>
      <c r="T168" s="289"/>
      <c r="U168" s="289"/>
      <c r="V168" s="289"/>
      <c r="W168" s="289"/>
      <c r="X168" s="289"/>
      <c r="Y168" s="289"/>
      <c r="Z168" s="289"/>
      <c r="AA168" s="289"/>
      <c r="AB168" s="289"/>
      <c r="AC168" s="289"/>
      <c r="AD168" s="289"/>
      <c r="AE168" s="289"/>
      <c r="AF168" s="289"/>
      <c r="AG168" s="289"/>
      <c r="AH168" s="289"/>
      <c r="AI168" s="289"/>
      <c r="AJ168" s="289"/>
      <c r="AK168" s="289"/>
      <c r="AL168" s="289"/>
      <c r="AM168" s="289"/>
      <c r="AN168" s="289"/>
      <c r="AO168" s="289"/>
      <c r="AP168" s="289"/>
      <c r="AQ168" s="289"/>
      <c r="AR168" s="289"/>
      <c r="AS168" s="289"/>
      <c r="AT168" s="289"/>
      <c r="AU168" s="289"/>
      <c r="AV168" s="289"/>
      <c r="AW168" s="289"/>
      <c r="AX168" s="289"/>
      <c r="AY168" s="289"/>
      <c r="AZ168" s="289"/>
      <c r="BA168" s="289"/>
      <c r="BB168" s="289"/>
      <c r="BC168" s="289"/>
      <c r="BD168" s="289"/>
      <c r="BE168" s="289"/>
      <c r="BF168" s="289"/>
      <c r="BG168" s="289"/>
      <c r="BH168" s="289"/>
      <c r="BI168" s="289"/>
      <c r="BJ168" s="289"/>
      <c r="BK168" s="289"/>
      <c r="BL168" s="289"/>
      <c r="BM168" s="289"/>
      <c r="BN168" s="289"/>
      <c r="BO168" s="289"/>
      <c r="BP168" s="289"/>
      <c r="BQ168" s="289"/>
      <c r="BR168" s="289"/>
      <c r="BS168" s="289"/>
      <c r="BT168" s="289"/>
      <c r="BU168" s="289"/>
      <c r="BV168" s="289"/>
      <c r="BW168" s="289"/>
      <c r="BX168" s="289"/>
      <c r="BY168" s="289"/>
    </row>
    <row r="169" spans="1:77" s="262" customFormat="1" x14ac:dyDescent="0.2">
      <c r="A169" s="86">
        <v>161</v>
      </c>
      <c r="B169" s="86" t="s">
        <v>964</v>
      </c>
      <c r="C169" s="86"/>
      <c r="D169" s="86"/>
      <c r="E169" s="86"/>
      <c r="F169" s="86"/>
      <c r="G169" s="86"/>
      <c r="H169" s="86"/>
      <c r="I169" s="86"/>
      <c r="J169" s="249">
        <v>534</v>
      </c>
      <c r="K169" s="251">
        <v>53.4</v>
      </c>
      <c r="L169" s="86"/>
      <c r="M169" s="86"/>
      <c r="N169" s="86"/>
      <c r="O169" s="266" t="s">
        <v>732</v>
      </c>
      <c r="P169" s="285"/>
      <c r="Q169" s="86"/>
      <c r="R169" s="290"/>
      <c r="S169" s="290"/>
      <c r="T169" s="290"/>
      <c r="U169" s="290"/>
      <c r="V169" s="290"/>
      <c r="W169" s="290"/>
      <c r="X169" s="290"/>
      <c r="Y169" s="290"/>
      <c r="Z169" s="290"/>
      <c r="AA169" s="290"/>
      <c r="AB169" s="290"/>
      <c r="AC169" s="290"/>
      <c r="AD169" s="290"/>
      <c r="AE169" s="290"/>
      <c r="AF169" s="290"/>
      <c r="AG169" s="290"/>
      <c r="AH169" s="290"/>
      <c r="AI169" s="290"/>
      <c r="AJ169" s="290"/>
      <c r="AK169" s="290"/>
      <c r="AL169" s="290"/>
      <c r="AM169" s="290"/>
      <c r="AN169" s="290"/>
      <c r="AO169" s="290"/>
      <c r="AP169" s="290"/>
      <c r="AQ169" s="290"/>
      <c r="AR169" s="290"/>
      <c r="AS169" s="290"/>
      <c r="AT169" s="290"/>
      <c r="AU169" s="290"/>
      <c r="AV169" s="290"/>
      <c r="AW169" s="290"/>
      <c r="AX169" s="290"/>
      <c r="AY169" s="290"/>
      <c r="AZ169" s="290"/>
      <c r="BA169" s="290"/>
      <c r="BB169" s="290"/>
      <c r="BC169" s="290"/>
      <c r="BD169" s="290"/>
      <c r="BE169" s="290"/>
      <c r="BF169" s="290"/>
      <c r="BG169" s="290"/>
      <c r="BH169" s="290"/>
      <c r="BI169" s="290"/>
      <c r="BJ169" s="290"/>
      <c r="BK169" s="290"/>
      <c r="BL169" s="290"/>
      <c r="BM169" s="290"/>
      <c r="BN169" s="290"/>
      <c r="BO169" s="290"/>
      <c r="BP169" s="290"/>
      <c r="BQ169" s="290"/>
      <c r="BR169" s="290"/>
      <c r="BS169" s="290"/>
      <c r="BT169" s="290"/>
      <c r="BU169" s="290"/>
      <c r="BV169" s="290"/>
      <c r="BW169" s="290"/>
      <c r="BX169" s="290"/>
      <c r="BY169" s="290"/>
    </row>
    <row r="170" spans="1:77" x14ac:dyDescent="0.2">
      <c r="A170" s="82">
        <v>162</v>
      </c>
      <c r="B170" s="82" t="s">
        <v>3024</v>
      </c>
      <c r="C170" s="82" t="s">
        <v>2142</v>
      </c>
      <c r="D170" s="82" t="s">
        <v>3025</v>
      </c>
      <c r="E170" s="83">
        <v>44123</v>
      </c>
      <c r="F170" s="82" t="s">
        <v>2985</v>
      </c>
      <c r="G170" s="82">
        <v>1</v>
      </c>
      <c r="H170" s="82" t="s">
        <v>2986</v>
      </c>
      <c r="I170" s="82" t="s">
        <v>1760</v>
      </c>
      <c r="J170" s="84">
        <v>10</v>
      </c>
      <c r="K170" s="247">
        <v>1</v>
      </c>
      <c r="L170" s="82" t="s">
        <v>2987</v>
      </c>
      <c r="M170" s="82">
        <v>154</v>
      </c>
      <c r="N170" s="82">
        <v>0.1</v>
      </c>
      <c r="O170" s="264" t="s">
        <v>2143</v>
      </c>
      <c r="P170" s="283" t="s">
        <v>2997</v>
      </c>
      <c r="Q170" s="82" t="s">
        <v>2989</v>
      </c>
    </row>
    <row r="171" spans="1:77" x14ac:dyDescent="0.2">
      <c r="A171" s="82">
        <v>163</v>
      </c>
      <c r="B171" s="82" t="s">
        <v>3024</v>
      </c>
      <c r="C171" s="82"/>
      <c r="D171" s="82" t="s">
        <v>388</v>
      </c>
      <c r="E171" s="83">
        <v>44124</v>
      </c>
      <c r="F171" s="82" t="s">
        <v>2985</v>
      </c>
      <c r="G171" s="82">
        <v>1</v>
      </c>
      <c r="H171" s="82" t="s">
        <v>2986</v>
      </c>
      <c r="I171" s="82" t="s">
        <v>1760</v>
      </c>
      <c r="J171" s="84">
        <v>10</v>
      </c>
      <c r="K171" s="247">
        <v>1</v>
      </c>
      <c r="L171" s="82" t="s">
        <v>2987</v>
      </c>
      <c r="M171" s="82">
        <v>154</v>
      </c>
      <c r="N171" s="82">
        <v>0.1</v>
      </c>
      <c r="O171" s="264" t="s">
        <v>2143</v>
      </c>
      <c r="P171" s="283" t="s">
        <v>2997</v>
      </c>
      <c r="Q171" s="82" t="s">
        <v>2989</v>
      </c>
    </row>
    <row r="172" spans="1:77" s="254" customFormat="1" x14ac:dyDescent="0.2">
      <c r="A172" s="248">
        <v>164</v>
      </c>
      <c r="B172" s="248" t="s">
        <v>3024</v>
      </c>
      <c r="C172" s="248"/>
      <c r="D172" s="248"/>
      <c r="E172" s="248"/>
      <c r="F172" s="248"/>
      <c r="G172" s="248"/>
      <c r="H172" s="248"/>
      <c r="I172" s="248"/>
      <c r="J172" s="260">
        <v>20</v>
      </c>
      <c r="K172" s="255">
        <v>2</v>
      </c>
      <c r="L172" s="248"/>
      <c r="M172" s="248"/>
      <c r="N172" s="248"/>
      <c r="O172" s="265" t="s">
        <v>2143</v>
      </c>
      <c r="P172" s="284" t="s">
        <v>706</v>
      </c>
      <c r="Q172" s="248"/>
      <c r="R172" s="289"/>
      <c r="S172" s="289"/>
      <c r="T172" s="289"/>
      <c r="U172" s="289"/>
      <c r="V172" s="289"/>
      <c r="W172" s="289"/>
      <c r="X172" s="289"/>
      <c r="Y172" s="289"/>
      <c r="Z172" s="289"/>
      <c r="AA172" s="289"/>
      <c r="AB172" s="289"/>
      <c r="AC172" s="289"/>
      <c r="AD172" s="289"/>
      <c r="AE172" s="289"/>
      <c r="AF172" s="289"/>
      <c r="AG172" s="289"/>
      <c r="AH172" s="289"/>
      <c r="AI172" s="289"/>
      <c r="AJ172" s="289"/>
      <c r="AK172" s="289"/>
      <c r="AL172" s="289"/>
      <c r="AM172" s="289"/>
      <c r="AN172" s="289"/>
      <c r="AO172" s="289"/>
      <c r="AP172" s="289"/>
      <c r="AQ172" s="289"/>
      <c r="AR172" s="289"/>
      <c r="AS172" s="289"/>
      <c r="AT172" s="289"/>
      <c r="AU172" s="289"/>
      <c r="AV172" s="289"/>
      <c r="AW172" s="289"/>
      <c r="AX172" s="289"/>
      <c r="AY172" s="289"/>
      <c r="AZ172" s="289"/>
      <c r="BA172" s="289"/>
      <c r="BB172" s="289"/>
      <c r="BC172" s="289"/>
      <c r="BD172" s="289"/>
      <c r="BE172" s="289"/>
      <c r="BF172" s="289"/>
      <c r="BG172" s="289"/>
      <c r="BH172" s="289"/>
      <c r="BI172" s="289"/>
      <c r="BJ172" s="289"/>
      <c r="BK172" s="289"/>
      <c r="BL172" s="289"/>
      <c r="BM172" s="289"/>
      <c r="BN172" s="289"/>
      <c r="BO172" s="289"/>
      <c r="BP172" s="289"/>
      <c r="BQ172" s="289"/>
      <c r="BR172" s="289"/>
      <c r="BS172" s="289"/>
      <c r="BT172" s="289"/>
      <c r="BU172" s="289"/>
      <c r="BV172" s="289"/>
      <c r="BW172" s="289"/>
      <c r="BX172" s="289"/>
      <c r="BY172" s="289"/>
    </row>
    <row r="173" spans="1:77" s="262" customFormat="1" x14ac:dyDescent="0.2">
      <c r="A173" s="86">
        <v>165</v>
      </c>
      <c r="B173" s="86" t="s">
        <v>1599</v>
      </c>
      <c r="C173" s="86"/>
      <c r="D173" s="86"/>
      <c r="E173" s="86"/>
      <c r="F173" s="86"/>
      <c r="G173" s="86"/>
      <c r="H173" s="86"/>
      <c r="I173" s="86"/>
      <c r="J173" s="249">
        <v>20</v>
      </c>
      <c r="K173" s="251">
        <v>2</v>
      </c>
      <c r="L173" s="86"/>
      <c r="M173" s="86"/>
      <c r="N173" s="86"/>
      <c r="O173" s="266" t="s">
        <v>733</v>
      </c>
      <c r="P173" s="285"/>
      <c r="Q173" s="86"/>
      <c r="R173" s="290"/>
      <c r="S173" s="290"/>
      <c r="T173" s="290"/>
      <c r="U173" s="290"/>
      <c r="V173" s="290"/>
      <c r="W173" s="290"/>
      <c r="X173" s="290"/>
      <c r="Y173" s="290"/>
      <c r="Z173" s="290"/>
      <c r="AA173" s="290"/>
      <c r="AB173" s="290"/>
      <c r="AC173" s="290"/>
      <c r="AD173" s="290"/>
      <c r="AE173" s="290"/>
      <c r="AF173" s="290"/>
      <c r="AG173" s="290"/>
      <c r="AH173" s="290"/>
      <c r="AI173" s="290"/>
      <c r="AJ173" s="290"/>
      <c r="AK173" s="290"/>
      <c r="AL173" s="290"/>
      <c r="AM173" s="290"/>
      <c r="AN173" s="290"/>
      <c r="AO173" s="290"/>
      <c r="AP173" s="290"/>
      <c r="AQ173" s="290"/>
      <c r="AR173" s="290"/>
      <c r="AS173" s="290"/>
      <c r="AT173" s="290"/>
      <c r="AU173" s="290"/>
      <c r="AV173" s="290"/>
      <c r="AW173" s="290"/>
      <c r="AX173" s="290"/>
      <c r="AY173" s="290"/>
      <c r="AZ173" s="290"/>
      <c r="BA173" s="290"/>
      <c r="BB173" s="290"/>
      <c r="BC173" s="290"/>
      <c r="BD173" s="290"/>
      <c r="BE173" s="290"/>
      <c r="BF173" s="290"/>
      <c r="BG173" s="290"/>
      <c r="BH173" s="290"/>
      <c r="BI173" s="290"/>
      <c r="BJ173" s="290"/>
      <c r="BK173" s="290"/>
      <c r="BL173" s="290"/>
      <c r="BM173" s="290"/>
      <c r="BN173" s="290"/>
      <c r="BO173" s="290"/>
      <c r="BP173" s="290"/>
      <c r="BQ173" s="290"/>
      <c r="BR173" s="290"/>
      <c r="BS173" s="290"/>
      <c r="BT173" s="290"/>
      <c r="BU173" s="290"/>
      <c r="BV173" s="290"/>
      <c r="BW173" s="290"/>
      <c r="BX173" s="290"/>
      <c r="BY173" s="290"/>
    </row>
    <row r="174" spans="1:77" x14ac:dyDescent="0.2">
      <c r="A174" s="82">
        <v>166</v>
      </c>
      <c r="B174" s="82" t="s">
        <v>104</v>
      </c>
      <c r="C174" s="82" t="s">
        <v>1863</v>
      </c>
      <c r="D174" s="82" t="s">
        <v>105</v>
      </c>
      <c r="E174" s="83">
        <v>44123</v>
      </c>
      <c r="F174" s="82" t="s">
        <v>2985</v>
      </c>
      <c r="G174" s="82">
        <v>1</v>
      </c>
      <c r="H174" s="82" t="s">
        <v>2986</v>
      </c>
      <c r="I174" s="82" t="s">
        <v>1760</v>
      </c>
      <c r="J174" s="84">
        <v>330</v>
      </c>
      <c r="K174" s="247">
        <v>33</v>
      </c>
      <c r="L174" s="82" t="s">
        <v>2987</v>
      </c>
      <c r="M174" s="82">
        <v>154</v>
      </c>
      <c r="N174" s="82">
        <v>0.1</v>
      </c>
      <c r="O174" s="264" t="s">
        <v>2168</v>
      </c>
      <c r="P174" s="283" t="s">
        <v>2988</v>
      </c>
      <c r="Q174" s="82" t="s">
        <v>2989</v>
      </c>
    </row>
    <row r="175" spans="1:77" x14ac:dyDescent="0.2">
      <c r="A175" s="82">
        <v>167</v>
      </c>
      <c r="B175" s="82" t="s">
        <v>104</v>
      </c>
      <c r="C175" s="82"/>
      <c r="D175" s="82" t="s">
        <v>419</v>
      </c>
      <c r="E175" s="83">
        <v>44124</v>
      </c>
      <c r="F175" s="82" t="s">
        <v>2985</v>
      </c>
      <c r="G175" s="82">
        <v>1</v>
      </c>
      <c r="H175" s="82" t="s">
        <v>2986</v>
      </c>
      <c r="I175" s="82" t="s">
        <v>1760</v>
      </c>
      <c r="J175" s="84">
        <v>330</v>
      </c>
      <c r="K175" s="247">
        <v>33</v>
      </c>
      <c r="L175" s="82" t="s">
        <v>2987</v>
      </c>
      <c r="M175" s="82">
        <v>154</v>
      </c>
      <c r="N175" s="82">
        <v>0.1</v>
      </c>
      <c r="O175" s="264" t="s">
        <v>2168</v>
      </c>
      <c r="P175" s="283" t="s">
        <v>2988</v>
      </c>
      <c r="Q175" s="82" t="s">
        <v>2989</v>
      </c>
    </row>
    <row r="176" spans="1:77" s="254" customFormat="1" x14ac:dyDescent="0.2">
      <c r="A176" s="248">
        <v>168</v>
      </c>
      <c r="B176" s="248" t="s">
        <v>104</v>
      </c>
      <c r="C176" s="248"/>
      <c r="D176" s="248"/>
      <c r="E176" s="248"/>
      <c r="F176" s="248"/>
      <c r="G176" s="248"/>
      <c r="H176" s="248"/>
      <c r="I176" s="248"/>
      <c r="J176" s="260">
        <v>660</v>
      </c>
      <c r="K176" s="255">
        <v>66</v>
      </c>
      <c r="L176" s="248"/>
      <c r="M176" s="248"/>
      <c r="N176" s="248"/>
      <c r="O176" s="265" t="s">
        <v>2168</v>
      </c>
      <c r="P176" s="284" t="s">
        <v>707</v>
      </c>
      <c r="Q176" s="248"/>
      <c r="R176" s="289"/>
      <c r="S176" s="289"/>
      <c r="T176" s="289"/>
      <c r="U176" s="289"/>
      <c r="V176" s="289"/>
      <c r="W176" s="289"/>
      <c r="X176" s="289"/>
      <c r="Y176" s="289"/>
      <c r="Z176" s="289"/>
      <c r="AA176" s="289"/>
      <c r="AB176" s="289"/>
      <c r="AC176" s="289"/>
      <c r="AD176" s="289"/>
      <c r="AE176" s="289"/>
      <c r="AF176" s="289"/>
      <c r="AG176" s="289"/>
      <c r="AH176" s="289"/>
      <c r="AI176" s="289"/>
      <c r="AJ176" s="289"/>
      <c r="AK176" s="289"/>
      <c r="AL176" s="289"/>
      <c r="AM176" s="289"/>
      <c r="AN176" s="289"/>
      <c r="AO176" s="289"/>
      <c r="AP176" s="289"/>
      <c r="AQ176" s="289"/>
      <c r="AR176" s="289"/>
      <c r="AS176" s="289"/>
      <c r="AT176" s="289"/>
      <c r="AU176" s="289"/>
      <c r="AV176" s="289"/>
      <c r="AW176" s="289"/>
      <c r="AX176" s="289"/>
      <c r="AY176" s="289"/>
      <c r="AZ176" s="289"/>
      <c r="BA176" s="289"/>
      <c r="BB176" s="289"/>
      <c r="BC176" s="289"/>
      <c r="BD176" s="289"/>
      <c r="BE176" s="289"/>
      <c r="BF176" s="289"/>
      <c r="BG176" s="289"/>
      <c r="BH176" s="289"/>
      <c r="BI176" s="289"/>
      <c r="BJ176" s="289"/>
      <c r="BK176" s="289"/>
      <c r="BL176" s="289"/>
      <c r="BM176" s="289"/>
      <c r="BN176" s="289"/>
      <c r="BO176" s="289"/>
      <c r="BP176" s="289"/>
      <c r="BQ176" s="289"/>
      <c r="BR176" s="289"/>
      <c r="BS176" s="289"/>
      <c r="BT176" s="289"/>
      <c r="BU176" s="289"/>
      <c r="BV176" s="289"/>
      <c r="BW176" s="289"/>
      <c r="BX176" s="289"/>
      <c r="BY176" s="289"/>
    </row>
    <row r="177" spans="1:77" x14ac:dyDescent="0.2">
      <c r="A177" s="82">
        <v>169</v>
      </c>
      <c r="B177" s="82" t="s">
        <v>104</v>
      </c>
      <c r="C177" s="82" t="s">
        <v>1863</v>
      </c>
      <c r="D177" s="82" t="s">
        <v>105</v>
      </c>
      <c r="E177" s="83">
        <v>44123</v>
      </c>
      <c r="F177" s="82" t="s">
        <v>2985</v>
      </c>
      <c r="G177" s="82">
        <v>1</v>
      </c>
      <c r="H177" s="82" t="s">
        <v>2986</v>
      </c>
      <c r="I177" s="82" t="s">
        <v>1760</v>
      </c>
      <c r="J177" s="84">
        <v>870</v>
      </c>
      <c r="K177" s="247">
        <v>87</v>
      </c>
      <c r="L177" s="82" t="s">
        <v>2987</v>
      </c>
      <c r="M177" s="82">
        <v>154</v>
      </c>
      <c r="N177" s="82">
        <v>0.1</v>
      </c>
      <c r="O177" s="264" t="s">
        <v>2168</v>
      </c>
      <c r="P177" s="283" t="s">
        <v>2990</v>
      </c>
      <c r="Q177" s="82" t="s">
        <v>2989</v>
      </c>
    </row>
    <row r="178" spans="1:77" x14ac:dyDescent="0.2">
      <c r="A178" s="82">
        <v>170</v>
      </c>
      <c r="B178" s="82" t="s">
        <v>104</v>
      </c>
      <c r="C178" s="82"/>
      <c r="D178" s="82" t="s">
        <v>419</v>
      </c>
      <c r="E178" s="83">
        <v>44124</v>
      </c>
      <c r="F178" s="82" t="s">
        <v>2985</v>
      </c>
      <c r="G178" s="82">
        <v>1</v>
      </c>
      <c r="H178" s="82" t="s">
        <v>2986</v>
      </c>
      <c r="I178" s="82" t="s">
        <v>1760</v>
      </c>
      <c r="J178" s="84">
        <v>870</v>
      </c>
      <c r="K178" s="247">
        <v>87</v>
      </c>
      <c r="L178" s="82" t="s">
        <v>2987</v>
      </c>
      <c r="M178" s="82">
        <v>154</v>
      </c>
      <c r="N178" s="82">
        <v>0.1</v>
      </c>
      <c r="O178" s="264" t="s">
        <v>2168</v>
      </c>
      <c r="P178" s="283" t="s">
        <v>2990</v>
      </c>
      <c r="Q178" s="82" t="s">
        <v>2989</v>
      </c>
    </row>
    <row r="179" spans="1:77" s="254" customFormat="1" x14ac:dyDescent="0.2">
      <c r="A179" s="248">
        <v>171</v>
      </c>
      <c r="B179" s="248" t="s">
        <v>104</v>
      </c>
      <c r="C179" s="248"/>
      <c r="D179" s="248"/>
      <c r="E179" s="248"/>
      <c r="F179" s="248"/>
      <c r="G179" s="248"/>
      <c r="H179" s="248"/>
      <c r="I179" s="248"/>
      <c r="J179" s="260">
        <v>1740</v>
      </c>
      <c r="K179" s="255">
        <v>174</v>
      </c>
      <c r="L179" s="248"/>
      <c r="M179" s="248"/>
      <c r="N179" s="248"/>
      <c r="O179" s="265" t="s">
        <v>2168</v>
      </c>
      <c r="P179" s="284" t="s">
        <v>708</v>
      </c>
      <c r="Q179" s="248"/>
      <c r="R179" s="289"/>
      <c r="S179" s="289"/>
      <c r="T179" s="289"/>
      <c r="U179" s="289"/>
      <c r="V179" s="289"/>
      <c r="W179" s="289"/>
      <c r="X179" s="289"/>
      <c r="Y179" s="289"/>
      <c r="Z179" s="289"/>
      <c r="AA179" s="289"/>
      <c r="AB179" s="289"/>
      <c r="AC179" s="289"/>
      <c r="AD179" s="289"/>
      <c r="AE179" s="289"/>
      <c r="AF179" s="289"/>
      <c r="AG179" s="289"/>
      <c r="AH179" s="289"/>
      <c r="AI179" s="289"/>
      <c r="AJ179" s="289"/>
      <c r="AK179" s="289"/>
      <c r="AL179" s="289"/>
      <c r="AM179" s="289"/>
      <c r="AN179" s="289"/>
      <c r="AO179" s="289"/>
      <c r="AP179" s="289"/>
      <c r="AQ179" s="289"/>
      <c r="AR179" s="289"/>
      <c r="AS179" s="289"/>
      <c r="AT179" s="289"/>
      <c r="AU179" s="289"/>
      <c r="AV179" s="289"/>
      <c r="AW179" s="289"/>
      <c r="AX179" s="289"/>
      <c r="AY179" s="289"/>
      <c r="AZ179" s="289"/>
      <c r="BA179" s="289"/>
      <c r="BB179" s="289"/>
      <c r="BC179" s="289"/>
      <c r="BD179" s="289"/>
      <c r="BE179" s="289"/>
      <c r="BF179" s="289"/>
      <c r="BG179" s="289"/>
      <c r="BH179" s="289"/>
      <c r="BI179" s="289"/>
      <c r="BJ179" s="289"/>
      <c r="BK179" s="289"/>
      <c r="BL179" s="289"/>
      <c r="BM179" s="289"/>
      <c r="BN179" s="289"/>
      <c r="BO179" s="289"/>
      <c r="BP179" s="289"/>
      <c r="BQ179" s="289"/>
      <c r="BR179" s="289"/>
      <c r="BS179" s="289"/>
      <c r="BT179" s="289"/>
      <c r="BU179" s="289"/>
      <c r="BV179" s="289"/>
      <c r="BW179" s="289"/>
      <c r="BX179" s="289"/>
      <c r="BY179" s="289"/>
    </row>
    <row r="180" spans="1:77" s="262" customFormat="1" x14ac:dyDescent="0.2">
      <c r="A180" s="86">
        <v>172</v>
      </c>
      <c r="B180" s="86" t="s">
        <v>965</v>
      </c>
      <c r="C180" s="86"/>
      <c r="D180" s="86"/>
      <c r="E180" s="86"/>
      <c r="F180" s="86"/>
      <c r="G180" s="86"/>
      <c r="H180" s="86"/>
      <c r="I180" s="86"/>
      <c r="J180" s="249">
        <v>2400</v>
      </c>
      <c r="K180" s="251">
        <v>240</v>
      </c>
      <c r="L180" s="86"/>
      <c r="M180" s="86"/>
      <c r="N180" s="86"/>
      <c r="O180" s="266" t="s">
        <v>734</v>
      </c>
      <c r="P180" s="285"/>
      <c r="Q180" s="86"/>
      <c r="R180" s="290"/>
      <c r="S180" s="290"/>
      <c r="T180" s="290"/>
      <c r="U180" s="290"/>
      <c r="V180" s="290"/>
      <c r="W180" s="290"/>
      <c r="X180" s="290"/>
      <c r="Y180" s="290"/>
      <c r="Z180" s="290"/>
      <c r="AA180" s="290"/>
      <c r="AB180" s="290"/>
      <c r="AC180" s="290"/>
      <c r="AD180" s="290"/>
      <c r="AE180" s="290"/>
      <c r="AF180" s="290"/>
      <c r="AG180" s="290"/>
      <c r="AH180" s="290"/>
      <c r="AI180" s="290"/>
      <c r="AJ180" s="290"/>
      <c r="AK180" s="290"/>
      <c r="AL180" s="290"/>
      <c r="AM180" s="290"/>
      <c r="AN180" s="290"/>
      <c r="AO180" s="290"/>
      <c r="AP180" s="290"/>
      <c r="AQ180" s="290"/>
      <c r="AR180" s="290"/>
      <c r="AS180" s="290"/>
      <c r="AT180" s="290"/>
      <c r="AU180" s="290"/>
      <c r="AV180" s="290"/>
      <c r="AW180" s="290"/>
      <c r="AX180" s="290"/>
      <c r="AY180" s="290"/>
      <c r="AZ180" s="290"/>
      <c r="BA180" s="290"/>
      <c r="BB180" s="290"/>
      <c r="BC180" s="290"/>
      <c r="BD180" s="290"/>
      <c r="BE180" s="290"/>
      <c r="BF180" s="290"/>
      <c r="BG180" s="290"/>
      <c r="BH180" s="290"/>
      <c r="BI180" s="290"/>
      <c r="BJ180" s="290"/>
      <c r="BK180" s="290"/>
      <c r="BL180" s="290"/>
      <c r="BM180" s="290"/>
      <c r="BN180" s="290"/>
      <c r="BO180" s="290"/>
      <c r="BP180" s="290"/>
      <c r="BQ180" s="290"/>
      <c r="BR180" s="290"/>
      <c r="BS180" s="290"/>
      <c r="BT180" s="290"/>
      <c r="BU180" s="290"/>
      <c r="BV180" s="290"/>
      <c r="BW180" s="290"/>
      <c r="BX180" s="290"/>
      <c r="BY180" s="290"/>
    </row>
    <row r="181" spans="1:77" x14ac:dyDescent="0.2">
      <c r="A181" s="82">
        <v>173</v>
      </c>
      <c r="B181" s="82" t="s">
        <v>2364</v>
      </c>
      <c r="C181" s="82" t="s">
        <v>2309</v>
      </c>
      <c r="D181" s="82" t="s">
        <v>2365</v>
      </c>
      <c r="E181" s="83">
        <v>44123</v>
      </c>
      <c r="F181" s="82" t="s">
        <v>2985</v>
      </c>
      <c r="G181" s="82">
        <v>1</v>
      </c>
      <c r="H181" s="82" t="s">
        <v>2986</v>
      </c>
      <c r="I181" s="82" t="s">
        <v>1760</v>
      </c>
      <c r="J181" s="84">
        <v>100</v>
      </c>
      <c r="K181" s="247">
        <v>10</v>
      </c>
      <c r="L181" s="82" t="s">
        <v>2987</v>
      </c>
      <c r="M181" s="82">
        <v>154</v>
      </c>
      <c r="N181" s="82">
        <v>0.1</v>
      </c>
      <c r="O181" s="264" t="s">
        <v>2161</v>
      </c>
      <c r="P181" s="283" t="s">
        <v>2988</v>
      </c>
      <c r="Q181" s="82" t="s">
        <v>2989</v>
      </c>
    </row>
    <row r="182" spans="1:77" x14ac:dyDescent="0.2">
      <c r="A182" s="82">
        <v>174</v>
      </c>
      <c r="B182" s="82" t="s">
        <v>2364</v>
      </c>
      <c r="C182" s="82"/>
      <c r="D182" s="82" t="s">
        <v>405</v>
      </c>
      <c r="E182" s="83">
        <v>44124</v>
      </c>
      <c r="F182" s="82" t="s">
        <v>2985</v>
      </c>
      <c r="G182" s="82">
        <v>1</v>
      </c>
      <c r="H182" s="82" t="s">
        <v>2986</v>
      </c>
      <c r="I182" s="82" t="s">
        <v>1760</v>
      </c>
      <c r="J182" s="84">
        <v>75</v>
      </c>
      <c r="K182" s="247">
        <v>7.5</v>
      </c>
      <c r="L182" s="82" t="s">
        <v>2987</v>
      </c>
      <c r="M182" s="82">
        <v>154</v>
      </c>
      <c r="N182" s="82">
        <v>0.1</v>
      </c>
      <c r="O182" s="264" t="s">
        <v>2161</v>
      </c>
      <c r="P182" s="283" t="s">
        <v>2988</v>
      </c>
      <c r="Q182" s="82" t="s">
        <v>2989</v>
      </c>
    </row>
    <row r="183" spans="1:77" s="254" customFormat="1" x14ac:dyDescent="0.2">
      <c r="A183" s="248">
        <v>175</v>
      </c>
      <c r="B183" s="248" t="s">
        <v>2364</v>
      </c>
      <c r="C183" s="248"/>
      <c r="D183" s="248"/>
      <c r="E183" s="248"/>
      <c r="F183" s="248"/>
      <c r="G183" s="248"/>
      <c r="H183" s="248"/>
      <c r="I183" s="248"/>
      <c r="J183" s="260">
        <v>175</v>
      </c>
      <c r="K183" s="255">
        <v>17.5</v>
      </c>
      <c r="L183" s="248"/>
      <c r="M183" s="248"/>
      <c r="N183" s="248"/>
      <c r="O183" s="265" t="s">
        <v>2161</v>
      </c>
      <c r="P183" s="284" t="s">
        <v>707</v>
      </c>
      <c r="Q183" s="248"/>
      <c r="R183" s="289"/>
      <c r="S183" s="289"/>
      <c r="T183" s="289"/>
      <c r="U183" s="289"/>
      <c r="V183" s="289"/>
      <c r="W183" s="289"/>
      <c r="X183" s="289"/>
      <c r="Y183" s="289"/>
      <c r="Z183" s="289"/>
      <c r="AA183" s="289"/>
      <c r="AB183" s="289"/>
      <c r="AC183" s="289"/>
      <c r="AD183" s="289"/>
      <c r="AE183" s="289"/>
      <c r="AF183" s="289"/>
      <c r="AG183" s="289"/>
      <c r="AH183" s="289"/>
      <c r="AI183" s="289"/>
      <c r="AJ183" s="289"/>
      <c r="AK183" s="289"/>
      <c r="AL183" s="289"/>
      <c r="AM183" s="289"/>
      <c r="AN183" s="289"/>
      <c r="AO183" s="289"/>
      <c r="AP183" s="289"/>
      <c r="AQ183" s="289"/>
      <c r="AR183" s="289"/>
      <c r="AS183" s="289"/>
      <c r="AT183" s="289"/>
      <c r="AU183" s="289"/>
      <c r="AV183" s="289"/>
      <c r="AW183" s="289"/>
      <c r="AX183" s="289"/>
      <c r="AY183" s="289"/>
      <c r="AZ183" s="289"/>
      <c r="BA183" s="289"/>
      <c r="BB183" s="289"/>
      <c r="BC183" s="289"/>
      <c r="BD183" s="289"/>
      <c r="BE183" s="289"/>
      <c r="BF183" s="289"/>
      <c r="BG183" s="289"/>
      <c r="BH183" s="289"/>
      <c r="BI183" s="289"/>
      <c r="BJ183" s="289"/>
      <c r="BK183" s="289"/>
      <c r="BL183" s="289"/>
      <c r="BM183" s="289"/>
      <c r="BN183" s="289"/>
      <c r="BO183" s="289"/>
      <c r="BP183" s="289"/>
      <c r="BQ183" s="289"/>
      <c r="BR183" s="289"/>
      <c r="BS183" s="289"/>
      <c r="BT183" s="289"/>
      <c r="BU183" s="289"/>
      <c r="BV183" s="289"/>
      <c r="BW183" s="289"/>
      <c r="BX183" s="289"/>
      <c r="BY183" s="289"/>
    </row>
    <row r="184" spans="1:77" x14ac:dyDescent="0.2">
      <c r="A184" s="82">
        <v>176</v>
      </c>
      <c r="B184" s="82" t="s">
        <v>2364</v>
      </c>
      <c r="C184" s="82" t="s">
        <v>2309</v>
      </c>
      <c r="D184" s="82" t="s">
        <v>2365</v>
      </c>
      <c r="E184" s="83">
        <v>44123</v>
      </c>
      <c r="F184" s="82" t="s">
        <v>2985</v>
      </c>
      <c r="G184" s="82">
        <v>1</v>
      </c>
      <c r="H184" s="82" t="s">
        <v>2986</v>
      </c>
      <c r="I184" s="82" t="s">
        <v>1760</v>
      </c>
      <c r="J184" s="84">
        <v>215</v>
      </c>
      <c r="K184" s="247">
        <v>21.5</v>
      </c>
      <c r="L184" s="82" t="s">
        <v>2987</v>
      </c>
      <c r="M184" s="82">
        <v>154</v>
      </c>
      <c r="N184" s="82">
        <v>0.1</v>
      </c>
      <c r="O184" s="264" t="s">
        <v>2161</v>
      </c>
      <c r="P184" s="283" t="s">
        <v>2990</v>
      </c>
      <c r="Q184" s="82" t="s">
        <v>2989</v>
      </c>
    </row>
    <row r="185" spans="1:77" x14ac:dyDescent="0.2">
      <c r="A185" s="82">
        <v>177</v>
      </c>
      <c r="B185" s="82" t="s">
        <v>2364</v>
      </c>
      <c r="C185" s="82"/>
      <c r="D185" s="82" t="s">
        <v>405</v>
      </c>
      <c r="E185" s="83">
        <v>44124</v>
      </c>
      <c r="F185" s="82" t="s">
        <v>2985</v>
      </c>
      <c r="G185" s="82">
        <v>1</v>
      </c>
      <c r="H185" s="82" t="s">
        <v>2986</v>
      </c>
      <c r="I185" s="82" t="s">
        <v>1760</v>
      </c>
      <c r="J185" s="84">
        <v>190</v>
      </c>
      <c r="K185" s="247">
        <v>19</v>
      </c>
      <c r="L185" s="82" t="s">
        <v>2987</v>
      </c>
      <c r="M185" s="82">
        <v>154</v>
      </c>
      <c r="N185" s="82">
        <v>0.1</v>
      </c>
      <c r="O185" s="264" t="s">
        <v>2161</v>
      </c>
      <c r="P185" s="283" t="s">
        <v>2990</v>
      </c>
      <c r="Q185" s="82" t="s">
        <v>2989</v>
      </c>
    </row>
    <row r="186" spans="1:77" s="254" customFormat="1" x14ac:dyDescent="0.2">
      <c r="A186" s="248">
        <v>178</v>
      </c>
      <c r="B186" s="248" t="s">
        <v>2364</v>
      </c>
      <c r="C186" s="248"/>
      <c r="D186" s="248"/>
      <c r="E186" s="248"/>
      <c r="F186" s="248"/>
      <c r="G186" s="248"/>
      <c r="H186" s="248"/>
      <c r="I186" s="248"/>
      <c r="J186" s="260">
        <v>405</v>
      </c>
      <c r="K186" s="255">
        <v>40.5</v>
      </c>
      <c r="L186" s="248"/>
      <c r="M186" s="248"/>
      <c r="N186" s="248"/>
      <c r="O186" s="265" t="s">
        <v>2161</v>
      </c>
      <c r="P186" s="284" t="s">
        <v>708</v>
      </c>
      <c r="Q186" s="248"/>
      <c r="R186" s="289"/>
      <c r="S186" s="289"/>
      <c r="T186" s="289"/>
      <c r="U186" s="289"/>
      <c r="V186" s="289"/>
      <c r="W186" s="289"/>
      <c r="X186" s="289"/>
      <c r="Y186" s="289"/>
      <c r="Z186" s="289"/>
      <c r="AA186" s="289"/>
      <c r="AB186" s="289"/>
      <c r="AC186" s="289"/>
      <c r="AD186" s="289"/>
      <c r="AE186" s="289"/>
      <c r="AF186" s="289"/>
      <c r="AG186" s="289"/>
      <c r="AH186" s="289"/>
      <c r="AI186" s="289"/>
      <c r="AJ186" s="289"/>
      <c r="AK186" s="289"/>
      <c r="AL186" s="289"/>
      <c r="AM186" s="289"/>
      <c r="AN186" s="289"/>
      <c r="AO186" s="289"/>
      <c r="AP186" s="289"/>
      <c r="AQ186" s="289"/>
      <c r="AR186" s="289"/>
      <c r="AS186" s="289"/>
      <c r="AT186" s="289"/>
      <c r="AU186" s="289"/>
      <c r="AV186" s="289"/>
      <c r="AW186" s="289"/>
      <c r="AX186" s="289"/>
      <c r="AY186" s="289"/>
      <c r="AZ186" s="289"/>
      <c r="BA186" s="289"/>
      <c r="BB186" s="289"/>
      <c r="BC186" s="289"/>
      <c r="BD186" s="289"/>
      <c r="BE186" s="289"/>
      <c r="BF186" s="289"/>
      <c r="BG186" s="289"/>
      <c r="BH186" s="289"/>
      <c r="BI186" s="289"/>
      <c r="BJ186" s="289"/>
      <c r="BK186" s="289"/>
      <c r="BL186" s="289"/>
      <c r="BM186" s="289"/>
      <c r="BN186" s="289"/>
      <c r="BO186" s="289"/>
      <c r="BP186" s="289"/>
      <c r="BQ186" s="289"/>
      <c r="BR186" s="289"/>
      <c r="BS186" s="289"/>
      <c r="BT186" s="289"/>
      <c r="BU186" s="289"/>
      <c r="BV186" s="289"/>
      <c r="BW186" s="289"/>
      <c r="BX186" s="289"/>
      <c r="BY186" s="289"/>
    </row>
    <row r="187" spans="1:77" s="262" customFormat="1" x14ac:dyDescent="0.2">
      <c r="A187" s="86">
        <v>179</v>
      </c>
      <c r="B187" s="86" t="s">
        <v>900</v>
      </c>
      <c r="C187" s="86"/>
      <c r="D187" s="86"/>
      <c r="E187" s="86"/>
      <c r="F187" s="86"/>
      <c r="G187" s="86"/>
      <c r="H187" s="86"/>
      <c r="I187" s="86"/>
      <c r="J187" s="249">
        <v>580</v>
      </c>
      <c r="K187" s="251">
        <v>58</v>
      </c>
      <c r="L187" s="86"/>
      <c r="M187" s="86"/>
      <c r="N187" s="86"/>
      <c r="O187" s="266" t="s">
        <v>735</v>
      </c>
      <c r="P187" s="285"/>
      <c r="Q187" s="86"/>
      <c r="R187" s="290"/>
      <c r="S187" s="290"/>
      <c r="T187" s="290"/>
      <c r="U187" s="290"/>
      <c r="V187" s="290"/>
      <c r="W187" s="290"/>
      <c r="X187" s="290"/>
      <c r="Y187" s="290"/>
      <c r="Z187" s="290"/>
      <c r="AA187" s="290"/>
      <c r="AB187" s="290"/>
      <c r="AC187" s="290"/>
      <c r="AD187" s="290"/>
      <c r="AE187" s="290"/>
      <c r="AF187" s="290"/>
      <c r="AG187" s="290"/>
      <c r="AH187" s="290"/>
      <c r="AI187" s="290"/>
      <c r="AJ187" s="290"/>
      <c r="AK187" s="290"/>
      <c r="AL187" s="290"/>
      <c r="AM187" s="290"/>
      <c r="AN187" s="290"/>
      <c r="AO187" s="290"/>
      <c r="AP187" s="290"/>
      <c r="AQ187" s="290"/>
      <c r="AR187" s="290"/>
      <c r="AS187" s="290"/>
      <c r="AT187" s="290"/>
      <c r="AU187" s="290"/>
      <c r="AV187" s="290"/>
      <c r="AW187" s="290"/>
      <c r="AX187" s="290"/>
      <c r="AY187" s="290"/>
      <c r="AZ187" s="290"/>
      <c r="BA187" s="290"/>
      <c r="BB187" s="290"/>
      <c r="BC187" s="290"/>
      <c r="BD187" s="290"/>
      <c r="BE187" s="290"/>
      <c r="BF187" s="290"/>
      <c r="BG187" s="290"/>
      <c r="BH187" s="290"/>
      <c r="BI187" s="290"/>
      <c r="BJ187" s="290"/>
      <c r="BK187" s="290"/>
      <c r="BL187" s="290"/>
      <c r="BM187" s="290"/>
      <c r="BN187" s="290"/>
      <c r="BO187" s="290"/>
      <c r="BP187" s="290"/>
      <c r="BQ187" s="290"/>
      <c r="BR187" s="290"/>
      <c r="BS187" s="290"/>
      <c r="BT187" s="290"/>
      <c r="BU187" s="290"/>
      <c r="BV187" s="290"/>
      <c r="BW187" s="290"/>
      <c r="BX187" s="290"/>
      <c r="BY187" s="290"/>
    </row>
    <row r="188" spans="1:77" x14ac:dyDescent="0.2">
      <c r="A188" s="82">
        <v>180</v>
      </c>
      <c r="B188" s="82" t="s">
        <v>2376</v>
      </c>
      <c r="C188" s="82" t="s">
        <v>2337</v>
      </c>
      <c r="D188" s="82" t="s">
        <v>2377</v>
      </c>
      <c r="E188" s="83">
        <v>44123</v>
      </c>
      <c r="F188" s="82" t="s">
        <v>2985</v>
      </c>
      <c r="G188" s="82">
        <v>1</v>
      </c>
      <c r="H188" s="82" t="s">
        <v>2986</v>
      </c>
      <c r="I188" s="82" t="s">
        <v>1760</v>
      </c>
      <c r="J188" s="84">
        <v>130</v>
      </c>
      <c r="K188" s="247">
        <v>13</v>
      </c>
      <c r="L188" s="82" t="s">
        <v>2987</v>
      </c>
      <c r="M188" s="82">
        <v>154</v>
      </c>
      <c r="N188" s="82">
        <v>0.1</v>
      </c>
      <c r="O188" s="264" t="s">
        <v>2219</v>
      </c>
      <c r="P188" s="283" t="s">
        <v>2988</v>
      </c>
      <c r="Q188" s="82" t="s">
        <v>2989</v>
      </c>
    </row>
    <row r="189" spans="1:77" x14ac:dyDescent="0.2">
      <c r="A189" s="82">
        <v>181</v>
      </c>
      <c r="B189" s="82" t="s">
        <v>2376</v>
      </c>
      <c r="C189" s="82"/>
      <c r="D189" s="82" t="s">
        <v>411</v>
      </c>
      <c r="E189" s="83">
        <v>44124</v>
      </c>
      <c r="F189" s="82" t="s">
        <v>2985</v>
      </c>
      <c r="G189" s="82">
        <v>1</v>
      </c>
      <c r="H189" s="82" t="s">
        <v>2986</v>
      </c>
      <c r="I189" s="82" t="s">
        <v>1760</v>
      </c>
      <c r="J189" s="84">
        <v>130</v>
      </c>
      <c r="K189" s="247">
        <v>13</v>
      </c>
      <c r="L189" s="82" t="s">
        <v>2987</v>
      </c>
      <c r="M189" s="82">
        <v>154</v>
      </c>
      <c r="N189" s="82">
        <v>0.1</v>
      </c>
      <c r="O189" s="264" t="s">
        <v>2219</v>
      </c>
      <c r="P189" s="283" t="s">
        <v>2988</v>
      </c>
      <c r="Q189" s="82" t="s">
        <v>2989</v>
      </c>
    </row>
    <row r="190" spans="1:77" s="254" customFormat="1" x14ac:dyDescent="0.2">
      <c r="A190" s="248">
        <v>182</v>
      </c>
      <c r="B190" s="248" t="s">
        <v>2376</v>
      </c>
      <c r="C190" s="248"/>
      <c r="D190" s="248"/>
      <c r="E190" s="248"/>
      <c r="F190" s="248"/>
      <c r="G190" s="248"/>
      <c r="H190" s="248"/>
      <c r="I190" s="248"/>
      <c r="J190" s="260">
        <v>260</v>
      </c>
      <c r="K190" s="255">
        <v>26</v>
      </c>
      <c r="L190" s="248"/>
      <c r="M190" s="248"/>
      <c r="N190" s="248"/>
      <c r="O190" s="265" t="s">
        <v>2219</v>
      </c>
      <c r="P190" s="284" t="s">
        <v>707</v>
      </c>
      <c r="Q190" s="248"/>
      <c r="R190" s="289"/>
      <c r="S190" s="289"/>
      <c r="T190" s="289"/>
      <c r="U190" s="289"/>
      <c r="V190" s="289"/>
      <c r="W190" s="289"/>
      <c r="X190" s="289"/>
      <c r="Y190" s="289"/>
      <c r="Z190" s="289"/>
      <c r="AA190" s="289"/>
      <c r="AB190" s="289"/>
      <c r="AC190" s="289"/>
      <c r="AD190" s="289"/>
      <c r="AE190" s="289"/>
      <c r="AF190" s="289"/>
      <c r="AG190" s="289"/>
      <c r="AH190" s="289"/>
      <c r="AI190" s="289"/>
      <c r="AJ190" s="289"/>
      <c r="AK190" s="289"/>
      <c r="AL190" s="289"/>
      <c r="AM190" s="289"/>
      <c r="AN190" s="289"/>
      <c r="AO190" s="289"/>
      <c r="AP190" s="289"/>
      <c r="AQ190" s="289"/>
      <c r="AR190" s="289"/>
      <c r="AS190" s="289"/>
      <c r="AT190" s="289"/>
      <c r="AU190" s="289"/>
      <c r="AV190" s="289"/>
      <c r="AW190" s="289"/>
      <c r="AX190" s="289"/>
      <c r="AY190" s="289"/>
      <c r="AZ190" s="289"/>
      <c r="BA190" s="289"/>
      <c r="BB190" s="289"/>
      <c r="BC190" s="289"/>
      <c r="BD190" s="289"/>
      <c r="BE190" s="289"/>
      <c r="BF190" s="289"/>
      <c r="BG190" s="289"/>
      <c r="BH190" s="289"/>
      <c r="BI190" s="289"/>
      <c r="BJ190" s="289"/>
      <c r="BK190" s="289"/>
      <c r="BL190" s="289"/>
      <c r="BM190" s="289"/>
      <c r="BN190" s="289"/>
      <c r="BO190" s="289"/>
      <c r="BP190" s="289"/>
      <c r="BQ190" s="289"/>
      <c r="BR190" s="289"/>
      <c r="BS190" s="289"/>
      <c r="BT190" s="289"/>
      <c r="BU190" s="289"/>
      <c r="BV190" s="289"/>
      <c r="BW190" s="289"/>
      <c r="BX190" s="289"/>
      <c r="BY190" s="289"/>
    </row>
    <row r="191" spans="1:77" x14ac:dyDescent="0.2">
      <c r="A191" s="82">
        <v>183</v>
      </c>
      <c r="B191" s="82" t="s">
        <v>2376</v>
      </c>
      <c r="C191" s="82" t="s">
        <v>2337</v>
      </c>
      <c r="D191" s="82" t="s">
        <v>2377</v>
      </c>
      <c r="E191" s="83">
        <v>44123</v>
      </c>
      <c r="F191" s="82" t="s">
        <v>2985</v>
      </c>
      <c r="G191" s="82">
        <v>1</v>
      </c>
      <c r="H191" s="82" t="s">
        <v>2986</v>
      </c>
      <c r="I191" s="82" t="s">
        <v>1760</v>
      </c>
      <c r="J191" s="84">
        <v>178</v>
      </c>
      <c r="K191" s="247">
        <v>17.8</v>
      </c>
      <c r="L191" s="82" t="s">
        <v>2987</v>
      </c>
      <c r="M191" s="82">
        <v>154</v>
      </c>
      <c r="N191" s="82">
        <v>0.1</v>
      </c>
      <c r="O191" s="264" t="s">
        <v>2219</v>
      </c>
      <c r="P191" s="283" t="s">
        <v>2990</v>
      </c>
      <c r="Q191" s="82" t="s">
        <v>2989</v>
      </c>
    </row>
    <row r="192" spans="1:77" x14ac:dyDescent="0.2">
      <c r="A192" s="82">
        <v>184</v>
      </c>
      <c r="B192" s="82" t="s">
        <v>2376</v>
      </c>
      <c r="C192" s="82"/>
      <c r="D192" s="82" t="s">
        <v>411</v>
      </c>
      <c r="E192" s="83">
        <v>44124</v>
      </c>
      <c r="F192" s="82" t="s">
        <v>2985</v>
      </c>
      <c r="G192" s="82">
        <v>1</v>
      </c>
      <c r="H192" s="82" t="s">
        <v>2986</v>
      </c>
      <c r="I192" s="82" t="s">
        <v>1760</v>
      </c>
      <c r="J192" s="84">
        <v>178</v>
      </c>
      <c r="K192" s="247">
        <v>17.8</v>
      </c>
      <c r="L192" s="82" t="s">
        <v>2987</v>
      </c>
      <c r="M192" s="82">
        <v>154</v>
      </c>
      <c r="N192" s="82">
        <v>0.1</v>
      </c>
      <c r="O192" s="264" t="s">
        <v>2219</v>
      </c>
      <c r="P192" s="283" t="s">
        <v>2990</v>
      </c>
      <c r="Q192" s="82" t="s">
        <v>2989</v>
      </c>
    </row>
    <row r="193" spans="1:77" s="254" customFormat="1" x14ac:dyDescent="0.2">
      <c r="A193" s="248">
        <v>185</v>
      </c>
      <c r="B193" s="248" t="s">
        <v>2376</v>
      </c>
      <c r="C193" s="248"/>
      <c r="D193" s="248"/>
      <c r="E193" s="248"/>
      <c r="F193" s="248"/>
      <c r="G193" s="248"/>
      <c r="H193" s="248"/>
      <c r="I193" s="248"/>
      <c r="J193" s="260">
        <v>356</v>
      </c>
      <c r="K193" s="255">
        <v>35.6</v>
      </c>
      <c r="L193" s="248"/>
      <c r="M193" s="248"/>
      <c r="N193" s="248"/>
      <c r="O193" s="265" t="s">
        <v>2219</v>
      </c>
      <c r="P193" s="284" t="s">
        <v>708</v>
      </c>
      <c r="Q193" s="248"/>
      <c r="R193" s="289"/>
      <c r="S193" s="289"/>
      <c r="T193" s="289"/>
      <c r="U193" s="289"/>
      <c r="V193" s="289"/>
      <c r="W193" s="289"/>
      <c r="X193" s="289"/>
      <c r="Y193" s="289"/>
      <c r="Z193" s="289"/>
      <c r="AA193" s="289"/>
      <c r="AB193" s="289"/>
      <c r="AC193" s="289"/>
      <c r="AD193" s="289"/>
      <c r="AE193" s="289"/>
      <c r="AF193" s="289"/>
      <c r="AG193" s="289"/>
      <c r="AH193" s="289"/>
      <c r="AI193" s="289"/>
      <c r="AJ193" s="289"/>
      <c r="AK193" s="289"/>
      <c r="AL193" s="289"/>
      <c r="AM193" s="289"/>
      <c r="AN193" s="289"/>
      <c r="AO193" s="289"/>
      <c r="AP193" s="289"/>
      <c r="AQ193" s="289"/>
      <c r="AR193" s="289"/>
      <c r="AS193" s="289"/>
      <c r="AT193" s="289"/>
      <c r="AU193" s="289"/>
      <c r="AV193" s="289"/>
      <c r="AW193" s="289"/>
      <c r="AX193" s="289"/>
      <c r="AY193" s="289"/>
      <c r="AZ193" s="289"/>
      <c r="BA193" s="289"/>
      <c r="BB193" s="289"/>
      <c r="BC193" s="289"/>
      <c r="BD193" s="289"/>
      <c r="BE193" s="289"/>
      <c r="BF193" s="289"/>
      <c r="BG193" s="289"/>
      <c r="BH193" s="289"/>
      <c r="BI193" s="289"/>
      <c r="BJ193" s="289"/>
      <c r="BK193" s="289"/>
      <c r="BL193" s="289"/>
      <c r="BM193" s="289"/>
      <c r="BN193" s="289"/>
      <c r="BO193" s="289"/>
      <c r="BP193" s="289"/>
      <c r="BQ193" s="289"/>
      <c r="BR193" s="289"/>
      <c r="BS193" s="289"/>
      <c r="BT193" s="289"/>
      <c r="BU193" s="289"/>
      <c r="BV193" s="289"/>
      <c r="BW193" s="289"/>
      <c r="BX193" s="289"/>
      <c r="BY193" s="289"/>
    </row>
    <row r="194" spans="1:77" s="262" customFormat="1" x14ac:dyDescent="0.2">
      <c r="A194" s="86">
        <v>186</v>
      </c>
      <c r="B194" s="86" t="s">
        <v>956</v>
      </c>
      <c r="C194" s="86"/>
      <c r="D194" s="86"/>
      <c r="E194" s="86"/>
      <c r="F194" s="86"/>
      <c r="G194" s="86"/>
      <c r="H194" s="86"/>
      <c r="I194" s="86"/>
      <c r="J194" s="249">
        <v>616</v>
      </c>
      <c r="K194" s="251">
        <v>61.6</v>
      </c>
      <c r="L194" s="86"/>
      <c r="M194" s="86"/>
      <c r="N194" s="86"/>
      <c r="O194" s="266" t="s">
        <v>736</v>
      </c>
      <c r="P194" s="285"/>
      <c r="Q194" s="86"/>
      <c r="R194" s="290"/>
      <c r="S194" s="290"/>
      <c r="T194" s="290"/>
      <c r="U194" s="290"/>
      <c r="V194" s="290"/>
      <c r="W194" s="290"/>
      <c r="X194" s="290"/>
      <c r="Y194" s="290"/>
      <c r="Z194" s="290"/>
      <c r="AA194" s="290"/>
      <c r="AB194" s="290"/>
      <c r="AC194" s="290"/>
      <c r="AD194" s="290"/>
      <c r="AE194" s="290"/>
      <c r="AF194" s="290"/>
      <c r="AG194" s="290"/>
      <c r="AH194" s="290"/>
      <c r="AI194" s="290"/>
      <c r="AJ194" s="290"/>
      <c r="AK194" s="290"/>
      <c r="AL194" s="290"/>
      <c r="AM194" s="290"/>
      <c r="AN194" s="290"/>
      <c r="AO194" s="290"/>
      <c r="AP194" s="290"/>
      <c r="AQ194" s="290"/>
      <c r="AR194" s="290"/>
      <c r="AS194" s="290"/>
      <c r="AT194" s="290"/>
      <c r="AU194" s="290"/>
      <c r="AV194" s="290"/>
      <c r="AW194" s="290"/>
      <c r="AX194" s="290"/>
      <c r="AY194" s="290"/>
      <c r="AZ194" s="290"/>
      <c r="BA194" s="290"/>
      <c r="BB194" s="290"/>
      <c r="BC194" s="290"/>
      <c r="BD194" s="290"/>
      <c r="BE194" s="290"/>
      <c r="BF194" s="290"/>
      <c r="BG194" s="290"/>
      <c r="BH194" s="290"/>
      <c r="BI194" s="290"/>
      <c r="BJ194" s="290"/>
      <c r="BK194" s="290"/>
      <c r="BL194" s="290"/>
      <c r="BM194" s="290"/>
      <c r="BN194" s="290"/>
      <c r="BO194" s="290"/>
      <c r="BP194" s="290"/>
      <c r="BQ194" s="290"/>
      <c r="BR194" s="290"/>
      <c r="BS194" s="290"/>
      <c r="BT194" s="290"/>
      <c r="BU194" s="290"/>
      <c r="BV194" s="290"/>
      <c r="BW194" s="290"/>
      <c r="BX194" s="290"/>
      <c r="BY194" s="290"/>
    </row>
    <row r="195" spans="1:77" x14ac:dyDescent="0.2">
      <c r="A195" s="82">
        <v>187</v>
      </c>
      <c r="B195" s="82" t="s">
        <v>2366</v>
      </c>
      <c r="C195" s="82" t="s">
        <v>2310</v>
      </c>
      <c r="D195" s="82" t="s">
        <v>2367</v>
      </c>
      <c r="E195" s="83">
        <v>44123</v>
      </c>
      <c r="F195" s="82" t="s">
        <v>2985</v>
      </c>
      <c r="G195" s="82">
        <v>1</v>
      </c>
      <c r="H195" s="82" t="s">
        <v>2986</v>
      </c>
      <c r="I195" s="82" t="s">
        <v>1760</v>
      </c>
      <c r="J195" s="84">
        <v>76</v>
      </c>
      <c r="K195" s="247">
        <v>7.6</v>
      </c>
      <c r="L195" s="82" t="s">
        <v>2987</v>
      </c>
      <c r="M195" s="82">
        <v>154</v>
      </c>
      <c r="N195" s="82">
        <v>0.1</v>
      </c>
      <c r="O195" s="264" t="s">
        <v>2162</v>
      </c>
      <c r="P195" s="283" t="s">
        <v>2988</v>
      </c>
      <c r="Q195" s="82" t="s">
        <v>2989</v>
      </c>
    </row>
    <row r="196" spans="1:77" x14ac:dyDescent="0.2">
      <c r="A196" s="82">
        <v>188</v>
      </c>
      <c r="B196" s="82" t="s">
        <v>2366</v>
      </c>
      <c r="C196" s="82"/>
      <c r="D196" s="82" t="s">
        <v>406</v>
      </c>
      <c r="E196" s="83">
        <v>44124</v>
      </c>
      <c r="F196" s="82" t="s">
        <v>2985</v>
      </c>
      <c r="G196" s="82">
        <v>1</v>
      </c>
      <c r="H196" s="82" t="s">
        <v>2986</v>
      </c>
      <c r="I196" s="82" t="s">
        <v>1760</v>
      </c>
      <c r="J196" s="84">
        <v>76</v>
      </c>
      <c r="K196" s="247">
        <v>7.6</v>
      </c>
      <c r="L196" s="82" t="s">
        <v>2987</v>
      </c>
      <c r="M196" s="82">
        <v>154</v>
      </c>
      <c r="N196" s="82">
        <v>0.1</v>
      </c>
      <c r="O196" s="264" t="s">
        <v>2162</v>
      </c>
      <c r="P196" s="283" t="s">
        <v>2988</v>
      </c>
      <c r="Q196" s="82" t="s">
        <v>2989</v>
      </c>
    </row>
    <row r="197" spans="1:77" s="254" customFormat="1" x14ac:dyDescent="0.2">
      <c r="A197" s="248">
        <v>189</v>
      </c>
      <c r="B197" s="248" t="s">
        <v>2366</v>
      </c>
      <c r="C197" s="248"/>
      <c r="D197" s="248"/>
      <c r="E197" s="248"/>
      <c r="F197" s="248"/>
      <c r="G197" s="248"/>
      <c r="H197" s="248"/>
      <c r="I197" s="248"/>
      <c r="J197" s="260">
        <v>152</v>
      </c>
      <c r="K197" s="255">
        <v>15.2</v>
      </c>
      <c r="L197" s="248"/>
      <c r="M197" s="248"/>
      <c r="N197" s="248"/>
      <c r="O197" s="265" t="s">
        <v>2162</v>
      </c>
      <c r="P197" s="284" t="s">
        <v>707</v>
      </c>
      <c r="Q197" s="248"/>
      <c r="R197" s="289"/>
      <c r="S197" s="289"/>
      <c r="T197" s="289"/>
      <c r="U197" s="289"/>
      <c r="V197" s="289"/>
      <c r="W197" s="289"/>
      <c r="X197" s="289"/>
      <c r="Y197" s="289"/>
      <c r="Z197" s="289"/>
      <c r="AA197" s="289"/>
      <c r="AB197" s="289"/>
      <c r="AC197" s="289"/>
      <c r="AD197" s="289"/>
      <c r="AE197" s="289"/>
      <c r="AF197" s="289"/>
      <c r="AG197" s="289"/>
      <c r="AH197" s="289"/>
      <c r="AI197" s="289"/>
      <c r="AJ197" s="289"/>
      <c r="AK197" s="289"/>
      <c r="AL197" s="289"/>
      <c r="AM197" s="289"/>
      <c r="AN197" s="289"/>
      <c r="AO197" s="289"/>
      <c r="AP197" s="289"/>
      <c r="AQ197" s="289"/>
      <c r="AR197" s="289"/>
      <c r="AS197" s="289"/>
      <c r="AT197" s="289"/>
      <c r="AU197" s="289"/>
      <c r="AV197" s="289"/>
      <c r="AW197" s="289"/>
      <c r="AX197" s="289"/>
      <c r="AY197" s="289"/>
      <c r="AZ197" s="289"/>
      <c r="BA197" s="289"/>
      <c r="BB197" s="289"/>
      <c r="BC197" s="289"/>
      <c r="BD197" s="289"/>
      <c r="BE197" s="289"/>
      <c r="BF197" s="289"/>
      <c r="BG197" s="289"/>
      <c r="BH197" s="289"/>
      <c r="BI197" s="289"/>
      <c r="BJ197" s="289"/>
      <c r="BK197" s="289"/>
      <c r="BL197" s="289"/>
      <c r="BM197" s="289"/>
      <c r="BN197" s="289"/>
      <c r="BO197" s="289"/>
      <c r="BP197" s="289"/>
      <c r="BQ197" s="289"/>
      <c r="BR197" s="289"/>
      <c r="BS197" s="289"/>
      <c r="BT197" s="289"/>
      <c r="BU197" s="289"/>
      <c r="BV197" s="289"/>
      <c r="BW197" s="289"/>
      <c r="BX197" s="289"/>
      <c r="BY197" s="289"/>
    </row>
    <row r="198" spans="1:77" x14ac:dyDescent="0.2">
      <c r="A198" s="82">
        <v>190</v>
      </c>
      <c r="B198" s="82" t="s">
        <v>2366</v>
      </c>
      <c r="C198" s="82" t="s">
        <v>2310</v>
      </c>
      <c r="D198" s="82" t="s">
        <v>2367</v>
      </c>
      <c r="E198" s="83">
        <v>44123</v>
      </c>
      <c r="F198" s="82" t="s">
        <v>2985</v>
      </c>
      <c r="G198" s="82">
        <v>1</v>
      </c>
      <c r="H198" s="82" t="s">
        <v>2986</v>
      </c>
      <c r="I198" s="82" t="s">
        <v>1760</v>
      </c>
      <c r="J198" s="84">
        <v>166</v>
      </c>
      <c r="K198" s="247">
        <v>16.600000000000001</v>
      </c>
      <c r="L198" s="82" t="s">
        <v>2987</v>
      </c>
      <c r="M198" s="82">
        <v>154</v>
      </c>
      <c r="N198" s="82">
        <v>0.1</v>
      </c>
      <c r="O198" s="264" t="s">
        <v>2162</v>
      </c>
      <c r="P198" s="283" t="s">
        <v>2990</v>
      </c>
      <c r="Q198" s="82" t="s">
        <v>2989</v>
      </c>
    </row>
    <row r="199" spans="1:77" x14ac:dyDescent="0.2">
      <c r="A199" s="82">
        <v>191</v>
      </c>
      <c r="B199" s="82" t="s">
        <v>2366</v>
      </c>
      <c r="C199" s="82"/>
      <c r="D199" s="82" t="s">
        <v>406</v>
      </c>
      <c r="E199" s="83">
        <v>44124</v>
      </c>
      <c r="F199" s="82" t="s">
        <v>2985</v>
      </c>
      <c r="G199" s="82">
        <v>1</v>
      </c>
      <c r="H199" s="82" t="s">
        <v>2986</v>
      </c>
      <c r="I199" s="82" t="s">
        <v>1760</v>
      </c>
      <c r="J199" s="84">
        <v>166</v>
      </c>
      <c r="K199" s="247">
        <v>16.600000000000001</v>
      </c>
      <c r="L199" s="82" t="s">
        <v>2987</v>
      </c>
      <c r="M199" s="82">
        <v>154</v>
      </c>
      <c r="N199" s="82">
        <v>0.1</v>
      </c>
      <c r="O199" s="264" t="s">
        <v>2162</v>
      </c>
      <c r="P199" s="283" t="s">
        <v>2990</v>
      </c>
      <c r="Q199" s="82" t="s">
        <v>2989</v>
      </c>
    </row>
    <row r="200" spans="1:77" s="254" customFormat="1" x14ac:dyDescent="0.2">
      <c r="A200" s="248">
        <v>192</v>
      </c>
      <c r="B200" s="248" t="s">
        <v>2366</v>
      </c>
      <c r="C200" s="248"/>
      <c r="D200" s="248"/>
      <c r="E200" s="248"/>
      <c r="F200" s="248"/>
      <c r="G200" s="248"/>
      <c r="H200" s="248"/>
      <c r="I200" s="248"/>
      <c r="J200" s="260">
        <v>332</v>
      </c>
      <c r="K200" s="255">
        <v>33.200000000000003</v>
      </c>
      <c r="L200" s="248"/>
      <c r="M200" s="248"/>
      <c r="N200" s="248"/>
      <c r="O200" s="265" t="s">
        <v>2162</v>
      </c>
      <c r="P200" s="284" t="s">
        <v>708</v>
      </c>
      <c r="Q200" s="248"/>
      <c r="R200" s="289"/>
      <c r="S200" s="289"/>
      <c r="T200" s="289"/>
      <c r="U200" s="289"/>
      <c r="V200" s="289"/>
      <c r="W200" s="289"/>
      <c r="X200" s="289"/>
      <c r="Y200" s="289"/>
      <c r="Z200" s="289"/>
      <c r="AA200" s="289"/>
      <c r="AB200" s="289"/>
      <c r="AC200" s="289"/>
      <c r="AD200" s="289"/>
      <c r="AE200" s="289"/>
      <c r="AF200" s="289"/>
      <c r="AG200" s="289"/>
      <c r="AH200" s="289"/>
      <c r="AI200" s="289"/>
      <c r="AJ200" s="289"/>
      <c r="AK200" s="289"/>
      <c r="AL200" s="289"/>
      <c r="AM200" s="289"/>
      <c r="AN200" s="289"/>
      <c r="AO200" s="289"/>
      <c r="AP200" s="289"/>
      <c r="AQ200" s="289"/>
      <c r="AR200" s="289"/>
      <c r="AS200" s="289"/>
      <c r="AT200" s="289"/>
      <c r="AU200" s="289"/>
      <c r="AV200" s="289"/>
      <c r="AW200" s="289"/>
      <c r="AX200" s="289"/>
      <c r="AY200" s="289"/>
      <c r="AZ200" s="289"/>
      <c r="BA200" s="289"/>
      <c r="BB200" s="289"/>
      <c r="BC200" s="289"/>
      <c r="BD200" s="289"/>
      <c r="BE200" s="289"/>
      <c r="BF200" s="289"/>
      <c r="BG200" s="289"/>
      <c r="BH200" s="289"/>
      <c r="BI200" s="289"/>
      <c r="BJ200" s="289"/>
      <c r="BK200" s="289"/>
      <c r="BL200" s="289"/>
      <c r="BM200" s="289"/>
      <c r="BN200" s="289"/>
      <c r="BO200" s="289"/>
      <c r="BP200" s="289"/>
      <c r="BQ200" s="289"/>
      <c r="BR200" s="289"/>
      <c r="BS200" s="289"/>
      <c r="BT200" s="289"/>
      <c r="BU200" s="289"/>
      <c r="BV200" s="289"/>
      <c r="BW200" s="289"/>
      <c r="BX200" s="289"/>
      <c r="BY200" s="289"/>
    </row>
    <row r="201" spans="1:77" s="262" customFormat="1" x14ac:dyDescent="0.2">
      <c r="A201" s="86">
        <v>193</v>
      </c>
      <c r="B201" s="86" t="s">
        <v>901</v>
      </c>
      <c r="C201" s="86"/>
      <c r="D201" s="86"/>
      <c r="E201" s="86"/>
      <c r="F201" s="86"/>
      <c r="G201" s="86"/>
      <c r="H201" s="86"/>
      <c r="I201" s="86"/>
      <c r="J201" s="249">
        <v>484</v>
      </c>
      <c r="K201" s="251">
        <v>48.4</v>
      </c>
      <c r="L201" s="86"/>
      <c r="M201" s="86"/>
      <c r="N201" s="86"/>
      <c r="O201" s="266" t="s">
        <v>737</v>
      </c>
      <c r="P201" s="285"/>
      <c r="Q201" s="86"/>
      <c r="R201" s="290"/>
      <c r="S201" s="290"/>
      <c r="T201" s="290"/>
      <c r="U201" s="290"/>
      <c r="V201" s="290"/>
      <c r="W201" s="290"/>
      <c r="X201" s="290"/>
      <c r="Y201" s="290"/>
      <c r="Z201" s="290"/>
      <c r="AA201" s="290"/>
      <c r="AB201" s="290"/>
      <c r="AC201" s="290"/>
      <c r="AD201" s="290"/>
      <c r="AE201" s="290"/>
      <c r="AF201" s="290"/>
      <c r="AG201" s="290"/>
      <c r="AH201" s="290"/>
      <c r="AI201" s="290"/>
      <c r="AJ201" s="290"/>
      <c r="AK201" s="290"/>
      <c r="AL201" s="290"/>
      <c r="AM201" s="290"/>
      <c r="AN201" s="290"/>
      <c r="AO201" s="290"/>
      <c r="AP201" s="290"/>
      <c r="AQ201" s="290"/>
      <c r="AR201" s="290"/>
      <c r="AS201" s="290"/>
      <c r="AT201" s="290"/>
      <c r="AU201" s="290"/>
      <c r="AV201" s="290"/>
      <c r="AW201" s="290"/>
      <c r="AX201" s="290"/>
      <c r="AY201" s="290"/>
      <c r="AZ201" s="290"/>
      <c r="BA201" s="290"/>
      <c r="BB201" s="290"/>
      <c r="BC201" s="290"/>
      <c r="BD201" s="290"/>
      <c r="BE201" s="290"/>
      <c r="BF201" s="290"/>
      <c r="BG201" s="290"/>
      <c r="BH201" s="290"/>
      <c r="BI201" s="290"/>
      <c r="BJ201" s="290"/>
      <c r="BK201" s="290"/>
      <c r="BL201" s="290"/>
      <c r="BM201" s="290"/>
      <c r="BN201" s="290"/>
      <c r="BO201" s="290"/>
      <c r="BP201" s="290"/>
      <c r="BQ201" s="290"/>
      <c r="BR201" s="290"/>
      <c r="BS201" s="290"/>
      <c r="BT201" s="290"/>
      <c r="BU201" s="290"/>
      <c r="BV201" s="290"/>
      <c r="BW201" s="290"/>
      <c r="BX201" s="290"/>
      <c r="BY201" s="290"/>
    </row>
    <row r="202" spans="1:77" x14ac:dyDescent="0.2">
      <c r="A202" s="82">
        <v>194</v>
      </c>
      <c r="B202" s="82" t="s">
        <v>2368</v>
      </c>
      <c r="C202" s="82" t="s">
        <v>2311</v>
      </c>
      <c r="D202" s="82" t="s">
        <v>2369</v>
      </c>
      <c r="E202" s="83">
        <v>44123</v>
      </c>
      <c r="F202" s="82" t="s">
        <v>2985</v>
      </c>
      <c r="G202" s="82">
        <v>1</v>
      </c>
      <c r="H202" s="82" t="s">
        <v>2986</v>
      </c>
      <c r="I202" s="82" t="s">
        <v>1760</v>
      </c>
      <c r="J202" s="84">
        <v>150</v>
      </c>
      <c r="K202" s="247">
        <v>15</v>
      </c>
      <c r="L202" s="82" t="s">
        <v>2987</v>
      </c>
      <c r="M202" s="82">
        <v>154</v>
      </c>
      <c r="N202" s="82">
        <v>0.1</v>
      </c>
      <c r="O202" s="264" t="s">
        <v>2163</v>
      </c>
      <c r="P202" s="283" t="s">
        <v>2988</v>
      </c>
      <c r="Q202" s="82" t="s">
        <v>2989</v>
      </c>
    </row>
    <row r="203" spans="1:77" x14ac:dyDescent="0.2">
      <c r="A203" s="82">
        <v>195</v>
      </c>
      <c r="B203" s="82" t="s">
        <v>2368</v>
      </c>
      <c r="C203" s="82"/>
      <c r="D203" s="82" t="s">
        <v>407</v>
      </c>
      <c r="E203" s="83">
        <v>44124</v>
      </c>
      <c r="F203" s="82" t="s">
        <v>2985</v>
      </c>
      <c r="G203" s="82">
        <v>1</v>
      </c>
      <c r="H203" s="82" t="s">
        <v>2986</v>
      </c>
      <c r="I203" s="82" t="s">
        <v>1760</v>
      </c>
      <c r="J203" s="84">
        <v>120</v>
      </c>
      <c r="K203" s="247">
        <v>12</v>
      </c>
      <c r="L203" s="82" t="s">
        <v>2987</v>
      </c>
      <c r="M203" s="82">
        <v>154</v>
      </c>
      <c r="N203" s="82">
        <v>0.1</v>
      </c>
      <c r="O203" s="264" t="s">
        <v>2163</v>
      </c>
      <c r="P203" s="283" t="s">
        <v>2988</v>
      </c>
      <c r="Q203" s="82" t="s">
        <v>2989</v>
      </c>
    </row>
    <row r="204" spans="1:77" s="254" customFormat="1" x14ac:dyDescent="0.2">
      <c r="A204" s="248">
        <v>196</v>
      </c>
      <c r="B204" s="248" t="s">
        <v>2368</v>
      </c>
      <c r="C204" s="248"/>
      <c r="D204" s="248"/>
      <c r="E204" s="248"/>
      <c r="F204" s="248"/>
      <c r="G204" s="248"/>
      <c r="H204" s="248"/>
      <c r="I204" s="248"/>
      <c r="J204" s="260">
        <v>270</v>
      </c>
      <c r="K204" s="255">
        <v>27</v>
      </c>
      <c r="L204" s="248"/>
      <c r="M204" s="248"/>
      <c r="N204" s="248"/>
      <c r="O204" s="265" t="s">
        <v>2163</v>
      </c>
      <c r="P204" s="284" t="s">
        <v>707</v>
      </c>
      <c r="Q204" s="248"/>
      <c r="R204" s="289"/>
      <c r="S204" s="289"/>
      <c r="T204" s="289"/>
      <c r="U204" s="289"/>
      <c r="V204" s="289"/>
      <c r="W204" s="289"/>
      <c r="X204" s="289"/>
      <c r="Y204" s="289"/>
      <c r="Z204" s="289"/>
      <c r="AA204" s="289"/>
      <c r="AB204" s="289"/>
      <c r="AC204" s="289"/>
      <c r="AD204" s="289"/>
      <c r="AE204" s="289"/>
      <c r="AF204" s="289"/>
      <c r="AG204" s="289"/>
      <c r="AH204" s="289"/>
      <c r="AI204" s="289"/>
      <c r="AJ204" s="289"/>
      <c r="AK204" s="289"/>
      <c r="AL204" s="289"/>
      <c r="AM204" s="289"/>
      <c r="AN204" s="289"/>
      <c r="AO204" s="289"/>
      <c r="AP204" s="289"/>
      <c r="AQ204" s="289"/>
      <c r="AR204" s="289"/>
      <c r="AS204" s="289"/>
      <c r="AT204" s="289"/>
      <c r="AU204" s="289"/>
      <c r="AV204" s="289"/>
      <c r="AW204" s="289"/>
      <c r="AX204" s="289"/>
      <c r="AY204" s="289"/>
      <c r="AZ204" s="289"/>
      <c r="BA204" s="289"/>
      <c r="BB204" s="289"/>
      <c r="BC204" s="289"/>
      <c r="BD204" s="289"/>
      <c r="BE204" s="289"/>
      <c r="BF204" s="289"/>
      <c r="BG204" s="289"/>
      <c r="BH204" s="289"/>
      <c r="BI204" s="289"/>
      <c r="BJ204" s="289"/>
      <c r="BK204" s="289"/>
      <c r="BL204" s="289"/>
      <c r="BM204" s="289"/>
      <c r="BN204" s="289"/>
      <c r="BO204" s="289"/>
      <c r="BP204" s="289"/>
      <c r="BQ204" s="289"/>
      <c r="BR204" s="289"/>
      <c r="BS204" s="289"/>
      <c r="BT204" s="289"/>
      <c r="BU204" s="289"/>
      <c r="BV204" s="289"/>
      <c r="BW204" s="289"/>
      <c r="BX204" s="289"/>
      <c r="BY204" s="289"/>
    </row>
    <row r="205" spans="1:77" x14ac:dyDescent="0.2">
      <c r="A205" s="82">
        <v>197</v>
      </c>
      <c r="B205" s="82" t="s">
        <v>2368</v>
      </c>
      <c r="C205" s="82" t="s">
        <v>2311</v>
      </c>
      <c r="D205" s="82" t="s">
        <v>2369</v>
      </c>
      <c r="E205" s="83">
        <v>44123</v>
      </c>
      <c r="F205" s="82" t="s">
        <v>2985</v>
      </c>
      <c r="G205" s="82">
        <v>1</v>
      </c>
      <c r="H205" s="82" t="s">
        <v>2986</v>
      </c>
      <c r="I205" s="82" t="s">
        <v>1760</v>
      </c>
      <c r="J205" s="84">
        <v>240</v>
      </c>
      <c r="K205" s="247">
        <v>24</v>
      </c>
      <c r="L205" s="82" t="s">
        <v>2987</v>
      </c>
      <c r="M205" s="82">
        <v>154</v>
      </c>
      <c r="N205" s="82">
        <v>0.1</v>
      </c>
      <c r="O205" s="264" t="s">
        <v>2163</v>
      </c>
      <c r="P205" s="283" t="s">
        <v>2990</v>
      </c>
      <c r="Q205" s="82" t="s">
        <v>2989</v>
      </c>
    </row>
    <row r="206" spans="1:77" x14ac:dyDescent="0.2">
      <c r="A206" s="82">
        <v>198</v>
      </c>
      <c r="B206" s="82" t="s">
        <v>2368</v>
      </c>
      <c r="C206" s="82"/>
      <c r="D206" s="82" t="s">
        <v>407</v>
      </c>
      <c r="E206" s="83">
        <v>44124</v>
      </c>
      <c r="F206" s="82" t="s">
        <v>2985</v>
      </c>
      <c r="G206" s="82">
        <v>1</v>
      </c>
      <c r="H206" s="82" t="s">
        <v>2986</v>
      </c>
      <c r="I206" s="82" t="s">
        <v>1760</v>
      </c>
      <c r="J206" s="84">
        <v>150</v>
      </c>
      <c r="K206" s="247">
        <v>15</v>
      </c>
      <c r="L206" s="82" t="s">
        <v>2987</v>
      </c>
      <c r="M206" s="82">
        <v>154</v>
      </c>
      <c r="N206" s="82">
        <v>0.1</v>
      </c>
      <c r="O206" s="264" t="s">
        <v>2163</v>
      </c>
      <c r="P206" s="283" t="s">
        <v>2990</v>
      </c>
      <c r="Q206" s="82" t="s">
        <v>2989</v>
      </c>
    </row>
    <row r="207" spans="1:77" s="254" customFormat="1" x14ac:dyDescent="0.2">
      <c r="A207" s="248">
        <v>199</v>
      </c>
      <c r="B207" s="248" t="s">
        <v>2368</v>
      </c>
      <c r="C207" s="248"/>
      <c r="D207" s="248"/>
      <c r="E207" s="248"/>
      <c r="F207" s="248"/>
      <c r="G207" s="248"/>
      <c r="H207" s="248"/>
      <c r="I207" s="248"/>
      <c r="J207" s="260">
        <v>390</v>
      </c>
      <c r="K207" s="255">
        <v>39</v>
      </c>
      <c r="L207" s="248"/>
      <c r="M207" s="248"/>
      <c r="N207" s="248"/>
      <c r="O207" s="265" t="s">
        <v>2163</v>
      </c>
      <c r="P207" s="284" t="s">
        <v>708</v>
      </c>
      <c r="Q207" s="248"/>
      <c r="R207" s="289"/>
      <c r="S207" s="289"/>
      <c r="T207" s="289"/>
      <c r="U207" s="289"/>
      <c r="V207" s="289"/>
      <c r="W207" s="289"/>
      <c r="X207" s="289"/>
      <c r="Y207" s="289"/>
      <c r="Z207" s="289"/>
      <c r="AA207" s="289"/>
      <c r="AB207" s="289"/>
      <c r="AC207" s="289"/>
      <c r="AD207" s="289"/>
      <c r="AE207" s="289"/>
      <c r="AF207" s="289"/>
      <c r="AG207" s="289"/>
      <c r="AH207" s="289"/>
      <c r="AI207" s="289"/>
      <c r="AJ207" s="289"/>
      <c r="AK207" s="289"/>
      <c r="AL207" s="289"/>
      <c r="AM207" s="289"/>
      <c r="AN207" s="289"/>
      <c r="AO207" s="289"/>
      <c r="AP207" s="289"/>
      <c r="AQ207" s="289"/>
      <c r="AR207" s="289"/>
      <c r="AS207" s="289"/>
      <c r="AT207" s="289"/>
      <c r="AU207" s="289"/>
      <c r="AV207" s="289"/>
      <c r="AW207" s="289"/>
      <c r="AX207" s="289"/>
      <c r="AY207" s="289"/>
      <c r="AZ207" s="289"/>
      <c r="BA207" s="289"/>
      <c r="BB207" s="289"/>
      <c r="BC207" s="289"/>
      <c r="BD207" s="289"/>
      <c r="BE207" s="289"/>
      <c r="BF207" s="289"/>
      <c r="BG207" s="289"/>
      <c r="BH207" s="289"/>
      <c r="BI207" s="289"/>
      <c r="BJ207" s="289"/>
      <c r="BK207" s="289"/>
      <c r="BL207" s="289"/>
      <c r="BM207" s="289"/>
      <c r="BN207" s="289"/>
      <c r="BO207" s="289"/>
      <c r="BP207" s="289"/>
      <c r="BQ207" s="289"/>
      <c r="BR207" s="289"/>
      <c r="BS207" s="289"/>
      <c r="BT207" s="289"/>
      <c r="BU207" s="289"/>
      <c r="BV207" s="289"/>
      <c r="BW207" s="289"/>
      <c r="BX207" s="289"/>
      <c r="BY207" s="289"/>
    </row>
    <row r="208" spans="1:77" s="262" customFormat="1" x14ac:dyDescent="0.2">
      <c r="A208" s="86">
        <v>200</v>
      </c>
      <c r="B208" s="86" t="s">
        <v>902</v>
      </c>
      <c r="C208" s="86"/>
      <c r="D208" s="86"/>
      <c r="E208" s="86"/>
      <c r="F208" s="86"/>
      <c r="G208" s="86"/>
      <c r="H208" s="86"/>
      <c r="I208" s="86"/>
      <c r="J208" s="249">
        <v>660</v>
      </c>
      <c r="K208" s="251">
        <v>66</v>
      </c>
      <c r="L208" s="86"/>
      <c r="M208" s="86"/>
      <c r="N208" s="86"/>
      <c r="O208" s="266" t="s">
        <v>738</v>
      </c>
      <c r="P208" s="285"/>
      <c r="Q208" s="86"/>
      <c r="R208" s="290"/>
      <c r="S208" s="290"/>
      <c r="T208" s="290"/>
      <c r="U208" s="290"/>
      <c r="V208" s="290"/>
      <c r="W208" s="290"/>
      <c r="X208" s="290"/>
      <c r="Y208" s="290"/>
      <c r="Z208" s="290"/>
      <c r="AA208" s="290"/>
      <c r="AB208" s="290"/>
      <c r="AC208" s="290"/>
      <c r="AD208" s="290"/>
      <c r="AE208" s="290"/>
      <c r="AF208" s="290"/>
      <c r="AG208" s="290"/>
      <c r="AH208" s="290"/>
      <c r="AI208" s="290"/>
      <c r="AJ208" s="290"/>
      <c r="AK208" s="290"/>
      <c r="AL208" s="290"/>
      <c r="AM208" s="290"/>
      <c r="AN208" s="290"/>
      <c r="AO208" s="290"/>
      <c r="AP208" s="290"/>
      <c r="AQ208" s="290"/>
      <c r="AR208" s="290"/>
      <c r="AS208" s="290"/>
      <c r="AT208" s="290"/>
      <c r="AU208" s="290"/>
      <c r="AV208" s="290"/>
      <c r="AW208" s="290"/>
      <c r="AX208" s="290"/>
      <c r="AY208" s="290"/>
      <c r="AZ208" s="290"/>
      <c r="BA208" s="290"/>
      <c r="BB208" s="290"/>
      <c r="BC208" s="290"/>
      <c r="BD208" s="290"/>
      <c r="BE208" s="290"/>
      <c r="BF208" s="290"/>
      <c r="BG208" s="290"/>
      <c r="BH208" s="290"/>
      <c r="BI208" s="290"/>
      <c r="BJ208" s="290"/>
      <c r="BK208" s="290"/>
      <c r="BL208" s="290"/>
      <c r="BM208" s="290"/>
      <c r="BN208" s="290"/>
      <c r="BO208" s="290"/>
      <c r="BP208" s="290"/>
      <c r="BQ208" s="290"/>
      <c r="BR208" s="290"/>
      <c r="BS208" s="290"/>
      <c r="BT208" s="290"/>
      <c r="BU208" s="290"/>
      <c r="BV208" s="290"/>
      <c r="BW208" s="290"/>
      <c r="BX208" s="290"/>
      <c r="BY208" s="290"/>
    </row>
    <row r="209" spans="1:77" x14ac:dyDescent="0.2">
      <c r="A209" s="82">
        <v>201</v>
      </c>
      <c r="B209" s="82" t="s">
        <v>2374</v>
      </c>
      <c r="C209" s="82" t="s">
        <v>1817</v>
      </c>
      <c r="D209" s="82" t="s">
        <v>2375</v>
      </c>
      <c r="E209" s="83">
        <v>44123</v>
      </c>
      <c r="F209" s="82" t="s">
        <v>2985</v>
      </c>
      <c r="G209" s="82">
        <v>1</v>
      </c>
      <c r="H209" s="82" t="s">
        <v>2986</v>
      </c>
      <c r="I209" s="82" t="s">
        <v>1760</v>
      </c>
      <c r="J209" s="84">
        <v>246</v>
      </c>
      <c r="K209" s="247">
        <v>24.6</v>
      </c>
      <c r="L209" s="82" t="s">
        <v>2987</v>
      </c>
      <c r="M209" s="82">
        <v>154</v>
      </c>
      <c r="N209" s="82">
        <v>0.1</v>
      </c>
      <c r="O209" s="264" t="s">
        <v>1716</v>
      </c>
      <c r="P209" s="283" t="s">
        <v>2988</v>
      </c>
      <c r="Q209" s="82" t="s">
        <v>2989</v>
      </c>
    </row>
    <row r="210" spans="1:77" x14ac:dyDescent="0.2">
      <c r="A210" s="82">
        <v>202</v>
      </c>
      <c r="B210" s="82" t="s">
        <v>2374</v>
      </c>
      <c r="C210" s="82"/>
      <c r="D210" s="82" t="s">
        <v>410</v>
      </c>
      <c r="E210" s="83">
        <v>44124</v>
      </c>
      <c r="F210" s="82" t="s">
        <v>2985</v>
      </c>
      <c r="G210" s="82">
        <v>1</v>
      </c>
      <c r="H210" s="82" t="s">
        <v>2986</v>
      </c>
      <c r="I210" s="82" t="s">
        <v>1760</v>
      </c>
      <c r="J210" s="84">
        <v>246</v>
      </c>
      <c r="K210" s="247">
        <v>24.6</v>
      </c>
      <c r="L210" s="82" t="s">
        <v>2987</v>
      </c>
      <c r="M210" s="82">
        <v>154</v>
      </c>
      <c r="N210" s="82">
        <v>0.1</v>
      </c>
      <c r="O210" s="264" t="s">
        <v>1716</v>
      </c>
      <c r="P210" s="283" t="s">
        <v>2988</v>
      </c>
      <c r="Q210" s="82" t="s">
        <v>2989</v>
      </c>
    </row>
    <row r="211" spans="1:77" s="254" customFormat="1" x14ac:dyDescent="0.2">
      <c r="A211" s="248">
        <v>203</v>
      </c>
      <c r="B211" s="248" t="s">
        <v>2374</v>
      </c>
      <c r="C211" s="248"/>
      <c r="D211" s="248"/>
      <c r="E211" s="248"/>
      <c r="F211" s="248"/>
      <c r="G211" s="248"/>
      <c r="H211" s="248"/>
      <c r="I211" s="248"/>
      <c r="J211" s="260">
        <v>492</v>
      </c>
      <c r="K211" s="255">
        <v>49.2</v>
      </c>
      <c r="L211" s="248"/>
      <c r="M211" s="248"/>
      <c r="N211" s="248"/>
      <c r="O211" s="265" t="s">
        <v>1716</v>
      </c>
      <c r="P211" s="284" t="s">
        <v>707</v>
      </c>
      <c r="Q211" s="248"/>
      <c r="R211" s="289"/>
      <c r="S211" s="289"/>
      <c r="T211" s="289"/>
      <c r="U211" s="289"/>
      <c r="V211" s="289"/>
      <c r="W211" s="289"/>
      <c r="X211" s="289"/>
      <c r="Y211" s="289"/>
      <c r="Z211" s="289"/>
      <c r="AA211" s="289"/>
      <c r="AB211" s="289"/>
      <c r="AC211" s="289"/>
      <c r="AD211" s="289"/>
      <c r="AE211" s="289"/>
      <c r="AF211" s="289"/>
      <c r="AG211" s="289"/>
      <c r="AH211" s="289"/>
      <c r="AI211" s="289"/>
      <c r="AJ211" s="289"/>
      <c r="AK211" s="289"/>
      <c r="AL211" s="289"/>
      <c r="AM211" s="289"/>
      <c r="AN211" s="289"/>
      <c r="AO211" s="289"/>
      <c r="AP211" s="289"/>
      <c r="AQ211" s="289"/>
      <c r="AR211" s="289"/>
      <c r="AS211" s="289"/>
      <c r="AT211" s="289"/>
      <c r="AU211" s="289"/>
      <c r="AV211" s="289"/>
      <c r="AW211" s="289"/>
      <c r="AX211" s="289"/>
      <c r="AY211" s="289"/>
      <c r="AZ211" s="289"/>
      <c r="BA211" s="289"/>
      <c r="BB211" s="289"/>
      <c r="BC211" s="289"/>
      <c r="BD211" s="289"/>
      <c r="BE211" s="289"/>
      <c r="BF211" s="289"/>
      <c r="BG211" s="289"/>
      <c r="BH211" s="289"/>
      <c r="BI211" s="289"/>
      <c r="BJ211" s="289"/>
      <c r="BK211" s="289"/>
      <c r="BL211" s="289"/>
      <c r="BM211" s="289"/>
      <c r="BN211" s="289"/>
      <c r="BO211" s="289"/>
      <c r="BP211" s="289"/>
      <c r="BQ211" s="289"/>
      <c r="BR211" s="289"/>
      <c r="BS211" s="289"/>
      <c r="BT211" s="289"/>
      <c r="BU211" s="289"/>
      <c r="BV211" s="289"/>
      <c r="BW211" s="289"/>
      <c r="BX211" s="289"/>
      <c r="BY211" s="289"/>
    </row>
    <row r="212" spans="1:77" x14ac:dyDescent="0.2">
      <c r="A212" s="82">
        <v>204</v>
      </c>
      <c r="B212" s="82" t="s">
        <v>2374</v>
      </c>
      <c r="C212" s="82" t="s">
        <v>1817</v>
      </c>
      <c r="D212" s="82" t="s">
        <v>2375</v>
      </c>
      <c r="E212" s="83">
        <v>44123</v>
      </c>
      <c r="F212" s="82" t="s">
        <v>2985</v>
      </c>
      <c r="G212" s="82">
        <v>1</v>
      </c>
      <c r="H212" s="82" t="s">
        <v>2986</v>
      </c>
      <c r="I212" s="82" t="s">
        <v>1760</v>
      </c>
      <c r="J212" s="84">
        <v>639</v>
      </c>
      <c r="K212" s="247">
        <v>63.9</v>
      </c>
      <c r="L212" s="82" t="s">
        <v>2987</v>
      </c>
      <c r="M212" s="82">
        <v>154</v>
      </c>
      <c r="N212" s="82">
        <v>0.1</v>
      </c>
      <c r="O212" s="264" t="s">
        <v>1716</v>
      </c>
      <c r="P212" s="283" t="s">
        <v>2990</v>
      </c>
      <c r="Q212" s="82" t="s">
        <v>2989</v>
      </c>
    </row>
    <row r="213" spans="1:77" x14ac:dyDescent="0.2">
      <c r="A213" s="82">
        <v>205</v>
      </c>
      <c r="B213" s="82" t="s">
        <v>2374</v>
      </c>
      <c r="C213" s="82"/>
      <c r="D213" s="82" t="s">
        <v>410</v>
      </c>
      <c r="E213" s="83">
        <v>44124</v>
      </c>
      <c r="F213" s="82" t="s">
        <v>2985</v>
      </c>
      <c r="G213" s="82">
        <v>1</v>
      </c>
      <c r="H213" s="82" t="s">
        <v>2986</v>
      </c>
      <c r="I213" s="82" t="s">
        <v>1760</v>
      </c>
      <c r="J213" s="84">
        <v>639</v>
      </c>
      <c r="K213" s="247">
        <v>63.9</v>
      </c>
      <c r="L213" s="82" t="s">
        <v>2987</v>
      </c>
      <c r="M213" s="82">
        <v>154</v>
      </c>
      <c r="N213" s="82">
        <v>0.1</v>
      </c>
      <c r="O213" s="264" t="s">
        <v>1716</v>
      </c>
      <c r="P213" s="283" t="s">
        <v>2990</v>
      </c>
      <c r="Q213" s="82" t="s">
        <v>2989</v>
      </c>
    </row>
    <row r="214" spans="1:77" s="254" customFormat="1" x14ac:dyDescent="0.2">
      <c r="A214" s="248">
        <v>206</v>
      </c>
      <c r="B214" s="248" t="s">
        <v>2374</v>
      </c>
      <c r="C214" s="248"/>
      <c r="D214" s="248"/>
      <c r="E214" s="248"/>
      <c r="F214" s="248"/>
      <c r="G214" s="248"/>
      <c r="H214" s="248"/>
      <c r="I214" s="248"/>
      <c r="J214" s="260">
        <v>1278</v>
      </c>
      <c r="K214" s="255">
        <v>127.8</v>
      </c>
      <c r="L214" s="248"/>
      <c r="M214" s="248"/>
      <c r="N214" s="248"/>
      <c r="O214" s="265" t="s">
        <v>1716</v>
      </c>
      <c r="P214" s="284" t="s">
        <v>708</v>
      </c>
      <c r="Q214" s="248"/>
      <c r="R214" s="289"/>
      <c r="S214" s="289"/>
      <c r="T214" s="289"/>
      <c r="U214" s="289"/>
      <c r="V214" s="289"/>
      <c r="W214" s="289"/>
      <c r="X214" s="289"/>
      <c r="Y214" s="289"/>
      <c r="Z214" s="289"/>
      <c r="AA214" s="289"/>
      <c r="AB214" s="289"/>
      <c r="AC214" s="289"/>
      <c r="AD214" s="289"/>
      <c r="AE214" s="289"/>
      <c r="AF214" s="289"/>
      <c r="AG214" s="289"/>
      <c r="AH214" s="289"/>
      <c r="AI214" s="289"/>
      <c r="AJ214" s="289"/>
      <c r="AK214" s="289"/>
      <c r="AL214" s="289"/>
      <c r="AM214" s="289"/>
      <c r="AN214" s="289"/>
      <c r="AO214" s="289"/>
      <c r="AP214" s="289"/>
      <c r="AQ214" s="289"/>
      <c r="AR214" s="289"/>
      <c r="AS214" s="289"/>
      <c r="AT214" s="289"/>
      <c r="AU214" s="289"/>
      <c r="AV214" s="289"/>
      <c r="AW214" s="289"/>
      <c r="AX214" s="289"/>
      <c r="AY214" s="289"/>
      <c r="AZ214" s="289"/>
      <c r="BA214" s="289"/>
      <c r="BB214" s="289"/>
      <c r="BC214" s="289"/>
      <c r="BD214" s="289"/>
      <c r="BE214" s="289"/>
      <c r="BF214" s="289"/>
      <c r="BG214" s="289"/>
      <c r="BH214" s="289"/>
      <c r="BI214" s="289"/>
      <c r="BJ214" s="289"/>
      <c r="BK214" s="289"/>
      <c r="BL214" s="289"/>
      <c r="BM214" s="289"/>
      <c r="BN214" s="289"/>
      <c r="BO214" s="289"/>
      <c r="BP214" s="289"/>
      <c r="BQ214" s="289"/>
      <c r="BR214" s="289"/>
      <c r="BS214" s="289"/>
      <c r="BT214" s="289"/>
      <c r="BU214" s="289"/>
      <c r="BV214" s="289"/>
      <c r="BW214" s="289"/>
      <c r="BX214" s="289"/>
      <c r="BY214" s="289"/>
    </row>
    <row r="215" spans="1:77" s="262" customFormat="1" x14ac:dyDescent="0.2">
      <c r="A215" s="86">
        <v>207</v>
      </c>
      <c r="B215" s="86" t="s">
        <v>954</v>
      </c>
      <c r="C215" s="86"/>
      <c r="D215" s="86"/>
      <c r="E215" s="86"/>
      <c r="F215" s="86"/>
      <c r="G215" s="86"/>
      <c r="H215" s="86"/>
      <c r="I215" s="86"/>
      <c r="J215" s="249">
        <v>1770</v>
      </c>
      <c r="K215" s="251">
        <v>177</v>
      </c>
      <c r="L215" s="86"/>
      <c r="M215" s="86"/>
      <c r="N215" s="86"/>
      <c r="O215" s="266" t="s">
        <v>739</v>
      </c>
      <c r="P215" s="285"/>
      <c r="Q215" s="86"/>
      <c r="R215" s="290"/>
      <c r="S215" s="290"/>
      <c r="T215" s="290"/>
      <c r="U215" s="290"/>
      <c r="V215" s="290"/>
      <c r="W215" s="290"/>
      <c r="X215" s="290"/>
      <c r="Y215" s="290"/>
      <c r="Z215" s="290"/>
      <c r="AA215" s="290"/>
      <c r="AB215" s="290"/>
      <c r="AC215" s="290"/>
      <c r="AD215" s="290"/>
      <c r="AE215" s="290"/>
      <c r="AF215" s="290"/>
      <c r="AG215" s="290"/>
      <c r="AH215" s="290"/>
      <c r="AI215" s="290"/>
      <c r="AJ215" s="290"/>
      <c r="AK215" s="290"/>
      <c r="AL215" s="290"/>
      <c r="AM215" s="290"/>
      <c r="AN215" s="290"/>
      <c r="AO215" s="290"/>
      <c r="AP215" s="290"/>
      <c r="AQ215" s="290"/>
      <c r="AR215" s="290"/>
      <c r="AS215" s="290"/>
      <c r="AT215" s="290"/>
      <c r="AU215" s="290"/>
      <c r="AV215" s="290"/>
      <c r="AW215" s="290"/>
      <c r="AX215" s="290"/>
      <c r="AY215" s="290"/>
      <c r="AZ215" s="290"/>
      <c r="BA215" s="290"/>
      <c r="BB215" s="290"/>
      <c r="BC215" s="290"/>
      <c r="BD215" s="290"/>
      <c r="BE215" s="290"/>
      <c r="BF215" s="290"/>
      <c r="BG215" s="290"/>
      <c r="BH215" s="290"/>
      <c r="BI215" s="290"/>
      <c r="BJ215" s="290"/>
      <c r="BK215" s="290"/>
      <c r="BL215" s="290"/>
      <c r="BM215" s="290"/>
      <c r="BN215" s="290"/>
      <c r="BO215" s="290"/>
      <c r="BP215" s="290"/>
      <c r="BQ215" s="290"/>
      <c r="BR215" s="290"/>
      <c r="BS215" s="290"/>
      <c r="BT215" s="290"/>
      <c r="BU215" s="290"/>
      <c r="BV215" s="290"/>
      <c r="BW215" s="290"/>
      <c r="BX215" s="290"/>
      <c r="BY215" s="290"/>
    </row>
    <row r="216" spans="1:77" x14ac:dyDescent="0.2">
      <c r="A216" s="82">
        <v>208</v>
      </c>
      <c r="B216" s="82" t="s">
        <v>2380</v>
      </c>
      <c r="C216" s="82" t="s">
        <v>1923</v>
      </c>
      <c r="D216" s="82" t="s">
        <v>2381</v>
      </c>
      <c r="E216" s="83">
        <v>44123</v>
      </c>
      <c r="F216" s="82" t="s">
        <v>2985</v>
      </c>
      <c r="G216" s="82">
        <v>1</v>
      </c>
      <c r="H216" s="82" t="s">
        <v>2986</v>
      </c>
      <c r="I216" s="82" t="s">
        <v>1760</v>
      </c>
      <c r="J216" s="84">
        <v>298</v>
      </c>
      <c r="K216" s="247">
        <v>29.8</v>
      </c>
      <c r="L216" s="82" t="s">
        <v>2987</v>
      </c>
      <c r="M216" s="82">
        <v>154</v>
      </c>
      <c r="N216" s="82">
        <v>0.1</v>
      </c>
      <c r="O216" s="264" t="s">
        <v>2221</v>
      </c>
      <c r="P216" s="283" t="s">
        <v>2988</v>
      </c>
      <c r="Q216" s="82" t="s">
        <v>2989</v>
      </c>
    </row>
    <row r="217" spans="1:77" x14ac:dyDescent="0.2">
      <c r="A217" s="82">
        <v>209</v>
      </c>
      <c r="B217" s="82" t="s">
        <v>2380</v>
      </c>
      <c r="C217" s="82"/>
      <c r="D217" s="82" t="s">
        <v>413</v>
      </c>
      <c r="E217" s="83">
        <v>44124</v>
      </c>
      <c r="F217" s="82" t="s">
        <v>2985</v>
      </c>
      <c r="G217" s="82">
        <v>1</v>
      </c>
      <c r="H217" s="82" t="s">
        <v>2986</v>
      </c>
      <c r="I217" s="82" t="s">
        <v>1760</v>
      </c>
      <c r="J217" s="84">
        <v>80</v>
      </c>
      <c r="K217" s="247">
        <v>8</v>
      </c>
      <c r="L217" s="82" t="s">
        <v>2987</v>
      </c>
      <c r="M217" s="82">
        <v>154</v>
      </c>
      <c r="N217" s="82">
        <v>0.1</v>
      </c>
      <c r="O217" s="264" t="s">
        <v>2221</v>
      </c>
      <c r="P217" s="283" t="s">
        <v>2988</v>
      </c>
      <c r="Q217" s="82" t="s">
        <v>2989</v>
      </c>
    </row>
    <row r="218" spans="1:77" s="254" customFormat="1" x14ac:dyDescent="0.2">
      <c r="A218" s="248">
        <v>210</v>
      </c>
      <c r="B218" s="248" t="s">
        <v>2380</v>
      </c>
      <c r="C218" s="248"/>
      <c r="D218" s="248"/>
      <c r="E218" s="248"/>
      <c r="F218" s="248"/>
      <c r="G218" s="248"/>
      <c r="H218" s="248"/>
      <c r="I218" s="248"/>
      <c r="J218" s="260">
        <v>378</v>
      </c>
      <c r="K218" s="255">
        <v>37.799999999999997</v>
      </c>
      <c r="L218" s="248"/>
      <c r="M218" s="248"/>
      <c r="N218" s="248"/>
      <c r="O218" s="265" t="s">
        <v>2221</v>
      </c>
      <c r="P218" s="284" t="s">
        <v>707</v>
      </c>
      <c r="Q218" s="248"/>
      <c r="R218" s="289"/>
      <c r="S218" s="289"/>
      <c r="T218" s="289"/>
      <c r="U218" s="289"/>
      <c r="V218" s="289"/>
      <c r="W218" s="289"/>
      <c r="X218" s="289"/>
      <c r="Y218" s="289"/>
      <c r="Z218" s="289"/>
      <c r="AA218" s="289"/>
      <c r="AB218" s="289"/>
      <c r="AC218" s="289"/>
      <c r="AD218" s="289"/>
      <c r="AE218" s="289"/>
      <c r="AF218" s="289"/>
      <c r="AG218" s="289"/>
      <c r="AH218" s="289"/>
      <c r="AI218" s="289"/>
      <c r="AJ218" s="289"/>
      <c r="AK218" s="289"/>
      <c r="AL218" s="289"/>
      <c r="AM218" s="289"/>
      <c r="AN218" s="289"/>
      <c r="AO218" s="289"/>
      <c r="AP218" s="289"/>
      <c r="AQ218" s="289"/>
      <c r="AR218" s="289"/>
      <c r="AS218" s="289"/>
      <c r="AT218" s="289"/>
      <c r="AU218" s="289"/>
      <c r="AV218" s="289"/>
      <c r="AW218" s="289"/>
      <c r="AX218" s="289"/>
      <c r="AY218" s="289"/>
      <c r="AZ218" s="289"/>
      <c r="BA218" s="289"/>
      <c r="BB218" s="289"/>
      <c r="BC218" s="289"/>
      <c r="BD218" s="289"/>
      <c r="BE218" s="289"/>
      <c r="BF218" s="289"/>
      <c r="BG218" s="289"/>
      <c r="BH218" s="289"/>
      <c r="BI218" s="289"/>
      <c r="BJ218" s="289"/>
      <c r="BK218" s="289"/>
      <c r="BL218" s="289"/>
      <c r="BM218" s="289"/>
      <c r="BN218" s="289"/>
      <c r="BO218" s="289"/>
      <c r="BP218" s="289"/>
      <c r="BQ218" s="289"/>
      <c r="BR218" s="289"/>
      <c r="BS218" s="289"/>
      <c r="BT218" s="289"/>
      <c r="BU218" s="289"/>
      <c r="BV218" s="289"/>
      <c r="BW218" s="289"/>
      <c r="BX218" s="289"/>
      <c r="BY218" s="289"/>
    </row>
    <row r="219" spans="1:77" x14ac:dyDescent="0.2">
      <c r="A219" s="82">
        <v>211</v>
      </c>
      <c r="B219" s="82" t="s">
        <v>2380</v>
      </c>
      <c r="C219" s="82" t="s">
        <v>1923</v>
      </c>
      <c r="D219" s="82" t="s">
        <v>2381</v>
      </c>
      <c r="E219" s="83">
        <v>44123</v>
      </c>
      <c r="F219" s="82" t="s">
        <v>2985</v>
      </c>
      <c r="G219" s="82">
        <v>1</v>
      </c>
      <c r="H219" s="82" t="s">
        <v>2986</v>
      </c>
      <c r="I219" s="82" t="s">
        <v>1760</v>
      </c>
      <c r="J219" s="84">
        <v>377</v>
      </c>
      <c r="K219" s="247">
        <v>37.700000000000003</v>
      </c>
      <c r="L219" s="82" t="s">
        <v>2987</v>
      </c>
      <c r="M219" s="82">
        <v>154</v>
      </c>
      <c r="N219" s="82">
        <v>0.1</v>
      </c>
      <c r="O219" s="264" t="s">
        <v>2221</v>
      </c>
      <c r="P219" s="283" t="s">
        <v>2990</v>
      </c>
      <c r="Q219" s="82" t="s">
        <v>2989</v>
      </c>
    </row>
    <row r="220" spans="1:77" x14ac:dyDescent="0.2">
      <c r="A220" s="82">
        <v>212</v>
      </c>
      <c r="B220" s="82" t="s">
        <v>2380</v>
      </c>
      <c r="C220" s="82"/>
      <c r="D220" s="82" t="s">
        <v>413</v>
      </c>
      <c r="E220" s="83">
        <v>44124</v>
      </c>
      <c r="F220" s="82" t="s">
        <v>2985</v>
      </c>
      <c r="G220" s="82">
        <v>1</v>
      </c>
      <c r="H220" s="82" t="s">
        <v>2986</v>
      </c>
      <c r="I220" s="82" t="s">
        <v>1760</v>
      </c>
      <c r="J220" s="84">
        <v>170</v>
      </c>
      <c r="K220" s="247">
        <v>17</v>
      </c>
      <c r="L220" s="82" t="s">
        <v>2987</v>
      </c>
      <c r="M220" s="82">
        <v>154</v>
      </c>
      <c r="N220" s="82">
        <v>0.1</v>
      </c>
      <c r="O220" s="264" t="s">
        <v>2221</v>
      </c>
      <c r="P220" s="283" t="s">
        <v>2990</v>
      </c>
      <c r="Q220" s="82" t="s">
        <v>2989</v>
      </c>
    </row>
    <row r="221" spans="1:77" s="254" customFormat="1" x14ac:dyDescent="0.2">
      <c r="A221" s="248">
        <v>213</v>
      </c>
      <c r="B221" s="248" t="s">
        <v>2380</v>
      </c>
      <c r="C221" s="248"/>
      <c r="D221" s="248"/>
      <c r="E221" s="248"/>
      <c r="F221" s="248"/>
      <c r="G221" s="248"/>
      <c r="H221" s="248"/>
      <c r="I221" s="248"/>
      <c r="J221" s="260">
        <v>547</v>
      </c>
      <c r="K221" s="255">
        <v>54.7</v>
      </c>
      <c r="L221" s="248"/>
      <c r="M221" s="248"/>
      <c r="N221" s="248"/>
      <c r="O221" s="265" t="s">
        <v>2221</v>
      </c>
      <c r="P221" s="284" t="s">
        <v>708</v>
      </c>
      <c r="Q221" s="248"/>
      <c r="R221" s="289"/>
      <c r="S221" s="289"/>
      <c r="T221" s="289"/>
      <c r="U221" s="289"/>
      <c r="V221" s="289"/>
      <c r="W221" s="289"/>
      <c r="X221" s="289"/>
      <c r="Y221" s="289"/>
      <c r="Z221" s="289"/>
      <c r="AA221" s="289"/>
      <c r="AB221" s="289"/>
      <c r="AC221" s="289"/>
      <c r="AD221" s="289"/>
      <c r="AE221" s="289"/>
      <c r="AF221" s="289"/>
      <c r="AG221" s="289"/>
      <c r="AH221" s="289"/>
      <c r="AI221" s="289"/>
      <c r="AJ221" s="289"/>
      <c r="AK221" s="289"/>
      <c r="AL221" s="289"/>
      <c r="AM221" s="289"/>
      <c r="AN221" s="289"/>
      <c r="AO221" s="289"/>
      <c r="AP221" s="289"/>
      <c r="AQ221" s="289"/>
      <c r="AR221" s="289"/>
      <c r="AS221" s="289"/>
      <c r="AT221" s="289"/>
      <c r="AU221" s="289"/>
      <c r="AV221" s="289"/>
      <c r="AW221" s="289"/>
      <c r="AX221" s="289"/>
      <c r="AY221" s="289"/>
      <c r="AZ221" s="289"/>
      <c r="BA221" s="289"/>
      <c r="BB221" s="289"/>
      <c r="BC221" s="289"/>
      <c r="BD221" s="289"/>
      <c r="BE221" s="289"/>
      <c r="BF221" s="289"/>
      <c r="BG221" s="289"/>
      <c r="BH221" s="289"/>
      <c r="BI221" s="289"/>
      <c r="BJ221" s="289"/>
      <c r="BK221" s="289"/>
      <c r="BL221" s="289"/>
      <c r="BM221" s="289"/>
      <c r="BN221" s="289"/>
      <c r="BO221" s="289"/>
      <c r="BP221" s="289"/>
      <c r="BQ221" s="289"/>
      <c r="BR221" s="289"/>
      <c r="BS221" s="289"/>
      <c r="BT221" s="289"/>
      <c r="BU221" s="289"/>
      <c r="BV221" s="289"/>
      <c r="BW221" s="289"/>
      <c r="BX221" s="289"/>
      <c r="BY221" s="289"/>
    </row>
    <row r="222" spans="1:77" s="262" customFormat="1" x14ac:dyDescent="0.2">
      <c r="A222" s="86">
        <v>214</v>
      </c>
      <c r="B222" s="86" t="s">
        <v>958</v>
      </c>
      <c r="C222" s="86"/>
      <c r="D222" s="86"/>
      <c r="E222" s="86"/>
      <c r="F222" s="86"/>
      <c r="G222" s="86"/>
      <c r="H222" s="86"/>
      <c r="I222" s="86"/>
      <c r="J222" s="249">
        <v>925</v>
      </c>
      <c r="K222" s="251">
        <v>92.5</v>
      </c>
      <c r="L222" s="86"/>
      <c r="M222" s="86"/>
      <c r="N222" s="86"/>
      <c r="O222" s="266" t="s">
        <v>740</v>
      </c>
      <c r="P222" s="285"/>
      <c r="Q222" s="86"/>
      <c r="R222" s="290"/>
      <c r="S222" s="290"/>
      <c r="T222" s="290"/>
      <c r="U222" s="290"/>
      <c r="V222" s="290"/>
      <c r="W222" s="290"/>
      <c r="X222" s="290"/>
      <c r="Y222" s="290"/>
      <c r="Z222" s="290"/>
      <c r="AA222" s="290"/>
      <c r="AB222" s="290"/>
      <c r="AC222" s="290"/>
      <c r="AD222" s="290"/>
      <c r="AE222" s="290"/>
      <c r="AF222" s="290"/>
      <c r="AG222" s="290"/>
      <c r="AH222" s="290"/>
      <c r="AI222" s="290"/>
      <c r="AJ222" s="290"/>
      <c r="AK222" s="290"/>
      <c r="AL222" s="290"/>
      <c r="AM222" s="290"/>
      <c r="AN222" s="290"/>
      <c r="AO222" s="290"/>
      <c r="AP222" s="290"/>
      <c r="AQ222" s="290"/>
      <c r="AR222" s="290"/>
      <c r="AS222" s="290"/>
      <c r="AT222" s="290"/>
      <c r="AU222" s="290"/>
      <c r="AV222" s="290"/>
      <c r="AW222" s="290"/>
      <c r="AX222" s="290"/>
      <c r="AY222" s="290"/>
      <c r="AZ222" s="290"/>
      <c r="BA222" s="290"/>
      <c r="BB222" s="290"/>
      <c r="BC222" s="290"/>
      <c r="BD222" s="290"/>
      <c r="BE222" s="290"/>
      <c r="BF222" s="290"/>
      <c r="BG222" s="290"/>
      <c r="BH222" s="290"/>
      <c r="BI222" s="290"/>
      <c r="BJ222" s="290"/>
      <c r="BK222" s="290"/>
      <c r="BL222" s="290"/>
      <c r="BM222" s="290"/>
      <c r="BN222" s="290"/>
      <c r="BO222" s="290"/>
      <c r="BP222" s="290"/>
      <c r="BQ222" s="290"/>
      <c r="BR222" s="290"/>
      <c r="BS222" s="290"/>
      <c r="BT222" s="290"/>
      <c r="BU222" s="290"/>
      <c r="BV222" s="290"/>
      <c r="BW222" s="290"/>
      <c r="BX222" s="290"/>
      <c r="BY222" s="290"/>
    </row>
    <row r="223" spans="1:77" x14ac:dyDescent="0.2">
      <c r="A223" s="82">
        <v>215</v>
      </c>
      <c r="B223" s="82" t="s">
        <v>2382</v>
      </c>
      <c r="C223" s="82" t="s">
        <v>1924</v>
      </c>
      <c r="D223" s="82" t="s">
        <v>2383</v>
      </c>
      <c r="E223" s="83">
        <v>44123</v>
      </c>
      <c r="F223" s="82" t="s">
        <v>2985</v>
      </c>
      <c r="G223" s="82">
        <v>1</v>
      </c>
      <c r="H223" s="82" t="s">
        <v>2986</v>
      </c>
      <c r="I223" s="82" t="s">
        <v>1760</v>
      </c>
      <c r="J223" s="84">
        <v>620</v>
      </c>
      <c r="K223" s="247">
        <v>62</v>
      </c>
      <c r="L223" s="82" t="s">
        <v>2987</v>
      </c>
      <c r="M223" s="82">
        <v>154</v>
      </c>
      <c r="N223" s="82">
        <v>0.1</v>
      </c>
      <c r="O223" s="264" t="s">
        <v>2222</v>
      </c>
      <c r="P223" s="283" t="s">
        <v>2988</v>
      </c>
      <c r="Q223" s="82" t="s">
        <v>2989</v>
      </c>
    </row>
    <row r="224" spans="1:77" x14ac:dyDescent="0.2">
      <c r="A224" s="82">
        <v>216</v>
      </c>
      <c r="B224" s="82" t="s">
        <v>2382</v>
      </c>
      <c r="C224" s="82"/>
      <c r="D224" s="82" t="s">
        <v>414</v>
      </c>
      <c r="E224" s="83">
        <v>44124</v>
      </c>
      <c r="F224" s="82" t="s">
        <v>2985</v>
      </c>
      <c r="G224" s="82">
        <v>1</v>
      </c>
      <c r="H224" s="82" t="s">
        <v>2986</v>
      </c>
      <c r="I224" s="82" t="s">
        <v>1760</v>
      </c>
      <c r="J224" s="84">
        <v>588</v>
      </c>
      <c r="K224" s="247">
        <v>58.8</v>
      </c>
      <c r="L224" s="82" t="s">
        <v>2987</v>
      </c>
      <c r="M224" s="82">
        <v>154</v>
      </c>
      <c r="N224" s="82">
        <v>0.1</v>
      </c>
      <c r="O224" s="264" t="s">
        <v>2222</v>
      </c>
      <c r="P224" s="283" t="s">
        <v>2988</v>
      </c>
      <c r="Q224" s="82" t="s">
        <v>2989</v>
      </c>
    </row>
    <row r="225" spans="1:77" s="254" customFormat="1" x14ac:dyDescent="0.2">
      <c r="A225" s="248">
        <v>217</v>
      </c>
      <c r="B225" s="248" t="s">
        <v>2382</v>
      </c>
      <c r="C225" s="248"/>
      <c r="D225" s="248"/>
      <c r="E225" s="248"/>
      <c r="F225" s="248"/>
      <c r="G225" s="248"/>
      <c r="H225" s="248"/>
      <c r="I225" s="248"/>
      <c r="J225" s="260">
        <v>1208</v>
      </c>
      <c r="K225" s="255">
        <v>120.8</v>
      </c>
      <c r="L225" s="248"/>
      <c r="M225" s="248"/>
      <c r="N225" s="248"/>
      <c r="O225" s="265" t="s">
        <v>2222</v>
      </c>
      <c r="P225" s="284" t="s">
        <v>707</v>
      </c>
      <c r="Q225" s="248"/>
      <c r="R225" s="289"/>
      <c r="S225" s="289"/>
      <c r="T225" s="289"/>
      <c r="U225" s="289"/>
      <c r="V225" s="289"/>
      <c r="W225" s="289"/>
      <c r="X225" s="289"/>
      <c r="Y225" s="289"/>
      <c r="Z225" s="289"/>
      <c r="AA225" s="289"/>
      <c r="AB225" s="289"/>
      <c r="AC225" s="289"/>
      <c r="AD225" s="289"/>
      <c r="AE225" s="289"/>
      <c r="AF225" s="289"/>
      <c r="AG225" s="289"/>
      <c r="AH225" s="289"/>
      <c r="AI225" s="289"/>
      <c r="AJ225" s="289"/>
      <c r="AK225" s="289"/>
      <c r="AL225" s="289"/>
      <c r="AM225" s="289"/>
      <c r="AN225" s="289"/>
      <c r="AO225" s="289"/>
      <c r="AP225" s="289"/>
      <c r="AQ225" s="289"/>
      <c r="AR225" s="289"/>
      <c r="AS225" s="289"/>
      <c r="AT225" s="289"/>
      <c r="AU225" s="289"/>
      <c r="AV225" s="289"/>
      <c r="AW225" s="289"/>
      <c r="AX225" s="289"/>
      <c r="AY225" s="289"/>
      <c r="AZ225" s="289"/>
      <c r="BA225" s="289"/>
      <c r="BB225" s="289"/>
      <c r="BC225" s="289"/>
      <c r="BD225" s="289"/>
      <c r="BE225" s="289"/>
      <c r="BF225" s="289"/>
      <c r="BG225" s="289"/>
      <c r="BH225" s="289"/>
      <c r="BI225" s="289"/>
      <c r="BJ225" s="289"/>
      <c r="BK225" s="289"/>
      <c r="BL225" s="289"/>
      <c r="BM225" s="289"/>
      <c r="BN225" s="289"/>
      <c r="BO225" s="289"/>
      <c r="BP225" s="289"/>
      <c r="BQ225" s="289"/>
      <c r="BR225" s="289"/>
      <c r="BS225" s="289"/>
      <c r="BT225" s="289"/>
      <c r="BU225" s="289"/>
      <c r="BV225" s="289"/>
      <c r="BW225" s="289"/>
      <c r="BX225" s="289"/>
      <c r="BY225" s="289"/>
    </row>
    <row r="226" spans="1:77" x14ac:dyDescent="0.2">
      <c r="A226" s="82">
        <v>218</v>
      </c>
      <c r="B226" s="82" t="s">
        <v>2382</v>
      </c>
      <c r="C226" s="82" t="s">
        <v>1924</v>
      </c>
      <c r="D226" s="82" t="s">
        <v>2383</v>
      </c>
      <c r="E226" s="83">
        <v>44123</v>
      </c>
      <c r="F226" s="82" t="s">
        <v>2985</v>
      </c>
      <c r="G226" s="82">
        <v>1</v>
      </c>
      <c r="H226" s="82" t="s">
        <v>2986</v>
      </c>
      <c r="I226" s="82" t="s">
        <v>1760</v>
      </c>
      <c r="J226" s="84">
        <v>1020</v>
      </c>
      <c r="K226" s="247">
        <v>102</v>
      </c>
      <c r="L226" s="82" t="s">
        <v>2987</v>
      </c>
      <c r="M226" s="82">
        <v>154</v>
      </c>
      <c r="N226" s="82">
        <v>0.1</v>
      </c>
      <c r="O226" s="264" t="s">
        <v>2222</v>
      </c>
      <c r="P226" s="283" t="s">
        <v>2990</v>
      </c>
      <c r="Q226" s="82" t="s">
        <v>2989</v>
      </c>
    </row>
    <row r="227" spans="1:77" x14ac:dyDescent="0.2">
      <c r="A227" s="82">
        <v>219</v>
      </c>
      <c r="B227" s="82" t="s">
        <v>2382</v>
      </c>
      <c r="C227" s="82"/>
      <c r="D227" s="82" t="s">
        <v>414</v>
      </c>
      <c r="E227" s="83">
        <v>44124</v>
      </c>
      <c r="F227" s="82" t="s">
        <v>2985</v>
      </c>
      <c r="G227" s="82">
        <v>1</v>
      </c>
      <c r="H227" s="82" t="s">
        <v>2986</v>
      </c>
      <c r="I227" s="82" t="s">
        <v>1760</v>
      </c>
      <c r="J227" s="84">
        <v>961</v>
      </c>
      <c r="K227" s="247">
        <v>96.1</v>
      </c>
      <c r="L227" s="82" t="s">
        <v>2987</v>
      </c>
      <c r="M227" s="82">
        <v>154</v>
      </c>
      <c r="N227" s="82">
        <v>0.1</v>
      </c>
      <c r="O227" s="264" t="s">
        <v>2222</v>
      </c>
      <c r="P227" s="283" t="s">
        <v>2990</v>
      </c>
      <c r="Q227" s="82" t="s">
        <v>2989</v>
      </c>
    </row>
    <row r="228" spans="1:77" s="254" customFormat="1" x14ac:dyDescent="0.2">
      <c r="A228" s="248">
        <v>220</v>
      </c>
      <c r="B228" s="248" t="s">
        <v>2382</v>
      </c>
      <c r="C228" s="248"/>
      <c r="D228" s="248"/>
      <c r="E228" s="248"/>
      <c r="F228" s="248"/>
      <c r="G228" s="248"/>
      <c r="H228" s="248"/>
      <c r="I228" s="248"/>
      <c r="J228" s="260">
        <v>1981</v>
      </c>
      <c r="K228" s="255">
        <v>198.1</v>
      </c>
      <c r="L228" s="248"/>
      <c r="M228" s="248"/>
      <c r="N228" s="248"/>
      <c r="O228" s="265" t="s">
        <v>2222</v>
      </c>
      <c r="P228" s="284" t="s">
        <v>708</v>
      </c>
      <c r="Q228" s="248"/>
      <c r="R228" s="289"/>
      <c r="S228" s="289"/>
      <c r="T228" s="289"/>
      <c r="U228" s="289"/>
      <c r="V228" s="289"/>
      <c r="W228" s="289"/>
      <c r="X228" s="289"/>
      <c r="Y228" s="289"/>
      <c r="Z228" s="289"/>
      <c r="AA228" s="289"/>
      <c r="AB228" s="289"/>
      <c r="AC228" s="289"/>
      <c r="AD228" s="289"/>
      <c r="AE228" s="289"/>
      <c r="AF228" s="289"/>
      <c r="AG228" s="289"/>
      <c r="AH228" s="289"/>
      <c r="AI228" s="289"/>
      <c r="AJ228" s="289"/>
      <c r="AK228" s="289"/>
      <c r="AL228" s="289"/>
      <c r="AM228" s="289"/>
      <c r="AN228" s="289"/>
      <c r="AO228" s="289"/>
      <c r="AP228" s="289"/>
      <c r="AQ228" s="289"/>
      <c r="AR228" s="289"/>
      <c r="AS228" s="289"/>
      <c r="AT228" s="289"/>
      <c r="AU228" s="289"/>
      <c r="AV228" s="289"/>
      <c r="AW228" s="289"/>
      <c r="AX228" s="289"/>
      <c r="AY228" s="289"/>
      <c r="AZ228" s="289"/>
      <c r="BA228" s="289"/>
      <c r="BB228" s="289"/>
      <c r="BC228" s="289"/>
      <c r="BD228" s="289"/>
      <c r="BE228" s="289"/>
      <c r="BF228" s="289"/>
      <c r="BG228" s="289"/>
      <c r="BH228" s="289"/>
      <c r="BI228" s="289"/>
      <c r="BJ228" s="289"/>
      <c r="BK228" s="289"/>
      <c r="BL228" s="289"/>
      <c r="BM228" s="289"/>
      <c r="BN228" s="289"/>
      <c r="BO228" s="289"/>
      <c r="BP228" s="289"/>
      <c r="BQ228" s="289"/>
      <c r="BR228" s="289"/>
      <c r="BS228" s="289"/>
      <c r="BT228" s="289"/>
      <c r="BU228" s="289"/>
      <c r="BV228" s="289"/>
      <c r="BW228" s="289"/>
      <c r="BX228" s="289"/>
      <c r="BY228" s="289"/>
    </row>
    <row r="229" spans="1:77" s="262" customFormat="1" x14ac:dyDescent="0.2">
      <c r="A229" s="86">
        <v>221</v>
      </c>
      <c r="B229" s="86" t="s">
        <v>959</v>
      </c>
      <c r="C229" s="86"/>
      <c r="D229" s="86"/>
      <c r="E229" s="86"/>
      <c r="F229" s="86"/>
      <c r="G229" s="86"/>
      <c r="H229" s="86"/>
      <c r="I229" s="86"/>
      <c r="J229" s="249">
        <v>3189</v>
      </c>
      <c r="K229" s="251">
        <v>318.89999999999998</v>
      </c>
      <c r="L229" s="86"/>
      <c r="M229" s="86"/>
      <c r="N229" s="86"/>
      <c r="O229" s="266" t="s">
        <v>741</v>
      </c>
      <c r="P229" s="285"/>
      <c r="Q229" s="86"/>
      <c r="R229" s="290"/>
      <c r="S229" s="290"/>
      <c r="T229" s="290"/>
      <c r="U229" s="290"/>
      <c r="V229" s="290"/>
      <c r="W229" s="290"/>
      <c r="X229" s="290"/>
      <c r="Y229" s="290"/>
      <c r="Z229" s="290"/>
      <c r="AA229" s="290"/>
      <c r="AB229" s="290"/>
      <c r="AC229" s="290"/>
      <c r="AD229" s="290"/>
      <c r="AE229" s="290"/>
      <c r="AF229" s="290"/>
      <c r="AG229" s="290"/>
      <c r="AH229" s="290"/>
      <c r="AI229" s="290"/>
      <c r="AJ229" s="290"/>
      <c r="AK229" s="290"/>
      <c r="AL229" s="290"/>
      <c r="AM229" s="290"/>
      <c r="AN229" s="290"/>
      <c r="AO229" s="290"/>
      <c r="AP229" s="290"/>
      <c r="AQ229" s="290"/>
      <c r="AR229" s="290"/>
      <c r="AS229" s="290"/>
      <c r="AT229" s="290"/>
      <c r="AU229" s="290"/>
      <c r="AV229" s="290"/>
      <c r="AW229" s="290"/>
      <c r="AX229" s="290"/>
      <c r="AY229" s="290"/>
      <c r="AZ229" s="290"/>
      <c r="BA229" s="290"/>
      <c r="BB229" s="290"/>
      <c r="BC229" s="290"/>
      <c r="BD229" s="290"/>
      <c r="BE229" s="290"/>
      <c r="BF229" s="290"/>
      <c r="BG229" s="290"/>
      <c r="BH229" s="290"/>
      <c r="BI229" s="290"/>
      <c r="BJ229" s="290"/>
      <c r="BK229" s="290"/>
      <c r="BL229" s="290"/>
      <c r="BM229" s="290"/>
      <c r="BN229" s="290"/>
      <c r="BO229" s="290"/>
      <c r="BP229" s="290"/>
      <c r="BQ229" s="290"/>
      <c r="BR229" s="290"/>
      <c r="BS229" s="290"/>
      <c r="BT229" s="290"/>
      <c r="BU229" s="290"/>
      <c r="BV229" s="290"/>
      <c r="BW229" s="290"/>
      <c r="BX229" s="290"/>
      <c r="BY229" s="290"/>
    </row>
    <row r="230" spans="1:77" x14ac:dyDescent="0.2">
      <c r="A230" s="82">
        <v>222</v>
      </c>
      <c r="B230" s="82" t="s">
        <v>2384</v>
      </c>
      <c r="C230" s="82" t="s">
        <v>1925</v>
      </c>
      <c r="D230" s="82" t="s">
        <v>2385</v>
      </c>
      <c r="E230" s="83">
        <v>44123</v>
      </c>
      <c r="F230" s="82" t="s">
        <v>2985</v>
      </c>
      <c r="G230" s="82">
        <v>1</v>
      </c>
      <c r="H230" s="82" t="s">
        <v>2986</v>
      </c>
      <c r="I230" s="82" t="s">
        <v>1760</v>
      </c>
      <c r="J230" s="84">
        <v>155</v>
      </c>
      <c r="K230" s="247">
        <v>15.5</v>
      </c>
      <c r="L230" s="82" t="s">
        <v>2987</v>
      </c>
      <c r="M230" s="82">
        <v>154</v>
      </c>
      <c r="N230" s="82">
        <v>0.1</v>
      </c>
      <c r="O230" s="264" t="s">
        <v>2223</v>
      </c>
      <c r="P230" s="283" t="s">
        <v>2988</v>
      </c>
      <c r="Q230" s="82" t="s">
        <v>2989</v>
      </c>
    </row>
    <row r="231" spans="1:77" x14ac:dyDescent="0.2">
      <c r="A231" s="82">
        <v>223</v>
      </c>
      <c r="B231" s="82" t="s">
        <v>2384</v>
      </c>
      <c r="C231" s="82"/>
      <c r="D231" s="82" t="s">
        <v>415</v>
      </c>
      <c r="E231" s="83">
        <v>44124</v>
      </c>
      <c r="F231" s="82" t="s">
        <v>2985</v>
      </c>
      <c r="G231" s="82">
        <v>1</v>
      </c>
      <c r="H231" s="82" t="s">
        <v>2986</v>
      </c>
      <c r="I231" s="82" t="s">
        <v>1760</v>
      </c>
      <c r="J231" s="84">
        <v>150</v>
      </c>
      <c r="K231" s="247">
        <v>15</v>
      </c>
      <c r="L231" s="82" t="s">
        <v>2987</v>
      </c>
      <c r="M231" s="82">
        <v>154</v>
      </c>
      <c r="N231" s="82">
        <v>0.1</v>
      </c>
      <c r="O231" s="264" t="s">
        <v>2223</v>
      </c>
      <c r="P231" s="283" t="s">
        <v>2988</v>
      </c>
      <c r="Q231" s="82" t="s">
        <v>2989</v>
      </c>
    </row>
    <row r="232" spans="1:77" s="254" customFormat="1" x14ac:dyDescent="0.2">
      <c r="A232" s="248">
        <v>224</v>
      </c>
      <c r="B232" s="248" t="s">
        <v>2384</v>
      </c>
      <c r="C232" s="248"/>
      <c r="D232" s="248"/>
      <c r="E232" s="248"/>
      <c r="F232" s="248"/>
      <c r="G232" s="248"/>
      <c r="H232" s="248"/>
      <c r="I232" s="248"/>
      <c r="J232" s="260">
        <v>305</v>
      </c>
      <c r="K232" s="255">
        <v>30.5</v>
      </c>
      <c r="L232" s="248"/>
      <c r="M232" s="248"/>
      <c r="N232" s="248"/>
      <c r="O232" s="265" t="s">
        <v>2223</v>
      </c>
      <c r="P232" s="284" t="s">
        <v>707</v>
      </c>
      <c r="Q232" s="248"/>
      <c r="R232" s="289"/>
      <c r="S232" s="289"/>
      <c r="T232" s="289"/>
      <c r="U232" s="289"/>
      <c r="V232" s="289"/>
      <c r="W232" s="289"/>
      <c r="X232" s="289"/>
      <c r="Y232" s="289"/>
      <c r="Z232" s="289"/>
      <c r="AA232" s="289"/>
      <c r="AB232" s="289"/>
      <c r="AC232" s="289"/>
      <c r="AD232" s="289"/>
      <c r="AE232" s="289"/>
      <c r="AF232" s="289"/>
      <c r="AG232" s="289"/>
      <c r="AH232" s="289"/>
      <c r="AI232" s="289"/>
      <c r="AJ232" s="289"/>
      <c r="AK232" s="289"/>
      <c r="AL232" s="289"/>
      <c r="AM232" s="289"/>
      <c r="AN232" s="289"/>
      <c r="AO232" s="289"/>
      <c r="AP232" s="289"/>
      <c r="AQ232" s="289"/>
      <c r="AR232" s="289"/>
      <c r="AS232" s="289"/>
      <c r="AT232" s="289"/>
      <c r="AU232" s="289"/>
      <c r="AV232" s="289"/>
      <c r="AW232" s="289"/>
      <c r="AX232" s="289"/>
      <c r="AY232" s="289"/>
      <c r="AZ232" s="289"/>
      <c r="BA232" s="289"/>
      <c r="BB232" s="289"/>
      <c r="BC232" s="289"/>
      <c r="BD232" s="289"/>
      <c r="BE232" s="289"/>
      <c r="BF232" s="289"/>
      <c r="BG232" s="289"/>
      <c r="BH232" s="289"/>
      <c r="BI232" s="289"/>
      <c r="BJ232" s="289"/>
      <c r="BK232" s="289"/>
      <c r="BL232" s="289"/>
      <c r="BM232" s="289"/>
      <c r="BN232" s="289"/>
      <c r="BO232" s="289"/>
      <c r="BP232" s="289"/>
      <c r="BQ232" s="289"/>
      <c r="BR232" s="289"/>
      <c r="BS232" s="289"/>
      <c r="BT232" s="289"/>
      <c r="BU232" s="289"/>
      <c r="BV232" s="289"/>
      <c r="BW232" s="289"/>
      <c r="BX232" s="289"/>
      <c r="BY232" s="289"/>
    </row>
    <row r="233" spans="1:77" x14ac:dyDescent="0.2">
      <c r="A233" s="82">
        <v>225</v>
      </c>
      <c r="B233" s="82" t="s">
        <v>2384</v>
      </c>
      <c r="C233" s="82" t="s">
        <v>1925</v>
      </c>
      <c r="D233" s="82" t="s">
        <v>2385</v>
      </c>
      <c r="E233" s="83">
        <v>44123</v>
      </c>
      <c r="F233" s="82" t="s">
        <v>2985</v>
      </c>
      <c r="G233" s="82">
        <v>1</v>
      </c>
      <c r="H233" s="82" t="s">
        <v>2986</v>
      </c>
      <c r="I233" s="82" t="s">
        <v>1760</v>
      </c>
      <c r="J233" s="84">
        <v>390</v>
      </c>
      <c r="K233" s="247">
        <v>39</v>
      </c>
      <c r="L233" s="82" t="s">
        <v>2987</v>
      </c>
      <c r="M233" s="82">
        <v>154</v>
      </c>
      <c r="N233" s="82">
        <v>0.1</v>
      </c>
      <c r="O233" s="264" t="s">
        <v>2223</v>
      </c>
      <c r="P233" s="283" t="s">
        <v>2990</v>
      </c>
      <c r="Q233" s="82" t="s">
        <v>2989</v>
      </c>
    </row>
    <row r="234" spans="1:77" x14ac:dyDescent="0.2">
      <c r="A234" s="82">
        <v>226</v>
      </c>
      <c r="B234" s="82" t="s">
        <v>2384</v>
      </c>
      <c r="C234" s="82"/>
      <c r="D234" s="82" t="s">
        <v>415</v>
      </c>
      <c r="E234" s="83">
        <v>44124</v>
      </c>
      <c r="F234" s="82" t="s">
        <v>2985</v>
      </c>
      <c r="G234" s="82">
        <v>1</v>
      </c>
      <c r="H234" s="82" t="s">
        <v>2986</v>
      </c>
      <c r="I234" s="82" t="s">
        <v>1760</v>
      </c>
      <c r="J234" s="84">
        <v>347</v>
      </c>
      <c r="K234" s="247">
        <v>34.700000000000003</v>
      </c>
      <c r="L234" s="82" t="s">
        <v>2987</v>
      </c>
      <c r="M234" s="82">
        <v>154</v>
      </c>
      <c r="N234" s="82">
        <v>0.1</v>
      </c>
      <c r="O234" s="264" t="s">
        <v>2223</v>
      </c>
      <c r="P234" s="283" t="s">
        <v>2990</v>
      </c>
      <c r="Q234" s="82" t="s">
        <v>2989</v>
      </c>
    </row>
    <row r="235" spans="1:77" s="254" customFormat="1" x14ac:dyDescent="0.2">
      <c r="A235" s="248">
        <v>227</v>
      </c>
      <c r="B235" s="248" t="s">
        <v>2384</v>
      </c>
      <c r="C235" s="248"/>
      <c r="D235" s="248"/>
      <c r="E235" s="248"/>
      <c r="F235" s="248"/>
      <c r="G235" s="248"/>
      <c r="H235" s="248"/>
      <c r="I235" s="248"/>
      <c r="J235" s="260">
        <v>737</v>
      </c>
      <c r="K235" s="255">
        <v>73.7</v>
      </c>
      <c r="L235" s="248"/>
      <c r="M235" s="248"/>
      <c r="N235" s="248"/>
      <c r="O235" s="265" t="s">
        <v>2223</v>
      </c>
      <c r="P235" s="284" t="s">
        <v>708</v>
      </c>
      <c r="Q235" s="248"/>
      <c r="R235" s="289"/>
      <c r="S235" s="289"/>
      <c r="T235" s="289"/>
      <c r="U235" s="289"/>
      <c r="V235" s="289"/>
      <c r="W235" s="289"/>
      <c r="X235" s="289"/>
      <c r="Y235" s="289"/>
      <c r="Z235" s="289"/>
      <c r="AA235" s="289"/>
      <c r="AB235" s="289"/>
      <c r="AC235" s="289"/>
      <c r="AD235" s="289"/>
      <c r="AE235" s="289"/>
      <c r="AF235" s="289"/>
      <c r="AG235" s="289"/>
      <c r="AH235" s="289"/>
      <c r="AI235" s="289"/>
      <c r="AJ235" s="289"/>
      <c r="AK235" s="289"/>
      <c r="AL235" s="289"/>
      <c r="AM235" s="289"/>
      <c r="AN235" s="289"/>
      <c r="AO235" s="289"/>
      <c r="AP235" s="289"/>
      <c r="AQ235" s="289"/>
      <c r="AR235" s="289"/>
      <c r="AS235" s="289"/>
      <c r="AT235" s="289"/>
      <c r="AU235" s="289"/>
      <c r="AV235" s="289"/>
      <c r="AW235" s="289"/>
      <c r="AX235" s="289"/>
      <c r="AY235" s="289"/>
      <c r="AZ235" s="289"/>
      <c r="BA235" s="289"/>
      <c r="BB235" s="289"/>
      <c r="BC235" s="289"/>
      <c r="BD235" s="289"/>
      <c r="BE235" s="289"/>
      <c r="BF235" s="289"/>
      <c r="BG235" s="289"/>
      <c r="BH235" s="289"/>
      <c r="BI235" s="289"/>
      <c r="BJ235" s="289"/>
      <c r="BK235" s="289"/>
      <c r="BL235" s="289"/>
      <c r="BM235" s="289"/>
      <c r="BN235" s="289"/>
      <c r="BO235" s="289"/>
      <c r="BP235" s="289"/>
      <c r="BQ235" s="289"/>
      <c r="BR235" s="289"/>
      <c r="BS235" s="289"/>
      <c r="BT235" s="289"/>
      <c r="BU235" s="289"/>
      <c r="BV235" s="289"/>
      <c r="BW235" s="289"/>
      <c r="BX235" s="289"/>
      <c r="BY235" s="289"/>
    </row>
    <row r="236" spans="1:77" s="262" customFormat="1" x14ac:dyDescent="0.2">
      <c r="A236" s="86">
        <v>228</v>
      </c>
      <c r="B236" s="86" t="s">
        <v>960</v>
      </c>
      <c r="C236" s="86"/>
      <c r="D236" s="86"/>
      <c r="E236" s="86"/>
      <c r="F236" s="86"/>
      <c r="G236" s="86"/>
      <c r="H236" s="86"/>
      <c r="I236" s="86"/>
      <c r="J236" s="249">
        <v>1042</v>
      </c>
      <c r="K236" s="251">
        <v>104.2</v>
      </c>
      <c r="L236" s="86"/>
      <c r="M236" s="86"/>
      <c r="N236" s="86"/>
      <c r="O236" s="266" t="s">
        <v>742</v>
      </c>
      <c r="P236" s="285"/>
      <c r="Q236" s="86"/>
      <c r="R236" s="290"/>
      <c r="S236" s="290"/>
      <c r="T236" s="290"/>
      <c r="U236" s="290"/>
      <c r="V236" s="290"/>
      <c r="W236" s="290"/>
      <c r="X236" s="290"/>
      <c r="Y236" s="290"/>
      <c r="Z236" s="290"/>
      <c r="AA236" s="290"/>
      <c r="AB236" s="290"/>
      <c r="AC236" s="290"/>
      <c r="AD236" s="290"/>
      <c r="AE236" s="290"/>
      <c r="AF236" s="290"/>
      <c r="AG236" s="290"/>
      <c r="AH236" s="290"/>
      <c r="AI236" s="290"/>
      <c r="AJ236" s="290"/>
      <c r="AK236" s="290"/>
      <c r="AL236" s="290"/>
      <c r="AM236" s="290"/>
      <c r="AN236" s="290"/>
      <c r="AO236" s="290"/>
      <c r="AP236" s="290"/>
      <c r="AQ236" s="290"/>
      <c r="AR236" s="290"/>
      <c r="AS236" s="290"/>
      <c r="AT236" s="290"/>
      <c r="AU236" s="290"/>
      <c r="AV236" s="290"/>
      <c r="AW236" s="290"/>
      <c r="AX236" s="290"/>
      <c r="AY236" s="290"/>
      <c r="AZ236" s="290"/>
      <c r="BA236" s="290"/>
      <c r="BB236" s="290"/>
      <c r="BC236" s="290"/>
      <c r="BD236" s="290"/>
      <c r="BE236" s="290"/>
      <c r="BF236" s="290"/>
      <c r="BG236" s="290"/>
      <c r="BH236" s="290"/>
      <c r="BI236" s="290"/>
      <c r="BJ236" s="290"/>
      <c r="BK236" s="290"/>
      <c r="BL236" s="290"/>
      <c r="BM236" s="290"/>
      <c r="BN236" s="290"/>
      <c r="BO236" s="290"/>
      <c r="BP236" s="290"/>
      <c r="BQ236" s="290"/>
      <c r="BR236" s="290"/>
      <c r="BS236" s="290"/>
      <c r="BT236" s="290"/>
      <c r="BU236" s="290"/>
      <c r="BV236" s="290"/>
      <c r="BW236" s="290"/>
      <c r="BX236" s="290"/>
      <c r="BY236" s="290"/>
    </row>
    <row r="237" spans="1:77" x14ac:dyDescent="0.2">
      <c r="A237" s="82">
        <v>229</v>
      </c>
      <c r="B237" s="82" t="s">
        <v>2372</v>
      </c>
      <c r="C237" s="82" t="s">
        <v>2314</v>
      </c>
      <c r="D237" s="82" t="s">
        <v>2373</v>
      </c>
      <c r="E237" s="83">
        <v>44123</v>
      </c>
      <c r="F237" s="82" t="s">
        <v>2985</v>
      </c>
      <c r="G237" s="82">
        <v>1</v>
      </c>
      <c r="H237" s="82" t="s">
        <v>2986</v>
      </c>
      <c r="I237" s="82" t="s">
        <v>1760</v>
      </c>
      <c r="J237" s="84">
        <v>140</v>
      </c>
      <c r="K237" s="247">
        <v>14</v>
      </c>
      <c r="L237" s="82" t="s">
        <v>2987</v>
      </c>
      <c r="M237" s="82">
        <v>154</v>
      </c>
      <c r="N237" s="82">
        <v>0.1</v>
      </c>
      <c r="O237" s="264" t="s">
        <v>2166</v>
      </c>
      <c r="P237" s="283" t="s">
        <v>2988</v>
      </c>
      <c r="Q237" s="82" t="s">
        <v>2989</v>
      </c>
    </row>
    <row r="238" spans="1:77" x14ac:dyDescent="0.2">
      <c r="A238" s="82">
        <v>230</v>
      </c>
      <c r="B238" s="82" t="s">
        <v>2372</v>
      </c>
      <c r="C238" s="82"/>
      <c r="D238" s="82" t="s">
        <v>409</v>
      </c>
      <c r="E238" s="83">
        <v>44124</v>
      </c>
      <c r="F238" s="82" t="s">
        <v>2985</v>
      </c>
      <c r="G238" s="82">
        <v>1</v>
      </c>
      <c r="H238" s="82" t="s">
        <v>2986</v>
      </c>
      <c r="I238" s="82" t="s">
        <v>1760</v>
      </c>
      <c r="J238" s="84">
        <v>103</v>
      </c>
      <c r="K238" s="247">
        <v>10.3</v>
      </c>
      <c r="L238" s="82" t="s">
        <v>2987</v>
      </c>
      <c r="M238" s="82">
        <v>154</v>
      </c>
      <c r="N238" s="82">
        <v>0.1</v>
      </c>
      <c r="O238" s="264" t="s">
        <v>2166</v>
      </c>
      <c r="P238" s="283" t="s">
        <v>2988</v>
      </c>
      <c r="Q238" s="82" t="s">
        <v>2989</v>
      </c>
    </row>
    <row r="239" spans="1:77" s="254" customFormat="1" x14ac:dyDescent="0.2">
      <c r="A239" s="248">
        <v>231</v>
      </c>
      <c r="B239" s="248" t="s">
        <v>2372</v>
      </c>
      <c r="C239" s="248"/>
      <c r="D239" s="248"/>
      <c r="E239" s="248"/>
      <c r="F239" s="248"/>
      <c r="G239" s="248"/>
      <c r="H239" s="248"/>
      <c r="I239" s="248"/>
      <c r="J239" s="260">
        <v>243</v>
      </c>
      <c r="K239" s="255">
        <v>24.3</v>
      </c>
      <c r="L239" s="248"/>
      <c r="M239" s="248"/>
      <c r="N239" s="248"/>
      <c r="O239" s="265" t="s">
        <v>2166</v>
      </c>
      <c r="P239" s="284" t="s">
        <v>707</v>
      </c>
      <c r="Q239" s="248"/>
      <c r="R239" s="289"/>
      <c r="S239" s="289"/>
      <c r="T239" s="289"/>
      <c r="U239" s="289"/>
      <c r="V239" s="289"/>
      <c r="W239" s="289"/>
      <c r="X239" s="289"/>
      <c r="Y239" s="289"/>
      <c r="Z239" s="289"/>
      <c r="AA239" s="289"/>
      <c r="AB239" s="289"/>
      <c r="AC239" s="289"/>
      <c r="AD239" s="289"/>
      <c r="AE239" s="289"/>
      <c r="AF239" s="289"/>
      <c r="AG239" s="289"/>
      <c r="AH239" s="289"/>
      <c r="AI239" s="289"/>
      <c r="AJ239" s="289"/>
      <c r="AK239" s="289"/>
      <c r="AL239" s="289"/>
      <c r="AM239" s="289"/>
      <c r="AN239" s="289"/>
      <c r="AO239" s="289"/>
      <c r="AP239" s="289"/>
      <c r="AQ239" s="289"/>
      <c r="AR239" s="289"/>
      <c r="AS239" s="289"/>
      <c r="AT239" s="289"/>
      <c r="AU239" s="289"/>
      <c r="AV239" s="289"/>
      <c r="AW239" s="289"/>
      <c r="AX239" s="289"/>
      <c r="AY239" s="289"/>
      <c r="AZ239" s="289"/>
      <c r="BA239" s="289"/>
      <c r="BB239" s="289"/>
      <c r="BC239" s="289"/>
      <c r="BD239" s="289"/>
      <c r="BE239" s="289"/>
      <c r="BF239" s="289"/>
      <c r="BG239" s="289"/>
      <c r="BH239" s="289"/>
      <c r="BI239" s="289"/>
      <c r="BJ239" s="289"/>
      <c r="BK239" s="289"/>
      <c r="BL239" s="289"/>
      <c r="BM239" s="289"/>
      <c r="BN239" s="289"/>
      <c r="BO239" s="289"/>
      <c r="BP239" s="289"/>
      <c r="BQ239" s="289"/>
      <c r="BR239" s="289"/>
      <c r="BS239" s="289"/>
      <c r="BT239" s="289"/>
      <c r="BU239" s="289"/>
      <c r="BV239" s="289"/>
      <c r="BW239" s="289"/>
      <c r="BX239" s="289"/>
      <c r="BY239" s="289"/>
    </row>
    <row r="240" spans="1:77" x14ac:dyDescent="0.2">
      <c r="A240" s="82">
        <v>232</v>
      </c>
      <c r="B240" s="82" t="s">
        <v>2372</v>
      </c>
      <c r="C240" s="82" t="s">
        <v>2314</v>
      </c>
      <c r="D240" s="82" t="s">
        <v>2373</v>
      </c>
      <c r="E240" s="83">
        <v>44123</v>
      </c>
      <c r="F240" s="82" t="s">
        <v>2985</v>
      </c>
      <c r="G240" s="82">
        <v>1</v>
      </c>
      <c r="H240" s="82" t="s">
        <v>2986</v>
      </c>
      <c r="I240" s="82" t="s">
        <v>1760</v>
      </c>
      <c r="J240" s="84">
        <v>436</v>
      </c>
      <c r="K240" s="247">
        <v>43.6</v>
      </c>
      <c r="L240" s="82" t="s">
        <v>2987</v>
      </c>
      <c r="M240" s="82">
        <v>154</v>
      </c>
      <c r="N240" s="82">
        <v>0.1</v>
      </c>
      <c r="O240" s="264" t="s">
        <v>2166</v>
      </c>
      <c r="P240" s="283" t="s">
        <v>2990</v>
      </c>
      <c r="Q240" s="82" t="s">
        <v>2989</v>
      </c>
    </row>
    <row r="241" spans="1:77" x14ac:dyDescent="0.2">
      <c r="A241" s="82">
        <v>233</v>
      </c>
      <c r="B241" s="82" t="s">
        <v>2372</v>
      </c>
      <c r="C241" s="82"/>
      <c r="D241" s="82" t="s">
        <v>409</v>
      </c>
      <c r="E241" s="83">
        <v>44124</v>
      </c>
      <c r="F241" s="82" t="s">
        <v>2985</v>
      </c>
      <c r="G241" s="82">
        <v>1</v>
      </c>
      <c r="H241" s="82" t="s">
        <v>2986</v>
      </c>
      <c r="I241" s="82" t="s">
        <v>1760</v>
      </c>
      <c r="J241" s="84">
        <v>330</v>
      </c>
      <c r="K241" s="247">
        <v>33</v>
      </c>
      <c r="L241" s="82" t="s">
        <v>2987</v>
      </c>
      <c r="M241" s="82">
        <v>154</v>
      </c>
      <c r="N241" s="82">
        <v>0.1</v>
      </c>
      <c r="O241" s="264" t="s">
        <v>2166</v>
      </c>
      <c r="P241" s="283" t="s">
        <v>2990</v>
      </c>
      <c r="Q241" s="82" t="s">
        <v>2989</v>
      </c>
    </row>
    <row r="242" spans="1:77" s="254" customFormat="1" x14ac:dyDescent="0.2">
      <c r="A242" s="248">
        <v>234</v>
      </c>
      <c r="B242" s="248" t="s">
        <v>2372</v>
      </c>
      <c r="C242" s="248"/>
      <c r="D242" s="248"/>
      <c r="E242" s="248"/>
      <c r="F242" s="248"/>
      <c r="G242" s="248"/>
      <c r="H242" s="248"/>
      <c r="I242" s="248"/>
      <c r="J242" s="260">
        <v>766</v>
      </c>
      <c r="K242" s="255">
        <v>76.599999999999994</v>
      </c>
      <c r="L242" s="248"/>
      <c r="M242" s="248"/>
      <c r="N242" s="248"/>
      <c r="O242" s="265" t="s">
        <v>2166</v>
      </c>
      <c r="P242" s="284" t="s">
        <v>708</v>
      </c>
      <c r="Q242" s="248"/>
      <c r="R242" s="289"/>
      <c r="S242" s="289"/>
      <c r="T242" s="289"/>
      <c r="U242" s="289"/>
      <c r="V242" s="289"/>
      <c r="W242" s="289"/>
      <c r="X242" s="289"/>
      <c r="Y242" s="289"/>
      <c r="Z242" s="289"/>
      <c r="AA242" s="289"/>
      <c r="AB242" s="289"/>
      <c r="AC242" s="289"/>
      <c r="AD242" s="289"/>
      <c r="AE242" s="289"/>
      <c r="AF242" s="289"/>
      <c r="AG242" s="289"/>
      <c r="AH242" s="289"/>
      <c r="AI242" s="289"/>
      <c r="AJ242" s="289"/>
      <c r="AK242" s="289"/>
      <c r="AL242" s="289"/>
      <c r="AM242" s="289"/>
      <c r="AN242" s="289"/>
      <c r="AO242" s="289"/>
      <c r="AP242" s="289"/>
      <c r="AQ242" s="289"/>
      <c r="AR242" s="289"/>
      <c r="AS242" s="289"/>
      <c r="AT242" s="289"/>
      <c r="AU242" s="289"/>
      <c r="AV242" s="289"/>
      <c r="AW242" s="289"/>
      <c r="AX242" s="289"/>
      <c r="AY242" s="289"/>
      <c r="AZ242" s="289"/>
      <c r="BA242" s="289"/>
      <c r="BB242" s="289"/>
      <c r="BC242" s="289"/>
      <c r="BD242" s="289"/>
      <c r="BE242" s="289"/>
      <c r="BF242" s="289"/>
      <c r="BG242" s="289"/>
      <c r="BH242" s="289"/>
      <c r="BI242" s="289"/>
      <c r="BJ242" s="289"/>
      <c r="BK242" s="289"/>
      <c r="BL242" s="289"/>
      <c r="BM242" s="289"/>
      <c r="BN242" s="289"/>
      <c r="BO242" s="289"/>
      <c r="BP242" s="289"/>
      <c r="BQ242" s="289"/>
      <c r="BR242" s="289"/>
      <c r="BS242" s="289"/>
      <c r="BT242" s="289"/>
      <c r="BU242" s="289"/>
      <c r="BV242" s="289"/>
      <c r="BW242" s="289"/>
      <c r="BX242" s="289"/>
      <c r="BY242" s="289"/>
    </row>
    <row r="243" spans="1:77" s="262" customFormat="1" x14ac:dyDescent="0.2">
      <c r="A243" s="86">
        <v>235</v>
      </c>
      <c r="B243" s="86" t="s">
        <v>905</v>
      </c>
      <c r="C243" s="86"/>
      <c r="D243" s="86"/>
      <c r="E243" s="86"/>
      <c r="F243" s="86"/>
      <c r="G243" s="86"/>
      <c r="H243" s="86"/>
      <c r="I243" s="86"/>
      <c r="J243" s="249">
        <v>1009</v>
      </c>
      <c r="K243" s="251">
        <v>100.9</v>
      </c>
      <c r="L243" s="86"/>
      <c r="M243" s="86"/>
      <c r="N243" s="86"/>
      <c r="O243" s="266" t="s">
        <v>743</v>
      </c>
      <c r="P243" s="285"/>
      <c r="Q243" s="86"/>
      <c r="R243" s="290"/>
      <c r="S243" s="290"/>
      <c r="T243" s="290"/>
      <c r="U243" s="290"/>
      <c r="V243" s="290"/>
      <c r="W243" s="290"/>
      <c r="X243" s="290"/>
      <c r="Y243" s="290"/>
      <c r="Z243" s="290"/>
      <c r="AA243" s="290"/>
      <c r="AB243" s="290"/>
      <c r="AC243" s="290"/>
      <c r="AD243" s="290"/>
      <c r="AE243" s="290"/>
      <c r="AF243" s="290"/>
      <c r="AG243" s="290"/>
      <c r="AH243" s="290"/>
      <c r="AI243" s="290"/>
      <c r="AJ243" s="290"/>
      <c r="AK243" s="290"/>
      <c r="AL243" s="290"/>
      <c r="AM243" s="290"/>
      <c r="AN243" s="290"/>
      <c r="AO243" s="290"/>
      <c r="AP243" s="290"/>
      <c r="AQ243" s="290"/>
      <c r="AR243" s="290"/>
      <c r="AS243" s="290"/>
      <c r="AT243" s="290"/>
      <c r="AU243" s="290"/>
      <c r="AV243" s="290"/>
      <c r="AW243" s="290"/>
      <c r="AX243" s="290"/>
      <c r="AY243" s="290"/>
      <c r="AZ243" s="290"/>
      <c r="BA243" s="290"/>
      <c r="BB243" s="290"/>
      <c r="BC243" s="290"/>
      <c r="BD243" s="290"/>
      <c r="BE243" s="290"/>
      <c r="BF243" s="290"/>
      <c r="BG243" s="290"/>
      <c r="BH243" s="290"/>
      <c r="BI243" s="290"/>
      <c r="BJ243" s="290"/>
      <c r="BK243" s="290"/>
      <c r="BL243" s="290"/>
      <c r="BM243" s="290"/>
      <c r="BN243" s="290"/>
      <c r="BO243" s="290"/>
      <c r="BP243" s="290"/>
      <c r="BQ243" s="290"/>
      <c r="BR243" s="290"/>
      <c r="BS243" s="290"/>
      <c r="BT243" s="290"/>
      <c r="BU243" s="290"/>
      <c r="BV243" s="290"/>
      <c r="BW243" s="290"/>
      <c r="BX243" s="290"/>
      <c r="BY243" s="290"/>
    </row>
    <row r="244" spans="1:77" x14ac:dyDescent="0.2">
      <c r="A244" s="82">
        <v>236</v>
      </c>
      <c r="B244" s="82" t="s">
        <v>2386</v>
      </c>
      <c r="C244" s="82" t="s">
        <v>1927</v>
      </c>
      <c r="D244" s="82" t="s">
        <v>2387</v>
      </c>
      <c r="E244" s="83">
        <v>44123</v>
      </c>
      <c r="F244" s="82" t="s">
        <v>2985</v>
      </c>
      <c r="G244" s="82">
        <v>1</v>
      </c>
      <c r="H244" s="82" t="s">
        <v>2986</v>
      </c>
      <c r="I244" s="82" t="s">
        <v>1760</v>
      </c>
      <c r="J244" s="84">
        <v>476</v>
      </c>
      <c r="K244" s="247">
        <v>47.6</v>
      </c>
      <c r="L244" s="82" t="s">
        <v>2987</v>
      </c>
      <c r="M244" s="82">
        <v>154</v>
      </c>
      <c r="N244" s="82">
        <v>0.1</v>
      </c>
      <c r="O244" s="264" t="s">
        <v>2225</v>
      </c>
      <c r="P244" s="283" t="s">
        <v>2988</v>
      </c>
      <c r="Q244" s="82" t="s">
        <v>2989</v>
      </c>
    </row>
    <row r="245" spans="1:77" x14ac:dyDescent="0.2">
      <c r="A245" s="82">
        <v>237</v>
      </c>
      <c r="B245" s="82" t="s">
        <v>2386</v>
      </c>
      <c r="C245" s="82"/>
      <c r="D245" s="82" t="s">
        <v>416</v>
      </c>
      <c r="E245" s="83">
        <v>44124</v>
      </c>
      <c r="F245" s="82" t="s">
        <v>2985</v>
      </c>
      <c r="G245" s="82">
        <v>1</v>
      </c>
      <c r="H245" s="82" t="s">
        <v>2986</v>
      </c>
      <c r="I245" s="82" t="s">
        <v>1760</v>
      </c>
      <c r="J245" s="84">
        <v>476</v>
      </c>
      <c r="K245" s="247">
        <v>47.6</v>
      </c>
      <c r="L245" s="82" t="s">
        <v>2987</v>
      </c>
      <c r="M245" s="82">
        <v>154</v>
      </c>
      <c r="N245" s="82">
        <v>0.1</v>
      </c>
      <c r="O245" s="264" t="s">
        <v>2225</v>
      </c>
      <c r="P245" s="283" t="s">
        <v>2988</v>
      </c>
      <c r="Q245" s="82" t="s">
        <v>2989</v>
      </c>
    </row>
    <row r="246" spans="1:77" s="254" customFormat="1" x14ac:dyDescent="0.2">
      <c r="A246" s="248">
        <v>238</v>
      </c>
      <c r="B246" s="248" t="s">
        <v>2386</v>
      </c>
      <c r="C246" s="248"/>
      <c r="D246" s="248"/>
      <c r="E246" s="248"/>
      <c r="F246" s="248"/>
      <c r="G246" s="248"/>
      <c r="H246" s="248"/>
      <c r="I246" s="248"/>
      <c r="J246" s="260">
        <v>952</v>
      </c>
      <c r="K246" s="255">
        <v>95.2</v>
      </c>
      <c r="L246" s="248"/>
      <c r="M246" s="248"/>
      <c r="N246" s="248"/>
      <c r="O246" s="265" t="s">
        <v>2225</v>
      </c>
      <c r="P246" s="284" t="s">
        <v>707</v>
      </c>
      <c r="Q246" s="248"/>
      <c r="R246" s="289"/>
      <c r="S246" s="289"/>
      <c r="T246" s="289"/>
      <c r="U246" s="289"/>
      <c r="V246" s="289"/>
      <c r="W246" s="289"/>
      <c r="X246" s="289"/>
      <c r="Y246" s="289"/>
      <c r="Z246" s="289"/>
      <c r="AA246" s="289"/>
      <c r="AB246" s="289"/>
      <c r="AC246" s="289"/>
      <c r="AD246" s="289"/>
      <c r="AE246" s="289"/>
      <c r="AF246" s="289"/>
      <c r="AG246" s="289"/>
      <c r="AH246" s="289"/>
      <c r="AI246" s="289"/>
      <c r="AJ246" s="289"/>
      <c r="AK246" s="289"/>
      <c r="AL246" s="289"/>
      <c r="AM246" s="289"/>
      <c r="AN246" s="289"/>
      <c r="AO246" s="289"/>
      <c r="AP246" s="289"/>
      <c r="AQ246" s="289"/>
      <c r="AR246" s="289"/>
      <c r="AS246" s="289"/>
      <c r="AT246" s="289"/>
      <c r="AU246" s="289"/>
      <c r="AV246" s="289"/>
      <c r="AW246" s="289"/>
      <c r="AX246" s="289"/>
      <c r="AY246" s="289"/>
      <c r="AZ246" s="289"/>
      <c r="BA246" s="289"/>
      <c r="BB246" s="289"/>
      <c r="BC246" s="289"/>
      <c r="BD246" s="289"/>
      <c r="BE246" s="289"/>
      <c r="BF246" s="289"/>
      <c r="BG246" s="289"/>
      <c r="BH246" s="289"/>
      <c r="BI246" s="289"/>
      <c r="BJ246" s="289"/>
      <c r="BK246" s="289"/>
      <c r="BL246" s="289"/>
      <c r="BM246" s="289"/>
      <c r="BN246" s="289"/>
      <c r="BO246" s="289"/>
      <c r="BP246" s="289"/>
      <c r="BQ246" s="289"/>
      <c r="BR246" s="289"/>
      <c r="BS246" s="289"/>
      <c r="BT246" s="289"/>
      <c r="BU246" s="289"/>
      <c r="BV246" s="289"/>
      <c r="BW246" s="289"/>
      <c r="BX246" s="289"/>
      <c r="BY246" s="289"/>
    </row>
    <row r="247" spans="1:77" x14ac:dyDescent="0.2">
      <c r="A247" s="82">
        <v>239</v>
      </c>
      <c r="B247" s="82" t="s">
        <v>2386</v>
      </c>
      <c r="C247" s="82" t="s">
        <v>1927</v>
      </c>
      <c r="D247" s="82" t="s">
        <v>2387</v>
      </c>
      <c r="E247" s="83">
        <v>44123</v>
      </c>
      <c r="F247" s="82" t="s">
        <v>2985</v>
      </c>
      <c r="G247" s="82">
        <v>1</v>
      </c>
      <c r="H247" s="82" t="s">
        <v>2986</v>
      </c>
      <c r="I247" s="82" t="s">
        <v>1760</v>
      </c>
      <c r="J247" s="84">
        <v>505</v>
      </c>
      <c r="K247" s="247">
        <v>50.5</v>
      </c>
      <c r="L247" s="82" t="s">
        <v>2987</v>
      </c>
      <c r="M247" s="82">
        <v>154</v>
      </c>
      <c r="N247" s="82">
        <v>0.1</v>
      </c>
      <c r="O247" s="264" t="s">
        <v>2225</v>
      </c>
      <c r="P247" s="283" t="s">
        <v>2990</v>
      </c>
      <c r="Q247" s="82" t="s">
        <v>2989</v>
      </c>
    </row>
    <row r="248" spans="1:77" x14ac:dyDescent="0.2">
      <c r="A248" s="82">
        <v>240</v>
      </c>
      <c r="B248" s="82" t="s">
        <v>2386</v>
      </c>
      <c r="C248" s="82"/>
      <c r="D248" s="82" t="s">
        <v>416</v>
      </c>
      <c r="E248" s="83">
        <v>44124</v>
      </c>
      <c r="F248" s="82" t="s">
        <v>2985</v>
      </c>
      <c r="G248" s="82">
        <v>1</v>
      </c>
      <c r="H248" s="82" t="s">
        <v>2986</v>
      </c>
      <c r="I248" s="82" t="s">
        <v>1760</v>
      </c>
      <c r="J248" s="84">
        <v>505</v>
      </c>
      <c r="K248" s="247">
        <v>50.5</v>
      </c>
      <c r="L248" s="82" t="s">
        <v>2987</v>
      </c>
      <c r="M248" s="82">
        <v>154</v>
      </c>
      <c r="N248" s="82">
        <v>0.1</v>
      </c>
      <c r="O248" s="264" t="s">
        <v>2225</v>
      </c>
      <c r="P248" s="283" t="s">
        <v>2990</v>
      </c>
      <c r="Q248" s="82" t="s">
        <v>2989</v>
      </c>
    </row>
    <row r="249" spans="1:77" s="254" customFormat="1" x14ac:dyDescent="0.2">
      <c r="A249" s="248">
        <v>241</v>
      </c>
      <c r="B249" s="248" t="s">
        <v>2386</v>
      </c>
      <c r="C249" s="248"/>
      <c r="D249" s="248"/>
      <c r="E249" s="248"/>
      <c r="F249" s="248"/>
      <c r="G249" s="248"/>
      <c r="H249" s="248"/>
      <c r="I249" s="248"/>
      <c r="J249" s="260">
        <v>1010</v>
      </c>
      <c r="K249" s="255">
        <v>101</v>
      </c>
      <c r="L249" s="248"/>
      <c r="M249" s="248"/>
      <c r="N249" s="248"/>
      <c r="O249" s="265" t="s">
        <v>2225</v>
      </c>
      <c r="P249" s="284" t="s">
        <v>708</v>
      </c>
      <c r="Q249" s="248"/>
      <c r="R249" s="289"/>
      <c r="S249" s="289"/>
      <c r="T249" s="289"/>
      <c r="U249" s="289"/>
      <c r="V249" s="289"/>
      <c r="W249" s="289"/>
      <c r="X249" s="289"/>
      <c r="Y249" s="289"/>
      <c r="Z249" s="289"/>
      <c r="AA249" s="289"/>
      <c r="AB249" s="289"/>
      <c r="AC249" s="289"/>
      <c r="AD249" s="289"/>
      <c r="AE249" s="289"/>
      <c r="AF249" s="289"/>
      <c r="AG249" s="289"/>
      <c r="AH249" s="289"/>
      <c r="AI249" s="289"/>
      <c r="AJ249" s="289"/>
      <c r="AK249" s="289"/>
      <c r="AL249" s="289"/>
      <c r="AM249" s="289"/>
      <c r="AN249" s="289"/>
      <c r="AO249" s="289"/>
      <c r="AP249" s="289"/>
      <c r="AQ249" s="289"/>
      <c r="AR249" s="289"/>
      <c r="AS249" s="289"/>
      <c r="AT249" s="289"/>
      <c r="AU249" s="289"/>
      <c r="AV249" s="289"/>
      <c r="AW249" s="289"/>
      <c r="AX249" s="289"/>
      <c r="AY249" s="289"/>
      <c r="AZ249" s="289"/>
      <c r="BA249" s="289"/>
      <c r="BB249" s="289"/>
      <c r="BC249" s="289"/>
      <c r="BD249" s="289"/>
      <c r="BE249" s="289"/>
      <c r="BF249" s="289"/>
      <c r="BG249" s="289"/>
      <c r="BH249" s="289"/>
      <c r="BI249" s="289"/>
      <c r="BJ249" s="289"/>
      <c r="BK249" s="289"/>
      <c r="BL249" s="289"/>
      <c r="BM249" s="289"/>
      <c r="BN249" s="289"/>
      <c r="BO249" s="289"/>
      <c r="BP249" s="289"/>
      <c r="BQ249" s="289"/>
      <c r="BR249" s="289"/>
      <c r="BS249" s="289"/>
      <c r="BT249" s="289"/>
      <c r="BU249" s="289"/>
      <c r="BV249" s="289"/>
      <c r="BW249" s="289"/>
      <c r="BX249" s="289"/>
      <c r="BY249" s="289"/>
    </row>
    <row r="250" spans="1:77" s="262" customFormat="1" x14ac:dyDescent="0.2">
      <c r="A250" s="86">
        <v>242</v>
      </c>
      <c r="B250" s="86" t="s">
        <v>962</v>
      </c>
      <c r="C250" s="86"/>
      <c r="D250" s="86"/>
      <c r="E250" s="86"/>
      <c r="F250" s="86"/>
      <c r="G250" s="86"/>
      <c r="H250" s="86"/>
      <c r="I250" s="86"/>
      <c r="J250" s="249">
        <v>1962</v>
      </c>
      <c r="K250" s="251">
        <v>196.2</v>
      </c>
      <c r="L250" s="86"/>
      <c r="M250" s="86"/>
      <c r="N250" s="86"/>
      <c r="O250" s="266" t="s">
        <v>744</v>
      </c>
      <c r="P250" s="285"/>
      <c r="Q250" s="86"/>
      <c r="R250" s="290"/>
      <c r="S250" s="290"/>
      <c r="T250" s="290"/>
      <c r="U250" s="290"/>
      <c r="V250" s="290"/>
      <c r="W250" s="290"/>
      <c r="X250" s="290"/>
      <c r="Y250" s="290"/>
      <c r="Z250" s="290"/>
      <c r="AA250" s="290"/>
      <c r="AB250" s="290"/>
      <c r="AC250" s="290"/>
      <c r="AD250" s="290"/>
      <c r="AE250" s="290"/>
      <c r="AF250" s="290"/>
      <c r="AG250" s="290"/>
      <c r="AH250" s="290"/>
      <c r="AI250" s="290"/>
      <c r="AJ250" s="290"/>
      <c r="AK250" s="290"/>
      <c r="AL250" s="290"/>
      <c r="AM250" s="290"/>
      <c r="AN250" s="290"/>
      <c r="AO250" s="290"/>
      <c r="AP250" s="290"/>
      <c r="AQ250" s="290"/>
      <c r="AR250" s="290"/>
      <c r="AS250" s="290"/>
      <c r="AT250" s="290"/>
      <c r="AU250" s="290"/>
      <c r="AV250" s="290"/>
      <c r="AW250" s="290"/>
      <c r="AX250" s="290"/>
      <c r="AY250" s="290"/>
      <c r="AZ250" s="290"/>
      <c r="BA250" s="290"/>
      <c r="BB250" s="290"/>
      <c r="BC250" s="290"/>
      <c r="BD250" s="290"/>
      <c r="BE250" s="290"/>
      <c r="BF250" s="290"/>
      <c r="BG250" s="290"/>
      <c r="BH250" s="290"/>
      <c r="BI250" s="290"/>
      <c r="BJ250" s="290"/>
      <c r="BK250" s="290"/>
      <c r="BL250" s="290"/>
      <c r="BM250" s="290"/>
      <c r="BN250" s="290"/>
      <c r="BO250" s="290"/>
      <c r="BP250" s="290"/>
      <c r="BQ250" s="290"/>
      <c r="BR250" s="290"/>
      <c r="BS250" s="290"/>
      <c r="BT250" s="290"/>
      <c r="BU250" s="290"/>
      <c r="BV250" s="290"/>
      <c r="BW250" s="290"/>
      <c r="BX250" s="290"/>
      <c r="BY250" s="290"/>
    </row>
    <row r="251" spans="1:77" x14ac:dyDescent="0.2">
      <c r="A251" s="82">
        <v>243</v>
      </c>
      <c r="B251" s="82" t="s">
        <v>3001</v>
      </c>
      <c r="C251" s="82" t="s">
        <v>2123</v>
      </c>
      <c r="D251" s="82" t="s">
        <v>3002</v>
      </c>
      <c r="E251" s="83">
        <v>44123</v>
      </c>
      <c r="F251" s="82" t="s">
        <v>2985</v>
      </c>
      <c r="G251" s="82">
        <v>1</v>
      </c>
      <c r="H251" s="82" t="s">
        <v>2986</v>
      </c>
      <c r="I251" s="82" t="s">
        <v>1760</v>
      </c>
      <c r="J251" s="84">
        <v>15</v>
      </c>
      <c r="K251" s="247">
        <v>1.5</v>
      </c>
      <c r="L251" s="82" t="s">
        <v>2987</v>
      </c>
      <c r="M251" s="82">
        <v>154</v>
      </c>
      <c r="N251" s="82">
        <v>0.1</v>
      </c>
      <c r="O251" s="264" t="s">
        <v>2124</v>
      </c>
      <c r="P251" s="283" t="s">
        <v>2997</v>
      </c>
      <c r="Q251" s="82" t="s">
        <v>2989</v>
      </c>
    </row>
    <row r="252" spans="1:77" x14ac:dyDescent="0.2">
      <c r="A252" s="82">
        <v>244</v>
      </c>
      <c r="B252" s="82" t="s">
        <v>3001</v>
      </c>
      <c r="C252" s="82"/>
      <c r="D252" s="82" t="s">
        <v>382</v>
      </c>
      <c r="E252" s="83">
        <v>44124</v>
      </c>
      <c r="F252" s="82" t="s">
        <v>2985</v>
      </c>
      <c r="G252" s="82">
        <v>1</v>
      </c>
      <c r="H252" s="82" t="s">
        <v>2986</v>
      </c>
      <c r="I252" s="82" t="s">
        <v>1760</v>
      </c>
      <c r="J252" s="84">
        <v>11</v>
      </c>
      <c r="K252" s="247">
        <v>1.1000000000000001</v>
      </c>
      <c r="L252" s="82" t="s">
        <v>2987</v>
      </c>
      <c r="M252" s="82">
        <v>154</v>
      </c>
      <c r="N252" s="82">
        <v>0.1</v>
      </c>
      <c r="O252" s="264" t="s">
        <v>2124</v>
      </c>
      <c r="P252" s="283" t="s">
        <v>2997</v>
      </c>
      <c r="Q252" s="82" t="s">
        <v>2989</v>
      </c>
    </row>
    <row r="253" spans="1:77" s="254" customFormat="1" x14ac:dyDescent="0.2">
      <c r="A253" s="248">
        <v>245</v>
      </c>
      <c r="B253" s="248" t="s">
        <v>3001</v>
      </c>
      <c r="C253" s="248"/>
      <c r="D253" s="248"/>
      <c r="E253" s="248"/>
      <c r="F253" s="248"/>
      <c r="G253" s="248"/>
      <c r="H253" s="248"/>
      <c r="I253" s="248"/>
      <c r="J253" s="260">
        <v>26</v>
      </c>
      <c r="K253" s="255">
        <v>2.6</v>
      </c>
      <c r="L253" s="248"/>
      <c r="M253" s="248"/>
      <c r="N253" s="248"/>
      <c r="O253" s="265" t="s">
        <v>2124</v>
      </c>
      <c r="P253" s="284" t="s">
        <v>706</v>
      </c>
      <c r="Q253" s="248"/>
      <c r="R253" s="289"/>
      <c r="S253" s="289"/>
      <c r="T253" s="289"/>
      <c r="U253" s="289"/>
      <c r="V253" s="289"/>
      <c r="W253" s="289"/>
      <c r="X253" s="289"/>
      <c r="Y253" s="289"/>
      <c r="Z253" s="289"/>
      <c r="AA253" s="289"/>
      <c r="AB253" s="289"/>
      <c r="AC253" s="289"/>
      <c r="AD253" s="289"/>
      <c r="AE253" s="289"/>
      <c r="AF253" s="289"/>
      <c r="AG253" s="289"/>
      <c r="AH253" s="289"/>
      <c r="AI253" s="289"/>
      <c r="AJ253" s="289"/>
      <c r="AK253" s="289"/>
      <c r="AL253" s="289"/>
      <c r="AM253" s="289"/>
      <c r="AN253" s="289"/>
      <c r="AO253" s="289"/>
      <c r="AP253" s="289"/>
      <c r="AQ253" s="289"/>
      <c r="AR253" s="289"/>
      <c r="AS253" s="289"/>
      <c r="AT253" s="289"/>
      <c r="AU253" s="289"/>
      <c r="AV253" s="289"/>
      <c r="AW253" s="289"/>
      <c r="AX253" s="289"/>
      <c r="AY253" s="289"/>
      <c r="AZ253" s="289"/>
      <c r="BA253" s="289"/>
      <c r="BB253" s="289"/>
      <c r="BC253" s="289"/>
      <c r="BD253" s="289"/>
      <c r="BE253" s="289"/>
      <c r="BF253" s="289"/>
      <c r="BG253" s="289"/>
      <c r="BH253" s="289"/>
      <c r="BI253" s="289"/>
      <c r="BJ253" s="289"/>
      <c r="BK253" s="289"/>
      <c r="BL253" s="289"/>
      <c r="BM253" s="289"/>
      <c r="BN253" s="289"/>
      <c r="BO253" s="289"/>
      <c r="BP253" s="289"/>
      <c r="BQ253" s="289"/>
      <c r="BR253" s="289"/>
      <c r="BS253" s="289"/>
      <c r="BT253" s="289"/>
      <c r="BU253" s="289"/>
      <c r="BV253" s="289"/>
      <c r="BW253" s="289"/>
      <c r="BX253" s="289"/>
      <c r="BY253" s="289"/>
    </row>
    <row r="254" spans="1:77" s="262" customFormat="1" x14ac:dyDescent="0.2">
      <c r="A254" s="86">
        <v>246</v>
      </c>
      <c r="B254" s="86" t="s">
        <v>1186</v>
      </c>
      <c r="C254" s="86"/>
      <c r="D254" s="86"/>
      <c r="E254" s="86"/>
      <c r="F254" s="86"/>
      <c r="G254" s="86"/>
      <c r="H254" s="86"/>
      <c r="I254" s="86"/>
      <c r="J254" s="249">
        <v>26</v>
      </c>
      <c r="K254" s="251">
        <v>2.6</v>
      </c>
      <c r="L254" s="86"/>
      <c r="M254" s="86"/>
      <c r="N254" s="86"/>
      <c r="O254" s="266" t="s">
        <v>745</v>
      </c>
      <c r="P254" s="285"/>
      <c r="Q254" s="86"/>
      <c r="R254" s="290"/>
      <c r="S254" s="290"/>
      <c r="T254" s="290"/>
      <c r="U254" s="290"/>
      <c r="V254" s="290"/>
      <c r="W254" s="290"/>
      <c r="X254" s="290"/>
      <c r="Y254" s="290"/>
      <c r="Z254" s="290"/>
      <c r="AA254" s="290"/>
      <c r="AB254" s="290"/>
      <c r="AC254" s="290"/>
      <c r="AD254" s="290"/>
      <c r="AE254" s="290"/>
      <c r="AF254" s="290"/>
      <c r="AG254" s="290"/>
      <c r="AH254" s="290"/>
      <c r="AI254" s="290"/>
      <c r="AJ254" s="290"/>
      <c r="AK254" s="290"/>
      <c r="AL254" s="290"/>
      <c r="AM254" s="290"/>
      <c r="AN254" s="290"/>
      <c r="AO254" s="290"/>
      <c r="AP254" s="290"/>
      <c r="AQ254" s="290"/>
      <c r="AR254" s="290"/>
      <c r="AS254" s="290"/>
      <c r="AT254" s="290"/>
      <c r="AU254" s="290"/>
      <c r="AV254" s="290"/>
      <c r="AW254" s="290"/>
      <c r="AX254" s="290"/>
      <c r="AY254" s="290"/>
      <c r="AZ254" s="290"/>
      <c r="BA254" s="290"/>
      <c r="BB254" s="290"/>
      <c r="BC254" s="290"/>
      <c r="BD254" s="290"/>
      <c r="BE254" s="290"/>
      <c r="BF254" s="290"/>
      <c r="BG254" s="290"/>
      <c r="BH254" s="290"/>
      <c r="BI254" s="290"/>
      <c r="BJ254" s="290"/>
      <c r="BK254" s="290"/>
      <c r="BL254" s="290"/>
      <c r="BM254" s="290"/>
      <c r="BN254" s="290"/>
      <c r="BO254" s="290"/>
      <c r="BP254" s="290"/>
      <c r="BQ254" s="290"/>
      <c r="BR254" s="290"/>
      <c r="BS254" s="290"/>
      <c r="BT254" s="290"/>
      <c r="BU254" s="290"/>
      <c r="BV254" s="290"/>
      <c r="BW254" s="290"/>
      <c r="BX254" s="290"/>
      <c r="BY254" s="290"/>
    </row>
    <row r="255" spans="1:77" x14ac:dyDescent="0.2">
      <c r="A255" s="82">
        <v>247</v>
      </c>
      <c r="B255" s="82" t="s">
        <v>2995</v>
      </c>
      <c r="C255" s="82" t="s">
        <v>2121</v>
      </c>
      <c r="D255" s="82" t="s">
        <v>2996</v>
      </c>
      <c r="E255" s="83">
        <v>44123</v>
      </c>
      <c r="F255" s="82" t="s">
        <v>2985</v>
      </c>
      <c r="G255" s="82">
        <v>1</v>
      </c>
      <c r="H255" s="82" t="s">
        <v>2986</v>
      </c>
      <c r="I255" s="82" t="s">
        <v>1760</v>
      </c>
      <c r="J255" s="84">
        <v>15</v>
      </c>
      <c r="K255" s="247">
        <v>1.5</v>
      </c>
      <c r="L255" s="82" t="s">
        <v>2987</v>
      </c>
      <c r="M255" s="82">
        <v>154</v>
      </c>
      <c r="N255" s="82">
        <v>0.1</v>
      </c>
      <c r="O255" s="264" t="s">
        <v>2122</v>
      </c>
      <c r="P255" s="283" t="s">
        <v>2997</v>
      </c>
      <c r="Q255" s="82" t="s">
        <v>2989</v>
      </c>
    </row>
    <row r="256" spans="1:77" x14ac:dyDescent="0.2">
      <c r="A256" s="82">
        <v>248</v>
      </c>
      <c r="B256" s="82" t="s">
        <v>2995</v>
      </c>
      <c r="C256" s="82"/>
      <c r="D256" s="82" t="s">
        <v>380</v>
      </c>
      <c r="E256" s="83">
        <v>44124</v>
      </c>
      <c r="F256" s="82" t="s">
        <v>2985</v>
      </c>
      <c r="G256" s="82">
        <v>1</v>
      </c>
      <c r="H256" s="82" t="s">
        <v>2986</v>
      </c>
      <c r="I256" s="82" t="s">
        <v>1760</v>
      </c>
      <c r="J256" s="84">
        <v>9</v>
      </c>
      <c r="K256" s="247">
        <v>0.9</v>
      </c>
      <c r="L256" s="82" t="s">
        <v>2987</v>
      </c>
      <c r="M256" s="82">
        <v>154</v>
      </c>
      <c r="N256" s="82">
        <v>0.1</v>
      </c>
      <c r="O256" s="264" t="s">
        <v>2122</v>
      </c>
      <c r="P256" s="283" t="s">
        <v>2997</v>
      </c>
      <c r="Q256" s="82" t="s">
        <v>2989</v>
      </c>
    </row>
    <row r="257" spans="1:77" s="254" customFormat="1" x14ac:dyDescent="0.2">
      <c r="A257" s="248">
        <v>249</v>
      </c>
      <c r="B257" s="248" t="s">
        <v>2995</v>
      </c>
      <c r="C257" s="248"/>
      <c r="D257" s="248"/>
      <c r="E257" s="248"/>
      <c r="F257" s="248"/>
      <c r="G257" s="248"/>
      <c r="H257" s="248"/>
      <c r="I257" s="248"/>
      <c r="J257" s="260">
        <v>24</v>
      </c>
      <c r="K257" s="255">
        <v>2.4</v>
      </c>
      <c r="L257" s="248"/>
      <c r="M257" s="248"/>
      <c r="N257" s="248"/>
      <c r="O257" s="265" t="s">
        <v>2122</v>
      </c>
      <c r="P257" s="284" t="s">
        <v>706</v>
      </c>
      <c r="Q257" s="248"/>
      <c r="R257" s="289"/>
      <c r="S257" s="289"/>
      <c r="T257" s="289"/>
      <c r="U257" s="289"/>
      <c r="V257" s="289"/>
      <c r="W257" s="289"/>
      <c r="X257" s="289"/>
      <c r="Y257" s="289"/>
      <c r="Z257" s="289"/>
      <c r="AA257" s="289"/>
      <c r="AB257" s="289"/>
      <c r="AC257" s="289"/>
      <c r="AD257" s="289"/>
      <c r="AE257" s="289"/>
      <c r="AF257" s="289"/>
      <c r="AG257" s="289"/>
      <c r="AH257" s="289"/>
      <c r="AI257" s="289"/>
      <c r="AJ257" s="289"/>
      <c r="AK257" s="289"/>
      <c r="AL257" s="289"/>
      <c r="AM257" s="289"/>
      <c r="AN257" s="289"/>
      <c r="AO257" s="289"/>
      <c r="AP257" s="289"/>
      <c r="AQ257" s="289"/>
      <c r="AR257" s="289"/>
      <c r="AS257" s="289"/>
      <c r="AT257" s="289"/>
      <c r="AU257" s="289"/>
      <c r="AV257" s="289"/>
      <c r="AW257" s="289"/>
      <c r="AX257" s="289"/>
      <c r="AY257" s="289"/>
      <c r="AZ257" s="289"/>
      <c r="BA257" s="289"/>
      <c r="BB257" s="289"/>
      <c r="BC257" s="289"/>
      <c r="BD257" s="289"/>
      <c r="BE257" s="289"/>
      <c r="BF257" s="289"/>
      <c r="BG257" s="289"/>
      <c r="BH257" s="289"/>
      <c r="BI257" s="289"/>
      <c r="BJ257" s="289"/>
      <c r="BK257" s="289"/>
      <c r="BL257" s="289"/>
      <c r="BM257" s="289"/>
      <c r="BN257" s="289"/>
      <c r="BO257" s="289"/>
      <c r="BP257" s="289"/>
      <c r="BQ257" s="289"/>
      <c r="BR257" s="289"/>
      <c r="BS257" s="289"/>
      <c r="BT257" s="289"/>
      <c r="BU257" s="289"/>
      <c r="BV257" s="289"/>
      <c r="BW257" s="289"/>
      <c r="BX257" s="289"/>
      <c r="BY257" s="289"/>
    </row>
    <row r="258" spans="1:77" s="262" customFormat="1" x14ac:dyDescent="0.2">
      <c r="A258" s="86">
        <v>250</v>
      </c>
      <c r="B258" s="86" t="s">
        <v>1183</v>
      </c>
      <c r="C258" s="86"/>
      <c r="D258" s="86"/>
      <c r="E258" s="86"/>
      <c r="F258" s="86"/>
      <c r="G258" s="86"/>
      <c r="H258" s="86"/>
      <c r="I258" s="86"/>
      <c r="J258" s="249">
        <v>24</v>
      </c>
      <c r="K258" s="251">
        <v>2.4</v>
      </c>
      <c r="L258" s="86"/>
      <c r="M258" s="86"/>
      <c r="N258" s="86"/>
      <c r="O258" s="266" t="s">
        <v>746</v>
      </c>
      <c r="P258" s="285"/>
      <c r="Q258" s="86"/>
      <c r="R258" s="290"/>
      <c r="S258" s="290"/>
      <c r="T258" s="290"/>
      <c r="U258" s="290"/>
      <c r="V258" s="290"/>
      <c r="W258" s="290"/>
      <c r="X258" s="290"/>
      <c r="Y258" s="290"/>
      <c r="Z258" s="290"/>
      <c r="AA258" s="290"/>
      <c r="AB258" s="290"/>
      <c r="AC258" s="290"/>
      <c r="AD258" s="290"/>
      <c r="AE258" s="290"/>
      <c r="AF258" s="290"/>
      <c r="AG258" s="290"/>
      <c r="AH258" s="290"/>
      <c r="AI258" s="290"/>
      <c r="AJ258" s="290"/>
      <c r="AK258" s="290"/>
      <c r="AL258" s="290"/>
      <c r="AM258" s="290"/>
      <c r="AN258" s="290"/>
      <c r="AO258" s="290"/>
      <c r="AP258" s="290"/>
      <c r="AQ258" s="290"/>
      <c r="AR258" s="290"/>
      <c r="AS258" s="290"/>
      <c r="AT258" s="290"/>
      <c r="AU258" s="290"/>
      <c r="AV258" s="290"/>
      <c r="AW258" s="290"/>
      <c r="AX258" s="290"/>
      <c r="AY258" s="290"/>
      <c r="AZ258" s="290"/>
      <c r="BA258" s="290"/>
      <c r="BB258" s="290"/>
      <c r="BC258" s="290"/>
      <c r="BD258" s="290"/>
      <c r="BE258" s="290"/>
      <c r="BF258" s="290"/>
      <c r="BG258" s="290"/>
      <c r="BH258" s="290"/>
      <c r="BI258" s="290"/>
      <c r="BJ258" s="290"/>
      <c r="BK258" s="290"/>
      <c r="BL258" s="290"/>
      <c r="BM258" s="290"/>
      <c r="BN258" s="290"/>
      <c r="BO258" s="290"/>
      <c r="BP258" s="290"/>
      <c r="BQ258" s="290"/>
      <c r="BR258" s="290"/>
      <c r="BS258" s="290"/>
      <c r="BT258" s="290"/>
      <c r="BU258" s="290"/>
      <c r="BV258" s="290"/>
      <c r="BW258" s="290"/>
      <c r="BX258" s="290"/>
      <c r="BY258" s="290"/>
    </row>
    <row r="259" spans="1:77" x14ac:dyDescent="0.2">
      <c r="A259" s="82">
        <v>251</v>
      </c>
      <c r="B259" s="82" t="s">
        <v>2998</v>
      </c>
      <c r="C259" s="82" t="s">
        <v>1902</v>
      </c>
      <c r="D259" s="82" t="s">
        <v>2999</v>
      </c>
      <c r="E259" s="83">
        <v>44123</v>
      </c>
      <c r="F259" s="82" t="s">
        <v>2985</v>
      </c>
      <c r="G259" s="82">
        <v>1</v>
      </c>
      <c r="H259" s="82" t="s">
        <v>2986</v>
      </c>
      <c r="I259" s="82" t="s">
        <v>1760</v>
      </c>
      <c r="J259" s="84">
        <v>22</v>
      </c>
      <c r="K259" s="247">
        <v>2.2000000000000002</v>
      </c>
      <c r="L259" s="82" t="s">
        <v>2987</v>
      </c>
      <c r="M259" s="82">
        <v>154</v>
      </c>
      <c r="N259" s="82">
        <v>0.1</v>
      </c>
      <c r="O259" s="264" t="s">
        <v>3000</v>
      </c>
      <c r="P259" s="283" t="s">
        <v>2997</v>
      </c>
      <c r="Q259" s="82" t="s">
        <v>2989</v>
      </c>
    </row>
    <row r="260" spans="1:77" x14ac:dyDescent="0.2">
      <c r="A260" s="82">
        <v>252</v>
      </c>
      <c r="B260" s="82" t="s">
        <v>2998</v>
      </c>
      <c r="C260" s="82" t="s">
        <v>1184</v>
      </c>
      <c r="D260" s="82" t="s">
        <v>381</v>
      </c>
      <c r="E260" s="83">
        <v>44124</v>
      </c>
      <c r="F260" s="82" t="s">
        <v>2985</v>
      </c>
      <c r="G260" s="82">
        <v>1</v>
      </c>
      <c r="H260" s="82" t="s">
        <v>2986</v>
      </c>
      <c r="I260" s="82" t="s">
        <v>1760</v>
      </c>
      <c r="J260" s="84">
        <v>22</v>
      </c>
      <c r="K260" s="247">
        <v>2.2000000000000002</v>
      </c>
      <c r="L260" s="82" t="s">
        <v>2987</v>
      </c>
      <c r="M260" s="82">
        <v>154</v>
      </c>
      <c r="N260" s="82">
        <v>0.1</v>
      </c>
      <c r="O260" s="264" t="s">
        <v>3000</v>
      </c>
      <c r="P260" s="283" t="s">
        <v>2997</v>
      </c>
      <c r="Q260" s="82" t="s">
        <v>2989</v>
      </c>
    </row>
    <row r="261" spans="1:77" s="254" customFormat="1" x14ac:dyDescent="0.2">
      <c r="A261" s="248">
        <v>253</v>
      </c>
      <c r="B261" s="248" t="s">
        <v>2998</v>
      </c>
      <c r="C261" s="248"/>
      <c r="D261" s="248"/>
      <c r="E261" s="248"/>
      <c r="F261" s="248"/>
      <c r="G261" s="248"/>
      <c r="H261" s="248"/>
      <c r="I261" s="248"/>
      <c r="J261" s="260">
        <v>44</v>
      </c>
      <c r="K261" s="255">
        <v>4.4000000000000004</v>
      </c>
      <c r="L261" s="248"/>
      <c r="M261" s="248"/>
      <c r="N261" s="248"/>
      <c r="O261" s="265" t="s">
        <v>3000</v>
      </c>
      <c r="P261" s="284" t="s">
        <v>706</v>
      </c>
      <c r="Q261" s="248"/>
      <c r="R261" s="289"/>
      <c r="S261" s="289"/>
      <c r="T261" s="289"/>
      <c r="U261" s="289"/>
      <c r="V261" s="289"/>
      <c r="W261" s="289"/>
      <c r="X261" s="289"/>
      <c r="Y261" s="289"/>
      <c r="Z261" s="289"/>
      <c r="AA261" s="289"/>
      <c r="AB261" s="289"/>
      <c r="AC261" s="289"/>
      <c r="AD261" s="289"/>
      <c r="AE261" s="289"/>
      <c r="AF261" s="289"/>
      <c r="AG261" s="289"/>
      <c r="AH261" s="289"/>
      <c r="AI261" s="289"/>
      <c r="AJ261" s="289"/>
      <c r="AK261" s="289"/>
      <c r="AL261" s="289"/>
      <c r="AM261" s="289"/>
      <c r="AN261" s="289"/>
      <c r="AO261" s="289"/>
      <c r="AP261" s="289"/>
      <c r="AQ261" s="289"/>
      <c r="AR261" s="289"/>
      <c r="AS261" s="289"/>
      <c r="AT261" s="289"/>
      <c r="AU261" s="289"/>
      <c r="AV261" s="289"/>
      <c r="AW261" s="289"/>
      <c r="AX261" s="289"/>
      <c r="AY261" s="289"/>
      <c r="AZ261" s="289"/>
      <c r="BA261" s="289"/>
      <c r="BB261" s="289"/>
      <c r="BC261" s="289"/>
      <c r="BD261" s="289"/>
      <c r="BE261" s="289"/>
      <c r="BF261" s="289"/>
      <c r="BG261" s="289"/>
      <c r="BH261" s="289"/>
      <c r="BI261" s="289"/>
      <c r="BJ261" s="289"/>
      <c r="BK261" s="289"/>
      <c r="BL261" s="289"/>
      <c r="BM261" s="289"/>
      <c r="BN261" s="289"/>
      <c r="BO261" s="289"/>
      <c r="BP261" s="289"/>
      <c r="BQ261" s="289"/>
      <c r="BR261" s="289"/>
      <c r="BS261" s="289"/>
      <c r="BT261" s="289"/>
      <c r="BU261" s="289"/>
      <c r="BV261" s="289"/>
      <c r="BW261" s="289"/>
      <c r="BX261" s="289"/>
      <c r="BY261" s="289"/>
    </row>
    <row r="262" spans="1:77" s="262" customFormat="1" x14ac:dyDescent="0.2">
      <c r="A262" s="86">
        <v>254</v>
      </c>
      <c r="B262" s="86" t="s">
        <v>1185</v>
      </c>
      <c r="C262" s="86"/>
      <c r="D262" s="86"/>
      <c r="E262" s="86"/>
      <c r="F262" s="86"/>
      <c r="G262" s="86"/>
      <c r="H262" s="86"/>
      <c r="I262" s="86"/>
      <c r="J262" s="249">
        <v>44</v>
      </c>
      <c r="K262" s="251">
        <v>4.4000000000000004</v>
      </c>
      <c r="L262" s="86"/>
      <c r="M262" s="86"/>
      <c r="N262" s="86"/>
      <c r="O262" s="266" t="s">
        <v>747</v>
      </c>
      <c r="P262" s="285"/>
      <c r="Q262" s="86"/>
      <c r="R262" s="290"/>
      <c r="S262" s="290"/>
      <c r="T262" s="290"/>
      <c r="U262" s="290"/>
      <c r="V262" s="290"/>
      <c r="W262" s="290"/>
      <c r="X262" s="290"/>
      <c r="Y262" s="290"/>
      <c r="Z262" s="290"/>
      <c r="AA262" s="290"/>
      <c r="AB262" s="290"/>
      <c r="AC262" s="290"/>
      <c r="AD262" s="290"/>
      <c r="AE262" s="290"/>
      <c r="AF262" s="290"/>
      <c r="AG262" s="290"/>
      <c r="AH262" s="290"/>
      <c r="AI262" s="290"/>
      <c r="AJ262" s="290"/>
      <c r="AK262" s="290"/>
      <c r="AL262" s="290"/>
      <c r="AM262" s="290"/>
      <c r="AN262" s="290"/>
      <c r="AO262" s="290"/>
      <c r="AP262" s="290"/>
      <c r="AQ262" s="290"/>
      <c r="AR262" s="290"/>
      <c r="AS262" s="290"/>
      <c r="AT262" s="290"/>
      <c r="AU262" s="290"/>
      <c r="AV262" s="290"/>
      <c r="AW262" s="290"/>
      <c r="AX262" s="290"/>
      <c r="AY262" s="290"/>
      <c r="AZ262" s="290"/>
      <c r="BA262" s="290"/>
      <c r="BB262" s="290"/>
      <c r="BC262" s="290"/>
      <c r="BD262" s="290"/>
      <c r="BE262" s="290"/>
      <c r="BF262" s="290"/>
      <c r="BG262" s="290"/>
      <c r="BH262" s="290"/>
      <c r="BI262" s="290"/>
      <c r="BJ262" s="290"/>
      <c r="BK262" s="290"/>
      <c r="BL262" s="290"/>
      <c r="BM262" s="290"/>
      <c r="BN262" s="290"/>
      <c r="BO262" s="290"/>
      <c r="BP262" s="290"/>
      <c r="BQ262" s="290"/>
      <c r="BR262" s="290"/>
      <c r="BS262" s="290"/>
      <c r="BT262" s="290"/>
      <c r="BU262" s="290"/>
      <c r="BV262" s="290"/>
      <c r="BW262" s="290"/>
      <c r="BX262" s="290"/>
      <c r="BY262" s="290"/>
    </row>
    <row r="263" spans="1:77" x14ac:dyDescent="0.2">
      <c r="A263" s="82">
        <v>255</v>
      </c>
      <c r="B263" s="82" t="s">
        <v>3014</v>
      </c>
      <c r="C263" s="82" t="s">
        <v>2021</v>
      </c>
      <c r="D263" s="82" t="s">
        <v>3015</v>
      </c>
      <c r="E263" s="83">
        <v>44123</v>
      </c>
      <c r="F263" s="82" t="s">
        <v>2985</v>
      </c>
      <c r="G263" s="82">
        <v>1</v>
      </c>
      <c r="H263" s="82" t="s">
        <v>2986</v>
      </c>
      <c r="I263" s="82" t="s">
        <v>1760</v>
      </c>
      <c r="J263" s="84">
        <v>2</v>
      </c>
      <c r="K263" s="247">
        <v>0.2</v>
      </c>
      <c r="L263" s="82" t="s">
        <v>2987</v>
      </c>
      <c r="M263" s="82">
        <v>154</v>
      </c>
      <c r="N263" s="82">
        <v>0.1</v>
      </c>
      <c r="O263" s="264" t="s">
        <v>2022</v>
      </c>
      <c r="P263" s="283" t="s">
        <v>2997</v>
      </c>
      <c r="Q263" s="82" t="s">
        <v>2989</v>
      </c>
    </row>
    <row r="264" spans="1:77" s="254" customFormat="1" x14ac:dyDescent="0.2">
      <c r="A264" s="248">
        <v>256</v>
      </c>
      <c r="B264" s="248" t="s">
        <v>3014</v>
      </c>
      <c r="C264" s="248"/>
      <c r="D264" s="248"/>
      <c r="E264" s="248"/>
      <c r="F264" s="248"/>
      <c r="G264" s="248"/>
      <c r="H264" s="248"/>
      <c r="I264" s="248"/>
      <c r="J264" s="260">
        <v>2</v>
      </c>
      <c r="K264" s="255">
        <v>0.2</v>
      </c>
      <c r="L264" s="248"/>
      <c r="M264" s="248"/>
      <c r="N264" s="248"/>
      <c r="O264" s="265" t="s">
        <v>2022</v>
      </c>
      <c r="P264" s="284" t="s">
        <v>706</v>
      </c>
      <c r="Q264" s="248"/>
      <c r="R264" s="289"/>
      <c r="S264" s="289"/>
      <c r="T264" s="289"/>
      <c r="U264" s="289"/>
      <c r="V264" s="289"/>
      <c r="W264" s="289"/>
      <c r="X264" s="289"/>
      <c r="Y264" s="289"/>
      <c r="Z264" s="289"/>
      <c r="AA264" s="289"/>
      <c r="AB264" s="289"/>
      <c r="AC264" s="289"/>
      <c r="AD264" s="289"/>
      <c r="AE264" s="289"/>
      <c r="AF264" s="289"/>
      <c r="AG264" s="289"/>
      <c r="AH264" s="289"/>
      <c r="AI264" s="289"/>
      <c r="AJ264" s="289"/>
      <c r="AK264" s="289"/>
      <c r="AL264" s="289"/>
      <c r="AM264" s="289"/>
      <c r="AN264" s="289"/>
      <c r="AO264" s="289"/>
      <c r="AP264" s="289"/>
      <c r="AQ264" s="289"/>
      <c r="AR264" s="289"/>
      <c r="AS264" s="289"/>
      <c r="AT264" s="289"/>
      <c r="AU264" s="289"/>
      <c r="AV264" s="289"/>
      <c r="AW264" s="289"/>
      <c r="AX264" s="289"/>
      <c r="AY264" s="289"/>
      <c r="AZ264" s="289"/>
      <c r="BA264" s="289"/>
      <c r="BB264" s="289"/>
      <c r="BC264" s="289"/>
      <c r="BD264" s="289"/>
      <c r="BE264" s="289"/>
      <c r="BF264" s="289"/>
      <c r="BG264" s="289"/>
      <c r="BH264" s="289"/>
      <c r="BI264" s="289"/>
      <c r="BJ264" s="289"/>
      <c r="BK264" s="289"/>
      <c r="BL264" s="289"/>
      <c r="BM264" s="289"/>
      <c r="BN264" s="289"/>
      <c r="BO264" s="289"/>
      <c r="BP264" s="289"/>
      <c r="BQ264" s="289"/>
      <c r="BR264" s="289"/>
      <c r="BS264" s="289"/>
      <c r="BT264" s="289"/>
      <c r="BU264" s="289"/>
      <c r="BV264" s="289"/>
      <c r="BW264" s="289"/>
      <c r="BX264" s="289"/>
      <c r="BY264" s="289"/>
    </row>
    <row r="265" spans="1:77" s="262" customFormat="1" x14ac:dyDescent="0.2">
      <c r="A265" s="86">
        <v>257</v>
      </c>
      <c r="B265" s="86" t="s">
        <v>97</v>
      </c>
      <c r="C265" s="86"/>
      <c r="D265" s="86"/>
      <c r="E265" s="86"/>
      <c r="F265" s="86"/>
      <c r="G265" s="86"/>
      <c r="H265" s="86"/>
      <c r="I265" s="86"/>
      <c r="J265" s="249">
        <v>2</v>
      </c>
      <c r="K265" s="251">
        <v>0.2</v>
      </c>
      <c r="L265" s="86"/>
      <c r="M265" s="86"/>
      <c r="N265" s="86"/>
      <c r="O265" s="266" t="s">
        <v>748</v>
      </c>
      <c r="P265" s="285"/>
      <c r="Q265" s="86"/>
      <c r="R265" s="290"/>
      <c r="S265" s="290"/>
      <c r="T265" s="290"/>
      <c r="U265" s="290"/>
      <c r="V265" s="290"/>
      <c r="W265" s="290"/>
      <c r="X265" s="290"/>
      <c r="Y265" s="290"/>
      <c r="Z265" s="290"/>
      <c r="AA265" s="290"/>
      <c r="AB265" s="290"/>
      <c r="AC265" s="290"/>
      <c r="AD265" s="290"/>
      <c r="AE265" s="290"/>
      <c r="AF265" s="290"/>
      <c r="AG265" s="290"/>
      <c r="AH265" s="290"/>
      <c r="AI265" s="290"/>
      <c r="AJ265" s="290"/>
      <c r="AK265" s="290"/>
      <c r="AL265" s="290"/>
      <c r="AM265" s="290"/>
      <c r="AN265" s="290"/>
      <c r="AO265" s="290"/>
      <c r="AP265" s="290"/>
      <c r="AQ265" s="290"/>
      <c r="AR265" s="290"/>
      <c r="AS265" s="290"/>
      <c r="AT265" s="290"/>
      <c r="AU265" s="290"/>
      <c r="AV265" s="290"/>
      <c r="AW265" s="290"/>
      <c r="AX265" s="290"/>
      <c r="AY265" s="290"/>
      <c r="AZ265" s="290"/>
      <c r="BA265" s="290"/>
      <c r="BB265" s="290"/>
      <c r="BC265" s="290"/>
      <c r="BD265" s="290"/>
      <c r="BE265" s="290"/>
      <c r="BF265" s="290"/>
      <c r="BG265" s="290"/>
      <c r="BH265" s="290"/>
      <c r="BI265" s="290"/>
      <c r="BJ265" s="290"/>
      <c r="BK265" s="290"/>
      <c r="BL265" s="290"/>
      <c r="BM265" s="290"/>
      <c r="BN265" s="290"/>
      <c r="BO265" s="290"/>
      <c r="BP265" s="290"/>
      <c r="BQ265" s="290"/>
      <c r="BR265" s="290"/>
      <c r="BS265" s="290"/>
      <c r="BT265" s="290"/>
      <c r="BU265" s="290"/>
      <c r="BV265" s="290"/>
      <c r="BW265" s="290"/>
      <c r="BX265" s="290"/>
      <c r="BY265" s="290"/>
    </row>
    <row r="266" spans="1:77" x14ac:dyDescent="0.2">
      <c r="A266" s="82">
        <v>258</v>
      </c>
      <c r="B266" s="82" t="s">
        <v>3012</v>
      </c>
      <c r="C266" s="82" t="s">
        <v>2017</v>
      </c>
      <c r="D266" s="82" t="s">
        <v>3013</v>
      </c>
      <c r="E266" s="83">
        <v>44123</v>
      </c>
      <c r="F266" s="82" t="s">
        <v>2985</v>
      </c>
      <c r="G266" s="82">
        <v>1</v>
      </c>
      <c r="H266" s="82" t="s">
        <v>2986</v>
      </c>
      <c r="I266" s="82" t="s">
        <v>1760</v>
      </c>
      <c r="J266" s="84">
        <v>14</v>
      </c>
      <c r="K266" s="247">
        <v>1.4</v>
      </c>
      <c r="L266" s="82" t="s">
        <v>2987</v>
      </c>
      <c r="M266" s="82">
        <v>154</v>
      </c>
      <c r="N266" s="82">
        <v>0.1</v>
      </c>
      <c r="O266" s="264" t="s">
        <v>2018</v>
      </c>
      <c r="P266" s="283" t="s">
        <v>2997</v>
      </c>
      <c r="Q266" s="82" t="s">
        <v>2989</v>
      </c>
    </row>
    <row r="267" spans="1:77" s="254" customFormat="1" x14ac:dyDescent="0.2">
      <c r="A267" s="248">
        <v>259</v>
      </c>
      <c r="B267" s="248" t="s">
        <v>3012</v>
      </c>
      <c r="C267" s="248"/>
      <c r="D267" s="248"/>
      <c r="E267" s="248"/>
      <c r="F267" s="248"/>
      <c r="G267" s="248"/>
      <c r="H267" s="248"/>
      <c r="I267" s="248"/>
      <c r="J267" s="260">
        <v>14</v>
      </c>
      <c r="K267" s="255">
        <v>1.4</v>
      </c>
      <c r="L267" s="248"/>
      <c r="M267" s="248"/>
      <c r="N267" s="248"/>
      <c r="O267" s="265" t="s">
        <v>2018</v>
      </c>
      <c r="P267" s="284" t="s">
        <v>706</v>
      </c>
      <c r="Q267" s="248"/>
      <c r="R267" s="289"/>
      <c r="S267" s="289"/>
      <c r="T267" s="289"/>
      <c r="U267" s="289"/>
      <c r="V267" s="289"/>
      <c r="W267" s="289"/>
      <c r="X267" s="289"/>
      <c r="Y267" s="289"/>
      <c r="Z267" s="289"/>
      <c r="AA267" s="289"/>
      <c r="AB267" s="289"/>
      <c r="AC267" s="289"/>
      <c r="AD267" s="289"/>
      <c r="AE267" s="289"/>
      <c r="AF267" s="289"/>
      <c r="AG267" s="289"/>
      <c r="AH267" s="289"/>
      <c r="AI267" s="289"/>
      <c r="AJ267" s="289"/>
      <c r="AK267" s="289"/>
      <c r="AL267" s="289"/>
      <c r="AM267" s="289"/>
      <c r="AN267" s="289"/>
      <c r="AO267" s="289"/>
      <c r="AP267" s="289"/>
      <c r="AQ267" s="289"/>
      <c r="AR267" s="289"/>
      <c r="AS267" s="289"/>
      <c r="AT267" s="289"/>
      <c r="AU267" s="289"/>
      <c r="AV267" s="289"/>
      <c r="AW267" s="289"/>
      <c r="AX267" s="289"/>
      <c r="AY267" s="289"/>
      <c r="AZ267" s="289"/>
      <c r="BA267" s="289"/>
      <c r="BB267" s="289"/>
      <c r="BC267" s="289"/>
      <c r="BD267" s="289"/>
      <c r="BE267" s="289"/>
      <c r="BF267" s="289"/>
      <c r="BG267" s="289"/>
      <c r="BH267" s="289"/>
      <c r="BI267" s="289"/>
      <c r="BJ267" s="289"/>
      <c r="BK267" s="289"/>
      <c r="BL267" s="289"/>
      <c r="BM267" s="289"/>
      <c r="BN267" s="289"/>
      <c r="BO267" s="289"/>
      <c r="BP267" s="289"/>
      <c r="BQ267" s="289"/>
      <c r="BR267" s="289"/>
      <c r="BS267" s="289"/>
      <c r="BT267" s="289"/>
      <c r="BU267" s="289"/>
      <c r="BV267" s="289"/>
      <c r="BW267" s="289"/>
      <c r="BX267" s="289"/>
      <c r="BY267" s="289"/>
    </row>
    <row r="268" spans="1:77" s="262" customFormat="1" x14ac:dyDescent="0.2">
      <c r="A268" s="86">
        <v>260</v>
      </c>
      <c r="B268" s="86" t="s">
        <v>95</v>
      </c>
      <c r="C268" s="86"/>
      <c r="D268" s="86"/>
      <c r="E268" s="86"/>
      <c r="F268" s="86"/>
      <c r="G268" s="86"/>
      <c r="H268" s="86"/>
      <c r="I268" s="86"/>
      <c r="J268" s="249">
        <v>14</v>
      </c>
      <c r="K268" s="251">
        <v>1.4</v>
      </c>
      <c r="L268" s="86"/>
      <c r="M268" s="86"/>
      <c r="N268" s="86"/>
      <c r="O268" s="266" t="s">
        <v>749</v>
      </c>
      <c r="P268" s="285"/>
      <c r="Q268" s="86"/>
      <c r="R268" s="290"/>
      <c r="S268" s="290"/>
      <c r="T268" s="290"/>
      <c r="U268" s="290"/>
      <c r="V268" s="290"/>
      <c r="W268" s="290"/>
      <c r="X268" s="290"/>
      <c r="Y268" s="290"/>
      <c r="Z268" s="290"/>
      <c r="AA268" s="290"/>
      <c r="AB268" s="290"/>
      <c r="AC268" s="290"/>
      <c r="AD268" s="290"/>
      <c r="AE268" s="290"/>
      <c r="AF268" s="290"/>
      <c r="AG268" s="290"/>
      <c r="AH268" s="290"/>
      <c r="AI268" s="290"/>
      <c r="AJ268" s="290"/>
      <c r="AK268" s="290"/>
      <c r="AL268" s="290"/>
      <c r="AM268" s="290"/>
      <c r="AN268" s="290"/>
      <c r="AO268" s="290"/>
      <c r="AP268" s="290"/>
      <c r="AQ268" s="290"/>
      <c r="AR268" s="290"/>
      <c r="AS268" s="290"/>
      <c r="AT268" s="290"/>
      <c r="AU268" s="290"/>
      <c r="AV268" s="290"/>
      <c r="AW268" s="290"/>
      <c r="AX268" s="290"/>
      <c r="AY268" s="290"/>
      <c r="AZ268" s="290"/>
      <c r="BA268" s="290"/>
      <c r="BB268" s="290"/>
      <c r="BC268" s="290"/>
      <c r="BD268" s="290"/>
      <c r="BE268" s="290"/>
      <c r="BF268" s="290"/>
      <c r="BG268" s="290"/>
      <c r="BH268" s="290"/>
      <c r="BI268" s="290"/>
      <c r="BJ268" s="290"/>
      <c r="BK268" s="290"/>
      <c r="BL268" s="290"/>
      <c r="BM268" s="290"/>
      <c r="BN268" s="290"/>
      <c r="BO268" s="290"/>
      <c r="BP268" s="290"/>
      <c r="BQ268" s="290"/>
      <c r="BR268" s="290"/>
      <c r="BS268" s="290"/>
      <c r="BT268" s="290"/>
      <c r="BU268" s="290"/>
      <c r="BV268" s="290"/>
      <c r="BW268" s="290"/>
      <c r="BX268" s="290"/>
      <c r="BY268" s="290"/>
    </row>
    <row r="269" spans="1:77" x14ac:dyDescent="0.2">
      <c r="A269" s="82">
        <v>261</v>
      </c>
      <c r="B269" s="82" t="s">
        <v>3010</v>
      </c>
      <c r="C269" s="82" t="s">
        <v>2011</v>
      </c>
      <c r="D269" s="82" t="s">
        <v>3011</v>
      </c>
      <c r="E269" s="83">
        <v>44123</v>
      </c>
      <c r="F269" s="82" t="s">
        <v>2985</v>
      </c>
      <c r="G269" s="82">
        <v>1</v>
      </c>
      <c r="H269" s="82" t="s">
        <v>2986</v>
      </c>
      <c r="I269" s="82" t="s">
        <v>1760</v>
      </c>
      <c r="J269" s="84">
        <v>40</v>
      </c>
      <c r="K269" s="247">
        <v>4</v>
      </c>
      <c r="L269" s="82" t="s">
        <v>2987</v>
      </c>
      <c r="M269" s="82">
        <v>154</v>
      </c>
      <c r="N269" s="82">
        <v>0.1</v>
      </c>
      <c r="O269" s="264" t="s">
        <v>2012</v>
      </c>
      <c r="P269" s="283" t="s">
        <v>2997</v>
      </c>
      <c r="Q269" s="82" t="s">
        <v>2989</v>
      </c>
    </row>
    <row r="270" spans="1:77" x14ac:dyDescent="0.2">
      <c r="A270" s="82">
        <v>262</v>
      </c>
      <c r="B270" s="82" t="s">
        <v>3010</v>
      </c>
      <c r="C270" s="82"/>
      <c r="D270" s="82" t="s">
        <v>385</v>
      </c>
      <c r="E270" s="83">
        <v>44124</v>
      </c>
      <c r="F270" s="82" t="s">
        <v>2985</v>
      </c>
      <c r="G270" s="82">
        <v>1</v>
      </c>
      <c r="H270" s="82" t="s">
        <v>2986</v>
      </c>
      <c r="I270" s="82" t="s">
        <v>1760</v>
      </c>
      <c r="J270" s="84">
        <v>40</v>
      </c>
      <c r="K270" s="247">
        <v>4</v>
      </c>
      <c r="L270" s="82" t="s">
        <v>2987</v>
      </c>
      <c r="M270" s="82">
        <v>154</v>
      </c>
      <c r="N270" s="82">
        <v>0.1</v>
      </c>
      <c r="O270" s="264" t="s">
        <v>2012</v>
      </c>
      <c r="P270" s="283" t="s">
        <v>2997</v>
      </c>
      <c r="Q270" s="82" t="s">
        <v>2989</v>
      </c>
    </row>
    <row r="271" spans="1:77" s="254" customFormat="1" x14ac:dyDescent="0.2">
      <c r="A271" s="248">
        <v>263</v>
      </c>
      <c r="B271" s="248" t="s">
        <v>3010</v>
      </c>
      <c r="C271" s="248"/>
      <c r="D271" s="248"/>
      <c r="E271" s="248"/>
      <c r="F271" s="248"/>
      <c r="G271" s="248"/>
      <c r="H271" s="248"/>
      <c r="I271" s="248"/>
      <c r="J271" s="260">
        <v>80</v>
      </c>
      <c r="K271" s="255">
        <v>8</v>
      </c>
      <c r="L271" s="248"/>
      <c r="M271" s="248"/>
      <c r="N271" s="248"/>
      <c r="O271" s="265" t="s">
        <v>2012</v>
      </c>
      <c r="P271" s="284" t="s">
        <v>706</v>
      </c>
      <c r="Q271" s="248"/>
      <c r="R271" s="289"/>
      <c r="S271" s="289"/>
      <c r="T271" s="289"/>
      <c r="U271" s="289"/>
      <c r="V271" s="289"/>
      <c r="W271" s="289"/>
      <c r="X271" s="289"/>
      <c r="Y271" s="289"/>
      <c r="Z271" s="289"/>
      <c r="AA271" s="289"/>
      <c r="AB271" s="289"/>
      <c r="AC271" s="289"/>
      <c r="AD271" s="289"/>
      <c r="AE271" s="289"/>
      <c r="AF271" s="289"/>
      <c r="AG271" s="289"/>
      <c r="AH271" s="289"/>
      <c r="AI271" s="289"/>
      <c r="AJ271" s="289"/>
      <c r="AK271" s="289"/>
      <c r="AL271" s="289"/>
      <c r="AM271" s="289"/>
      <c r="AN271" s="289"/>
      <c r="AO271" s="289"/>
      <c r="AP271" s="289"/>
      <c r="AQ271" s="289"/>
      <c r="AR271" s="289"/>
      <c r="AS271" s="289"/>
      <c r="AT271" s="289"/>
      <c r="AU271" s="289"/>
      <c r="AV271" s="289"/>
      <c r="AW271" s="289"/>
      <c r="AX271" s="289"/>
      <c r="AY271" s="289"/>
      <c r="AZ271" s="289"/>
      <c r="BA271" s="289"/>
      <c r="BB271" s="289"/>
      <c r="BC271" s="289"/>
      <c r="BD271" s="289"/>
      <c r="BE271" s="289"/>
      <c r="BF271" s="289"/>
      <c r="BG271" s="289"/>
      <c r="BH271" s="289"/>
      <c r="BI271" s="289"/>
      <c r="BJ271" s="289"/>
      <c r="BK271" s="289"/>
      <c r="BL271" s="289"/>
      <c r="BM271" s="289"/>
      <c r="BN271" s="289"/>
      <c r="BO271" s="289"/>
      <c r="BP271" s="289"/>
      <c r="BQ271" s="289"/>
      <c r="BR271" s="289"/>
      <c r="BS271" s="289"/>
      <c r="BT271" s="289"/>
      <c r="BU271" s="289"/>
      <c r="BV271" s="289"/>
      <c r="BW271" s="289"/>
      <c r="BX271" s="289"/>
      <c r="BY271" s="289"/>
    </row>
    <row r="272" spans="1:77" s="262" customFormat="1" x14ac:dyDescent="0.2">
      <c r="A272" s="86">
        <v>264</v>
      </c>
      <c r="B272" s="86" t="s">
        <v>92</v>
      </c>
      <c r="C272" s="86"/>
      <c r="D272" s="86"/>
      <c r="E272" s="86"/>
      <c r="F272" s="86"/>
      <c r="G272" s="86"/>
      <c r="H272" s="86"/>
      <c r="I272" s="86"/>
      <c r="J272" s="249">
        <v>80</v>
      </c>
      <c r="K272" s="251">
        <v>8</v>
      </c>
      <c r="L272" s="86"/>
      <c r="M272" s="86"/>
      <c r="N272" s="86"/>
      <c r="O272" s="266" t="s">
        <v>750</v>
      </c>
      <c r="P272" s="285"/>
      <c r="Q272" s="86"/>
      <c r="R272" s="290"/>
      <c r="S272" s="290"/>
      <c r="T272" s="290"/>
      <c r="U272" s="290"/>
      <c r="V272" s="290"/>
      <c r="W272" s="290"/>
      <c r="X272" s="290"/>
      <c r="Y272" s="290"/>
      <c r="Z272" s="290"/>
      <c r="AA272" s="290"/>
      <c r="AB272" s="290"/>
      <c r="AC272" s="290"/>
      <c r="AD272" s="290"/>
      <c r="AE272" s="290"/>
      <c r="AF272" s="290"/>
      <c r="AG272" s="290"/>
      <c r="AH272" s="290"/>
      <c r="AI272" s="290"/>
      <c r="AJ272" s="290"/>
      <c r="AK272" s="290"/>
      <c r="AL272" s="290"/>
      <c r="AM272" s="290"/>
      <c r="AN272" s="290"/>
      <c r="AO272" s="290"/>
      <c r="AP272" s="290"/>
      <c r="AQ272" s="290"/>
      <c r="AR272" s="290"/>
      <c r="AS272" s="290"/>
      <c r="AT272" s="290"/>
      <c r="AU272" s="290"/>
      <c r="AV272" s="290"/>
      <c r="AW272" s="290"/>
      <c r="AX272" s="290"/>
      <c r="AY272" s="290"/>
      <c r="AZ272" s="290"/>
      <c r="BA272" s="290"/>
      <c r="BB272" s="290"/>
      <c r="BC272" s="290"/>
      <c r="BD272" s="290"/>
      <c r="BE272" s="290"/>
      <c r="BF272" s="290"/>
      <c r="BG272" s="290"/>
      <c r="BH272" s="290"/>
      <c r="BI272" s="290"/>
      <c r="BJ272" s="290"/>
      <c r="BK272" s="290"/>
      <c r="BL272" s="290"/>
      <c r="BM272" s="290"/>
      <c r="BN272" s="290"/>
      <c r="BO272" s="290"/>
      <c r="BP272" s="290"/>
      <c r="BQ272" s="290"/>
      <c r="BR272" s="290"/>
      <c r="BS272" s="290"/>
      <c r="BT272" s="290"/>
      <c r="BU272" s="290"/>
      <c r="BV272" s="290"/>
      <c r="BW272" s="290"/>
      <c r="BX272" s="290"/>
      <c r="BY272" s="290"/>
    </row>
    <row r="273" spans="1:77" x14ac:dyDescent="0.2">
      <c r="A273" s="82">
        <v>265</v>
      </c>
      <c r="B273" s="82" t="s">
        <v>3008</v>
      </c>
      <c r="C273" s="82" t="s">
        <v>2009</v>
      </c>
      <c r="D273" s="82" t="s">
        <v>3009</v>
      </c>
      <c r="E273" s="83">
        <v>44123</v>
      </c>
      <c r="F273" s="82" t="s">
        <v>2985</v>
      </c>
      <c r="G273" s="82">
        <v>1</v>
      </c>
      <c r="H273" s="82" t="s">
        <v>2986</v>
      </c>
      <c r="I273" s="82" t="s">
        <v>1760</v>
      </c>
      <c r="J273" s="84">
        <v>18</v>
      </c>
      <c r="K273" s="247">
        <v>1.8</v>
      </c>
      <c r="L273" s="82" t="s">
        <v>2987</v>
      </c>
      <c r="M273" s="82">
        <v>154</v>
      </c>
      <c r="N273" s="82">
        <v>0.1</v>
      </c>
      <c r="O273" s="264" t="s">
        <v>2010</v>
      </c>
      <c r="P273" s="283" t="s">
        <v>2997</v>
      </c>
      <c r="Q273" s="82" t="s">
        <v>2989</v>
      </c>
    </row>
    <row r="274" spans="1:77" x14ac:dyDescent="0.2">
      <c r="A274" s="82">
        <v>266</v>
      </c>
      <c r="B274" s="82" t="s">
        <v>3008</v>
      </c>
      <c r="C274" s="82"/>
      <c r="D274" s="82" t="s">
        <v>384</v>
      </c>
      <c r="E274" s="83">
        <v>44124</v>
      </c>
      <c r="F274" s="82" t="s">
        <v>2985</v>
      </c>
      <c r="G274" s="82">
        <v>1</v>
      </c>
      <c r="H274" s="82" t="s">
        <v>2986</v>
      </c>
      <c r="I274" s="82" t="s">
        <v>1760</v>
      </c>
      <c r="J274" s="84">
        <v>16</v>
      </c>
      <c r="K274" s="247">
        <v>1.6</v>
      </c>
      <c r="L274" s="82" t="s">
        <v>2987</v>
      </c>
      <c r="M274" s="82">
        <v>154</v>
      </c>
      <c r="N274" s="82">
        <v>0.1</v>
      </c>
      <c r="O274" s="264" t="s">
        <v>2010</v>
      </c>
      <c r="P274" s="283" t="s">
        <v>2997</v>
      </c>
      <c r="Q274" s="82" t="s">
        <v>2989</v>
      </c>
    </row>
    <row r="275" spans="1:77" s="254" customFormat="1" x14ac:dyDescent="0.2">
      <c r="A275" s="248">
        <v>267</v>
      </c>
      <c r="B275" s="248" t="s">
        <v>3008</v>
      </c>
      <c r="C275" s="248"/>
      <c r="D275" s="248"/>
      <c r="E275" s="248"/>
      <c r="F275" s="248"/>
      <c r="G275" s="248"/>
      <c r="H275" s="248"/>
      <c r="I275" s="248"/>
      <c r="J275" s="260">
        <v>34</v>
      </c>
      <c r="K275" s="255">
        <v>3.4</v>
      </c>
      <c r="L275" s="248"/>
      <c r="M275" s="248"/>
      <c r="N275" s="248"/>
      <c r="O275" s="265" t="s">
        <v>2010</v>
      </c>
      <c r="P275" s="284" t="s">
        <v>706</v>
      </c>
      <c r="Q275" s="248"/>
      <c r="R275" s="289"/>
      <c r="S275" s="289"/>
      <c r="T275" s="289"/>
      <c r="U275" s="289"/>
      <c r="V275" s="289"/>
      <c r="W275" s="289"/>
      <c r="X275" s="289"/>
      <c r="Y275" s="289"/>
      <c r="Z275" s="289"/>
      <c r="AA275" s="289"/>
      <c r="AB275" s="289"/>
      <c r="AC275" s="289"/>
      <c r="AD275" s="289"/>
      <c r="AE275" s="289"/>
      <c r="AF275" s="289"/>
      <c r="AG275" s="289"/>
      <c r="AH275" s="289"/>
      <c r="AI275" s="289"/>
      <c r="AJ275" s="289"/>
      <c r="AK275" s="289"/>
      <c r="AL275" s="289"/>
      <c r="AM275" s="289"/>
      <c r="AN275" s="289"/>
      <c r="AO275" s="289"/>
      <c r="AP275" s="289"/>
      <c r="AQ275" s="289"/>
      <c r="AR275" s="289"/>
      <c r="AS275" s="289"/>
      <c r="AT275" s="289"/>
      <c r="AU275" s="289"/>
      <c r="AV275" s="289"/>
      <c r="AW275" s="289"/>
      <c r="AX275" s="289"/>
      <c r="AY275" s="289"/>
      <c r="AZ275" s="289"/>
      <c r="BA275" s="289"/>
      <c r="BB275" s="289"/>
      <c r="BC275" s="289"/>
      <c r="BD275" s="289"/>
      <c r="BE275" s="289"/>
      <c r="BF275" s="289"/>
      <c r="BG275" s="289"/>
      <c r="BH275" s="289"/>
      <c r="BI275" s="289"/>
      <c r="BJ275" s="289"/>
      <c r="BK275" s="289"/>
      <c r="BL275" s="289"/>
      <c r="BM275" s="289"/>
      <c r="BN275" s="289"/>
      <c r="BO275" s="289"/>
      <c r="BP275" s="289"/>
      <c r="BQ275" s="289"/>
      <c r="BR275" s="289"/>
      <c r="BS275" s="289"/>
      <c r="BT275" s="289"/>
      <c r="BU275" s="289"/>
      <c r="BV275" s="289"/>
      <c r="BW275" s="289"/>
      <c r="BX275" s="289"/>
      <c r="BY275" s="289"/>
    </row>
    <row r="276" spans="1:77" s="262" customFormat="1" x14ac:dyDescent="0.2">
      <c r="A276" s="86">
        <v>268</v>
      </c>
      <c r="B276" s="86" t="s">
        <v>91</v>
      </c>
      <c r="C276" s="86"/>
      <c r="D276" s="86"/>
      <c r="E276" s="86"/>
      <c r="F276" s="86"/>
      <c r="G276" s="86"/>
      <c r="H276" s="86"/>
      <c r="I276" s="86"/>
      <c r="J276" s="249">
        <v>34</v>
      </c>
      <c r="K276" s="251">
        <v>3.4</v>
      </c>
      <c r="L276" s="86"/>
      <c r="M276" s="86"/>
      <c r="N276" s="86"/>
      <c r="O276" s="266" t="s">
        <v>751</v>
      </c>
      <c r="P276" s="285"/>
      <c r="Q276" s="86"/>
      <c r="R276" s="290"/>
      <c r="S276" s="290"/>
      <c r="T276" s="290"/>
      <c r="U276" s="290"/>
      <c r="V276" s="290"/>
      <c r="W276" s="290"/>
      <c r="X276" s="290"/>
      <c r="Y276" s="290"/>
      <c r="Z276" s="290"/>
      <c r="AA276" s="290"/>
      <c r="AB276" s="290"/>
      <c r="AC276" s="290"/>
      <c r="AD276" s="290"/>
      <c r="AE276" s="290"/>
      <c r="AF276" s="290"/>
      <c r="AG276" s="290"/>
      <c r="AH276" s="290"/>
      <c r="AI276" s="290"/>
      <c r="AJ276" s="290"/>
      <c r="AK276" s="290"/>
      <c r="AL276" s="290"/>
      <c r="AM276" s="290"/>
      <c r="AN276" s="290"/>
      <c r="AO276" s="290"/>
      <c r="AP276" s="290"/>
      <c r="AQ276" s="290"/>
      <c r="AR276" s="290"/>
      <c r="AS276" s="290"/>
      <c r="AT276" s="290"/>
      <c r="AU276" s="290"/>
      <c r="AV276" s="290"/>
      <c r="AW276" s="290"/>
      <c r="AX276" s="290"/>
      <c r="AY276" s="290"/>
      <c r="AZ276" s="290"/>
      <c r="BA276" s="290"/>
      <c r="BB276" s="290"/>
      <c r="BC276" s="290"/>
      <c r="BD276" s="290"/>
      <c r="BE276" s="290"/>
      <c r="BF276" s="290"/>
      <c r="BG276" s="290"/>
      <c r="BH276" s="290"/>
      <c r="BI276" s="290"/>
      <c r="BJ276" s="290"/>
      <c r="BK276" s="290"/>
      <c r="BL276" s="290"/>
      <c r="BM276" s="290"/>
      <c r="BN276" s="290"/>
      <c r="BO276" s="290"/>
      <c r="BP276" s="290"/>
      <c r="BQ276" s="290"/>
      <c r="BR276" s="290"/>
      <c r="BS276" s="290"/>
      <c r="BT276" s="290"/>
      <c r="BU276" s="290"/>
      <c r="BV276" s="290"/>
      <c r="BW276" s="290"/>
      <c r="BX276" s="290"/>
      <c r="BY276" s="290"/>
    </row>
    <row r="277" spans="1:77" x14ac:dyDescent="0.2">
      <c r="A277" s="82">
        <v>269</v>
      </c>
      <c r="B277" s="82" t="s">
        <v>260</v>
      </c>
      <c r="C277" s="82" t="s">
        <v>1761</v>
      </c>
      <c r="D277" s="82" t="s">
        <v>261</v>
      </c>
      <c r="E277" s="83">
        <v>44123</v>
      </c>
      <c r="F277" s="82" t="s">
        <v>2985</v>
      </c>
      <c r="G277" s="82">
        <v>1</v>
      </c>
      <c r="H277" s="82" t="s">
        <v>2986</v>
      </c>
      <c r="I277" s="82" t="s">
        <v>1760</v>
      </c>
      <c r="J277" s="84">
        <v>83</v>
      </c>
      <c r="K277" s="247">
        <v>8.3000000000000007</v>
      </c>
      <c r="L277" s="82" t="s">
        <v>2987</v>
      </c>
      <c r="M277" s="82">
        <v>154</v>
      </c>
      <c r="N277" s="82">
        <v>0.1</v>
      </c>
      <c r="O277" s="264" t="s">
        <v>1939</v>
      </c>
      <c r="P277" s="283" t="s">
        <v>2988</v>
      </c>
      <c r="Q277" s="82" t="s">
        <v>117</v>
      </c>
    </row>
    <row r="278" spans="1:77" x14ac:dyDescent="0.2">
      <c r="A278" s="82">
        <v>270</v>
      </c>
      <c r="B278" s="82" t="s">
        <v>260</v>
      </c>
      <c r="C278" s="82"/>
      <c r="D278" s="82" t="s">
        <v>2690</v>
      </c>
      <c r="E278" s="83">
        <v>44124</v>
      </c>
      <c r="F278" s="82" t="s">
        <v>2985</v>
      </c>
      <c r="G278" s="82">
        <v>1</v>
      </c>
      <c r="H278" s="82" t="s">
        <v>2986</v>
      </c>
      <c r="I278" s="82" t="s">
        <v>1760</v>
      </c>
      <c r="J278" s="84">
        <v>83</v>
      </c>
      <c r="K278" s="247">
        <v>8.3000000000000007</v>
      </c>
      <c r="L278" s="82" t="s">
        <v>2987</v>
      </c>
      <c r="M278" s="82">
        <v>154</v>
      </c>
      <c r="N278" s="82">
        <v>0.1</v>
      </c>
      <c r="O278" s="264" t="s">
        <v>1939</v>
      </c>
      <c r="P278" s="283" t="s">
        <v>2988</v>
      </c>
      <c r="Q278" s="82" t="s">
        <v>117</v>
      </c>
    </row>
    <row r="279" spans="1:77" x14ac:dyDescent="0.2">
      <c r="A279" s="82">
        <v>271</v>
      </c>
      <c r="B279" s="82" t="s">
        <v>260</v>
      </c>
      <c r="C279" s="82"/>
      <c r="D279" s="82" t="s">
        <v>2722</v>
      </c>
      <c r="E279" s="83">
        <v>44130</v>
      </c>
      <c r="F279" s="82" t="s">
        <v>2985</v>
      </c>
      <c r="G279" s="82">
        <v>1</v>
      </c>
      <c r="H279" s="82" t="s">
        <v>2986</v>
      </c>
      <c r="I279" s="82" t="s">
        <v>1760</v>
      </c>
      <c r="J279" s="84">
        <v>79</v>
      </c>
      <c r="K279" s="247">
        <v>7.9</v>
      </c>
      <c r="L279" s="82" t="s">
        <v>2987</v>
      </c>
      <c r="M279" s="82">
        <v>156</v>
      </c>
      <c r="N279" s="82">
        <v>0.1</v>
      </c>
      <c r="O279" s="264" t="s">
        <v>1939</v>
      </c>
      <c r="P279" s="283" t="s">
        <v>2988</v>
      </c>
      <c r="Q279" s="82" t="s">
        <v>117</v>
      </c>
    </row>
    <row r="280" spans="1:77" x14ac:dyDescent="0.2">
      <c r="A280" s="82">
        <v>272</v>
      </c>
      <c r="B280" s="82" t="s">
        <v>260</v>
      </c>
      <c r="C280" s="82"/>
      <c r="D280" s="82" t="s">
        <v>2806</v>
      </c>
      <c r="E280" s="83">
        <v>44131</v>
      </c>
      <c r="F280" s="82" t="s">
        <v>2985</v>
      </c>
      <c r="G280" s="82">
        <v>1</v>
      </c>
      <c r="H280" s="82" t="s">
        <v>2986</v>
      </c>
      <c r="I280" s="82" t="s">
        <v>1760</v>
      </c>
      <c r="J280" s="84">
        <v>85</v>
      </c>
      <c r="K280" s="247">
        <v>8.5</v>
      </c>
      <c r="L280" s="82" t="s">
        <v>2987</v>
      </c>
      <c r="M280" s="82">
        <v>156</v>
      </c>
      <c r="N280" s="82">
        <v>0.1</v>
      </c>
      <c r="O280" s="264" t="s">
        <v>1939</v>
      </c>
      <c r="P280" s="283" t="s">
        <v>2988</v>
      </c>
      <c r="Q280" s="82" t="s">
        <v>117</v>
      </c>
    </row>
    <row r="281" spans="1:77" x14ac:dyDescent="0.2">
      <c r="A281" s="82">
        <v>273</v>
      </c>
      <c r="B281" s="82" t="s">
        <v>260</v>
      </c>
      <c r="C281" s="82"/>
      <c r="D281" s="82" t="s">
        <v>2876</v>
      </c>
      <c r="E281" s="83">
        <v>44137</v>
      </c>
      <c r="F281" s="82" t="s">
        <v>2985</v>
      </c>
      <c r="G281" s="82">
        <v>1</v>
      </c>
      <c r="H281" s="82" t="s">
        <v>2986</v>
      </c>
      <c r="I281" s="82" t="s">
        <v>1760</v>
      </c>
      <c r="J281" s="84">
        <v>81</v>
      </c>
      <c r="K281" s="247">
        <v>8.1</v>
      </c>
      <c r="L281" s="82" t="s">
        <v>3362</v>
      </c>
      <c r="M281" s="82">
        <v>158</v>
      </c>
      <c r="N281" s="82">
        <v>0.1</v>
      </c>
      <c r="O281" s="264" t="s">
        <v>1939</v>
      </c>
      <c r="P281" s="283" t="s">
        <v>2988</v>
      </c>
      <c r="Q281" s="82" t="s">
        <v>117</v>
      </c>
    </row>
    <row r="282" spans="1:77" x14ac:dyDescent="0.2">
      <c r="A282" s="82">
        <v>274</v>
      </c>
      <c r="B282" s="82" t="s">
        <v>260</v>
      </c>
      <c r="C282" s="82"/>
      <c r="D282" s="82" t="s">
        <v>3327</v>
      </c>
      <c r="E282" s="83">
        <v>44138</v>
      </c>
      <c r="F282" s="82" t="s">
        <v>2985</v>
      </c>
      <c r="G282" s="82">
        <v>1</v>
      </c>
      <c r="H282" s="82" t="s">
        <v>2986</v>
      </c>
      <c r="I282" s="82" t="s">
        <v>1760</v>
      </c>
      <c r="J282" s="84">
        <v>83</v>
      </c>
      <c r="K282" s="247">
        <v>8.3000000000000007</v>
      </c>
      <c r="L282" s="82" t="s">
        <v>3362</v>
      </c>
      <c r="M282" s="82">
        <v>158</v>
      </c>
      <c r="N282" s="82">
        <v>0.1</v>
      </c>
      <c r="O282" s="264" t="s">
        <v>1939</v>
      </c>
      <c r="P282" s="283" t="s">
        <v>2988</v>
      </c>
      <c r="Q282" s="82" t="s">
        <v>117</v>
      </c>
    </row>
    <row r="283" spans="1:77" s="254" customFormat="1" x14ac:dyDescent="0.2">
      <c r="A283" s="248">
        <v>275</v>
      </c>
      <c r="B283" s="248" t="s">
        <v>260</v>
      </c>
      <c r="C283" s="248"/>
      <c r="D283" s="248"/>
      <c r="E283" s="248"/>
      <c r="F283" s="248"/>
      <c r="G283" s="248"/>
      <c r="H283" s="248"/>
      <c r="I283" s="248"/>
      <c r="J283" s="260">
        <v>494</v>
      </c>
      <c r="K283" s="255">
        <v>49.4</v>
      </c>
      <c r="L283" s="248"/>
      <c r="M283" s="248"/>
      <c r="N283" s="248"/>
      <c r="O283" s="265" t="s">
        <v>1939</v>
      </c>
      <c r="P283" s="284" t="s">
        <v>707</v>
      </c>
      <c r="Q283" s="248"/>
      <c r="R283" s="289"/>
      <c r="S283" s="289"/>
      <c r="T283" s="289"/>
      <c r="U283" s="289"/>
      <c r="V283" s="289"/>
      <c r="W283" s="289"/>
      <c r="X283" s="289"/>
      <c r="Y283" s="289"/>
      <c r="Z283" s="289"/>
      <c r="AA283" s="289"/>
      <c r="AB283" s="289"/>
      <c r="AC283" s="289"/>
      <c r="AD283" s="289"/>
      <c r="AE283" s="289"/>
      <c r="AF283" s="289"/>
      <c r="AG283" s="289"/>
      <c r="AH283" s="289"/>
      <c r="AI283" s="289"/>
      <c r="AJ283" s="289"/>
      <c r="AK283" s="289"/>
      <c r="AL283" s="289"/>
      <c r="AM283" s="289"/>
      <c r="AN283" s="289"/>
      <c r="AO283" s="289"/>
      <c r="AP283" s="289"/>
      <c r="AQ283" s="289"/>
      <c r="AR283" s="289"/>
      <c r="AS283" s="289"/>
      <c r="AT283" s="289"/>
      <c r="AU283" s="289"/>
      <c r="AV283" s="289"/>
      <c r="AW283" s="289"/>
      <c r="AX283" s="289"/>
      <c r="AY283" s="289"/>
      <c r="AZ283" s="289"/>
      <c r="BA283" s="289"/>
      <c r="BB283" s="289"/>
      <c r="BC283" s="289"/>
      <c r="BD283" s="289"/>
      <c r="BE283" s="289"/>
      <c r="BF283" s="289"/>
      <c r="BG283" s="289"/>
      <c r="BH283" s="289"/>
      <c r="BI283" s="289"/>
      <c r="BJ283" s="289"/>
      <c r="BK283" s="289"/>
      <c r="BL283" s="289"/>
      <c r="BM283" s="289"/>
      <c r="BN283" s="289"/>
      <c r="BO283" s="289"/>
      <c r="BP283" s="289"/>
      <c r="BQ283" s="289"/>
      <c r="BR283" s="289"/>
      <c r="BS283" s="289"/>
      <c r="BT283" s="289"/>
      <c r="BU283" s="289"/>
      <c r="BV283" s="289"/>
      <c r="BW283" s="289"/>
      <c r="BX283" s="289"/>
      <c r="BY283" s="289"/>
    </row>
    <row r="284" spans="1:77" s="262" customFormat="1" x14ac:dyDescent="0.2">
      <c r="A284" s="86">
        <v>276</v>
      </c>
      <c r="B284" s="86" t="s">
        <v>1624</v>
      </c>
      <c r="C284" s="86"/>
      <c r="D284" s="86"/>
      <c r="E284" s="86"/>
      <c r="F284" s="86"/>
      <c r="G284" s="86"/>
      <c r="H284" s="86"/>
      <c r="I284" s="86"/>
      <c r="J284" s="249">
        <v>494</v>
      </c>
      <c r="K284" s="251">
        <v>49.4</v>
      </c>
      <c r="L284" s="86"/>
      <c r="M284" s="86"/>
      <c r="N284" s="86"/>
      <c r="O284" s="266" t="s">
        <v>761</v>
      </c>
      <c r="P284" s="285"/>
      <c r="Q284" s="86"/>
      <c r="R284" s="290"/>
      <c r="S284" s="290"/>
      <c r="T284" s="290"/>
      <c r="U284" s="290"/>
      <c r="V284" s="290"/>
      <c r="W284" s="290"/>
      <c r="X284" s="290"/>
      <c r="Y284" s="290"/>
      <c r="Z284" s="290"/>
      <c r="AA284" s="290"/>
      <c r="AB284" s="290"/>
      <c r="AC284" s="290"/>
      <c r="AD284" s="290"/>
      <c r="AE284" s="290"/>
      <c r="AF284" s="290"/>
      <c r="AG284" s="290"/>
      <c r="AH284" s="290"/>
      <c r="AI284" s="290"/>
      <c r="AJ284" s="290"/>
      <c r="AK284" s="290"/>
      <c r="AL284" s="290"/>
      <c r="AM284" s="290"/>
      <c r="AN284" s="290"/>
      <c r="AO284" s="290"/>
      <c r="AP284" s="290"/>
      <c r="AQ284" s="290"/>
      <c r="AR284" s="290"/>
      <c r="AS284" s="290"/>
      <c r="AT284" s="290"/>
      <c r="AU284" s="290"/>
      <c r="AV284" s="290"/>
      <c r="AW284" s="290"/>
      <c r="AX284" s="290"/>
      <c r="AY284" s="290"/>
      <c r="AZ284" s="290"/>
      <c r="BA284" s="290"/>
      <c r="BB284" s="290"/>
      <c r="BC284" s="290"/>
      <c r="BD284" s="290"/>
      <c r="BE284" s="290"/>
      <c r="BF284" s="290"/>
      <c r="BG284" s="290"/>
      <c r="BH284" s="290"/>
      <c r="BI284" s="290"/>
      <c r="BJ284" s="290"/>
      <c r="BK284" s="290"/>
      <c r="BL284" s="290"/>
      <c r="BM284" s="290"/>
      <c r="BN284" s="290"/>
      <c r="BO284" s="290"/>
      <c r="BP284" s="290"/>
      <c r="BQ284" s="290"/>
      <c r="BR284" s="290"/>
      <c r="BS284" s="290"/>
      <c r="BT284" s="290"/>
      <c r="BU284" s="290"/>
      <c r="BV284" s="290"/>
      <c r="BW284" s="290"/>
      <c r="BX284" s="290"/>
      <c r="BY284" s="290"/>
    </row>
    <row r="285" spans="1:77" x14ac:dyDescent="0.2">
      <c r="A285" s="82">
        <v>277</v>
      </c>
      <c r="B285" s="82" t="s">
        <v>278</v>
      </c>
      <c r="C285" s="82" t="s">
        <v>1866</v>
      </c>
      <c r="D285" s="82" t="s">
        <v>279</v>
      </c>
      <c r="E285" s="83">
        <v>44123</v>
      </c>
      <c r="F285" s="82" t="s">
        <v>2985</v>
      </c>
      <c r="G285" s="82">
        <v>1</v>
      </c>
      <c r="H285" s="82" t="s">
        <v>2986</v>
      </c>
      <c r="I285" s="82" t="s">
        <v>1760</v>
      </c>
      <c r="J285" s="84">
        <v>165</v>
      </c>
      <c r="K285" s="247">
        <v>16.5</v>
      </c>
      <c r="L285" s="82" t="s">
        <v>2987</v>
      </c>
      <c r="M285" s="82">
        <v>154</v>
      </c>
      <c r="N285" s="82">
        <v>0.1</v>
      </c>
      <c r="O285" s="264" t="s">
        <v>2171</v>
      </c>
      <c r="P285" s="283" t="s">
        <v>2988</v>
      </c>
      <c r="Q285" s="82" t="s">
        <v>117</v>
      </c>
    </row>
    <row r="286" spans="1:77" x14ac:dyDescent="0.2">
      <c r="A286" s="82">
        <v>278</v>
      </c>
      <c r="B286" s="82" t="s">
        <v>278</v>
      </c>
      <c r="C286" s="82"/>
      <c r="D286" s="82" t="s">
        <v>2694</v>
      </c>
      <c r="E286" s="83">
        <v>44124</v>
      </c>
      <c r="F286" s="82" t="s">
        <v>2985</v>
      </c>
      <c r="G286" s="82">
        <v>1</v>
      </c>
      <c r="H286" s="82" t="s">
        <v>2986</v>
      </c>
      <c r="I286" s="82" t="s">
        <v>1760</v>
      </c>
      <c r="J286" s="84">
        <v>105</v>
      </c>
      <c r="K286" s="247">
        <v>10.5</v>
      </c>
      <c r="L286" s="82" t="s">
        <v>2987</v>
      </c>
      <c r="M286" s="82">
        <v>154</v>
      </c>
      <c r="N286" s="82">
        <v>0.1</v>
      </c>
      <c r="O286" s="264" t="s">
        <v>2171</v>
      </c>
      <c r="P286" s="283" t="s">
        <v>2988</v>
      </c>
      <c r="Q286" s="82" t="s">
        <v>117</v>
      </c>
    </row>
    <row r="287" spans="1:77" x14ac:dyDescent="0.2">
      <c r="A287" s="82">
        <v>279</v>
      </c>
      <c r="B287" s="82" t="s">
        <v>278</v>
      </c>
      <c r="C287" s="82"/>
      <c r="D287" s="82" t="s">
        <v>2730</v>
      </c>
      <c r="E287" s="83">
        <v>44130</v>
      </c>
      <c r="F287" s="82" t="s">
        <v>2985</v>
      </c>
      <c r="G287" s="82">
        <v>1</v>
      </c>
      <c r="H287" s="82" t="s">
        <v>2986</v>
      </c>
      <c r="I287" s="82" t="s">
        <v>1760</v>
      </c>
      <c r="J287" s="84">
        <v>150</v>
      </c>
      <c r="K287" s="247">
        <v>15</v>
      </c>
      <c r="L287" s="82" t="s">
        <v>2987</v>
      </c>
      <c r="M287" s="82">
        <v>156</v>
      </c>
      <c r="N287" s="82">
        <v>0.1</v>
      </c>
      <c r="O287" s="264" t="s">
        <v>2171</v>
      </c>
      <c r="P287" s="283" t="s">
        <v>2988</v>
      </c>
      <c r="Q287" s="82" t="s">
        <v>117</v>
      </c>
    </row>
    <row r="288" spans="1:77" x14ac:dyDescent="0.2">
      <c r="A288" s="82">
        <v>280</v>
      </c>
      <c r="B288" s="82" t="s">
        <v>278</v>
      </c>
      <c r="C288" s="82"/>
      <c r="D288" s="82" t="s">
        <v>2810</v>
      </c>
      <c r="E288" s="83">
        <v>44131</v>
      </c>
      <c r="F288" s="82" t="s">
        <v>2985</v>
      </c>
      <c r="G288" s="82">
        <v>1</v>
      </c>
      <c r="H288" s="82" t="s">
        <v>2986</v>
      </c>
      <c r="I288" s="82" t="s">
        <v>1760</v>
      </c>
      <c r="J288" s="84">
        <v>136</v>
      </c>
      <c r="K288" s="247">
        <v>13.6</v>
      </c>
      <c r="L288" s="82" t="s">
        <v>2987</v>
      </c>
      <c r="M288" s="82">
        <v>156</v>
      </c>
      <c r="N288" s="82">
        <v>0.1</v>
      </c>
      <c r="O288" s="264" t="s">
        <v>2171</v>
      </c>
      <c r="P288" s="283" t="s">
        <v>2988</v>
      </c>
      <c r="Q288" s="82" t="s">
        <v>117</v>
      </c>
    </row>
    <row r="289" spans="1:77" x14ac:dyDescent="0.2">
      <c r="A289" s="82">
        <v>281</v>
      </c>
      <c r="B289" s="82" t="s">
        <v>278</v>
      </c>
      <c r="C289" s="82"/>
      <c r="D289" s="82" t="s">
        <v>2884</v>
      </c>
      <c r="E289" s="83">
        <v>44137</v>
      </c>
      <c r="F289" s="82" t="s">
        <v>2985</v>
      </c>
      <c r="G289" s="82">
        <v>1</v>
      </c>
      <c r="H289" s="82" t="s">
        <v>2986</v>
      </c>
      <c r="I289" s="82" t="s">
        <v>1760</v>
      </c>
      <c r="J289" s="84">
        <v>160</v>
      </c>
      <c r="K289" s="247">
        <v>16</v>
      </c>
      <c r="L289" s="82" t="s">
        <v>3362</v>
      </c>
      <c r="M289" s="82">
        <v>158</v>
      </c>
      <c r="N289" s="82">
        <v>0.1</v>
      </c>
      <c r="O289" s="264" t="s">
        <v>2171</v>
      </c>
      <c r="P289" s="283" t="s">
        <v>2988</v>
      </c>
      <c r="Q289" s="82" t="s">
        <v>117</v>
      </c>
    </row>
    <row r="290" spans="1:77" x14ac:dyDescent="0.2">
      <c r="A290" s="82">
        <v>282</v>
      </c>
      <c r="B290" s="82" t="s">
        <v>278</v>
      </c>
      <c r="C290" s="82"/>
      <c r="D290" s="82" t="s">
        <v>3331</v>
      </c>
      <c r="E290" s="83">
        <v>44138</v>
      </c>
      <c r="F290" s="82" t="s">
        <v>2985</v>
      </c>
      <c r="G290" s="82">
        <v>1</v>
      </c>
      <c r="H290" s="82" t="s">
        <v>2986</v>
      </c>
      <c r="I290" s="82" t="s">
        <v>1760</v>
      </c>
      <c r="J290" s="84">
        <v>136</v>
      </c>
      <c r="K290" s="247">
        <v>13.6</v>
      </c>
      <c r="L290" s="82" t="s">
        <v>3362</v>
      </c>
      <c r="M290" s="82">
        <v>158</v>
      </c>
      <c r="N290" s="82">
        <v>0.1</v>
      </c>
      <c r="O290" s="264" t="s">
        <v>2171</v>
      </c>
      <c r="P290" s="283" t="s">
        <v>2988</v>
      </c>
      <c r="Q290" s="82" t="s">
        <v>117</v>
      </c>
    </row>
    <row r="291" spans="1:77" s="254" customFormat="1" x14ac:dyDescent="0.2">
      <c r="A291" s="248">
        <v>283</v>
      </c>
      <c r="B291" s="248" t="s">
        <v>278</v>
      </c>
      <c r="C291" s="248"/>
      <c r="D291" s="248"/>
      <c r="E291" s="248"/>
      <c r="F291" s="248"/>
      <c r="G291" s="248"/>
      <c r="H291" s="248"/>
      <c r="I291" s="248"/>
      <c r="J291" s="260">
        <v>852</v>
      </c>
      <c r="K291" s="255">
        <v>85.2</v>
      </c>
      <c r="L291" s="248"/>
      <c r="M291" s="248"/>
      <c r="N291" s="248"/>
      <c r="O291" s="265" t="s">
        <v>2171</v>
      </c>
      <c r="P291" s="284" t="s">
        <v>707</v>
      </c>
      <c r="Q291" s="248"/>
      <c r="R291" s="289"/>
      <c r="S291" s="289"/>
      <c r="T291" s="289"/>
      <c r="U291" s="289"/>
      <c r="V291" s="289"/>
      <c r="W291" s="289"/>
      <c r="X291" s="289"/>
      <c r="Y291" s="289"/>
      <c r="Z291" s="289"/>
      <c r="AA291" s="289"/>
      <c r="AB291" s="289"/>
      <c r="AC291" s="289"/>
      <c r="AD291" s="289"/>
      <c r="AE291" s="289"/>
      <c r="AF291" s="289"/>
      <c r="AG291" s="289"/>
      <c r="AH291" s="289"/>
      <c r="AI291" s="289"/>
      <c r="AJ291" s="289"/>
      <c r="AK291" s="289"/>
      <c r="AL291" s="289"/>
      <c r="AM291" s="289"/>
      <c r="AN291" s="289"/>
      <c r="AO291" s="289"/>
      <c r="AP291" s="289"/>
      <c r="AQ291" s="289"/>
      <c r="AR291" s="289"/>
      <c r="AS291" s="289"/>
      <c r="AT291" s="289"/>
      <c r="AU291" s="289"/>
      <c r="AV291" s="289"/>
      <c r="AW291" s="289"/>
      <c r="AX291" s="289"/>
      <c r="AY291" s="289"/>
      <c r="AZ291" s="289"/>
      <c r="BA291" s="289"/>
      <c r="BB291" s="289"/>
      <c r="BC291" s="289"/>
      <c r="BD291" s="289"/>
      <c r="BE291" s="289"/>
      <c r="BF291" s="289"/>
      <c r="BG291" s="289"/>
      <c r="BH291" s="289"/>
      <c r="BI291" s="289"/>
      <c r="BJ291" s="289"/>
      <c r="BK291" s="289"/>
      <c r="BL291" s="289"/>
      <c r="BM291" s="289"/>
      <c r="BN291" s="289"/>
      <c r="BO291" s="289"/>
      <c r="BP291" s="289"/>
      <c r="BQ291" s="289"/>
      <c r="BR291" s="289"/>
      <c r="BS291" s="289"/>
      <c r="BT291" s="289"/>
      <c r="BU291" s="289"/>
      <c r="BV291" s="289"/>
      <c r="BW291" s="289"/>
      <c r="BX291" s="289"/>
      <c r="BY291" s="289"/>
    </row>
    <row r="292" spans="1:77" x14ac:dyDescent="0.2">
      <c r="A292" s="82">
        <v>284</v>
      </c>
      <c r="B292" s="82" t="s">
        <v>278</v>
      </c>
      <c r="C292" s="82" t="s">
        <v>1866</v>
      </c>
      <c r="D292" s="82" t="s">
        <v>279</v>
      </c>
      <c r="E292" s="83">
        <v>44123</v>
      </c>
      <c r="F292" s="82" t="s">
        <v>2985</v>
      </c>
      <c r="G292" s="82">
        <v>1</v>
      </c>
      <c r="H292" s="82" t="s">
        <v>2986</v>
      </c>
      <c r="I292" s="82" t="s">
        <v>1760</v>
      </c>
      <c r="J292" s="84">
        <v>315</v>
      </c>
      <c r="K292" s="247">
        <v>31.5</v>
      </c>
      <c r="L292" s="82" t="s">
        <v>2987</v>
      </c>
      <c r="M292" s="82">
        <v>154</v>
      </c>
      <c r="N292" s="82">
        <v>0.1</v>
      </c>
      <c r="O292" s="264" t="s">
        <v>2171</v>
      </c>
      <c r="P292" s="283" t="s">
        <v>2990</v>
      </c>
      <c r="Q292" s="82" t="s">
        <v>117</v>
      </c>
    </row>
    <row r="293" spans="1:77" x14ac:dyDescent="0.2">
      <c r="A293" s="82">
        <v>285</v>
      </c>
      <c r="B293" s="82" t="s">
        <v>278</v>
      </c>
      <c r="C293" s="82"/>
      <c r="D293" s="82" t="s">
        <v>2694</v>
      </c>
      <c r="E293" s="83">
        <v>44124</v>
      </c>
      <c r="F293" s="82" t="s">
        <v>2985</v>
      </c>
      <c r="G293" s="82">
        <v>1</v>
      </c>
      <c r="H293" s="82" t="s">
        <v>2986</v>
      </c>
      <c r="I293" s="82" t="s">
        <v>1760</v>
      </c>
      <c r="J293" s="84">
        <v>215</v>
      </c>
      <c r="K293" s="247">
        <v>21.5</v>
      </c>
      <c r="L293" s="82" t="s">
        <v>2987</v>
      </c>
      <c r="M293" s="82">
        <v>154</v>
      </c>
      <c r="N293" s="82">
        <v>0.1</v>
      </c>
      <c r="O293" s="264" t="s">
        <v>2171</v>
      </c>
      <c r="P293" s="283" t="s">
        <v>2990</v>
      </c>
      <c r="Q293" s="82" t="s">
        <v>117</v>
      </c>
    </row>
    <row r="294" spans="1:77" x14ac:dyDescent="0.2">
      <c r="A294" s="82">
        <v>286</v>
      </c>
      <c r="B294" s="82" t="s">
        <v>278</v>
      </c>
      <c r="C294" s="82"/>
      <c r="D294" s="82" t="s">
        <v>2884</v>
      </c>
      <c r="E294" s="83">
        <v>44137</v>
      </c>
      <c r="F294" s="82" t="s">
        <v>2985</v>
      </c>
      <c r="G294" s="82">
        <v>1</v>
      </c>
      <c r="H294" s="82" t="s">
        <v>2986</v>
      </c>
      <c r="I294" s="82" t="s">
        <v>1760</v>
      </c>
      <c r="J294" s="84">
        <v>240</v>
      </c>
      <c r="K294" s="247">
        <v>24</v>
      </c>
      <c r="L294" s="82" t="s">
        <v>3362</v>
      </c>
      <c r="M294" s="82">
        <v>158</v>
      </c>
      <c r="N294" s="82">
        <v>0.1</v>
      </c>
      <c r="O294" s="264" t="s">
        <v>2171</v>
      </c>
      <c r="P294" s="283" t="s">
        <v>2990</v>
      </c>
      <c r="Q294" s="82" t="s">
        <v>117</v>
      </c>
    </row>
    <row r="295" spans="1:77" x14ac:dyDescent="0.2">
      <c r="A295" s="82">
        <v>287</v>
      </c>
      <c r="B295" s="82" t="s">
        <v>278</v>
      </c>
      <c r="C295" s="82"/>
      <c r="D295" s="82" t="s">
        <v>3331</v>
      </c>
      <c r="E295" s="83">
        <v>44138</v>
      </c>
      <c r="F295" s="82" t="s">
        <v>2985</v>
      </c>
      <c r="G295" s="82">
        <v>1</v>
      </c>
      <c r="H295" s="82" t="s">
        <v>2986</v>
      </c>
      <c r="I295" s="82" t="s">
        <v>1760</v>
      </c>
      <c r="J295" s="84">
        <v>211</v>
      </c>
      <c r="K295" s="247">
        <v>21.1</v>
      </c>
      <c r="L295" s="82" t="s">
        <v>3362</v>
      </c>
      <c r="M295" s="82">
        <v>158</v>
      </c>
      <c r="N295" s="82">
        <v>0.1</v>
      </c>
      <c r="O295" s="264" t="s">
        <v>2171</v>
      </c>
      <c r="P295" s="283" t="s">
        <v>2990</v>
      </c>
      <c r="Q295" s="82" t="s">
        <v>117</v>
      </c>
    </row>
    <row r="296" spans="1:77" s="254" customFormat="1" x14ac:dyDescent="0.2">
      <c r="A296" s="248">
        <v>288</v>
      </c>
      <c r="B296" s="248" t="s">
        <v>278</v>
      </c>
      <c r="C296" s="248"/>
      <c r="D296" s="248"/>
      <c r="E296" s="248"/>
      <c r="F296" s="248"/>
      <c r="G296" s="248"/>
      <c r="H296" s="248"/>
      <c r="I296" s="248"/>
      <c r="J296" s="260">
        <v>981</v>
      </c>
      <c r="K296" s="255">
        <v>98.1</v>
      </c>
      <c r="L296" s="248"/>
      <c r="M296" s="248"/>
      <c r="N296" s="248"/>
      <c r="O296" s="265" t="s">
        <v>2171</v>
      </c>
      <c r="P296" s="284" t="s">
        <v>708</v>
      </c>
      <c r="Q296" s="248"/>
      <c r="R296" s="289"/>
      <c r="S296" s="289"/>
      <c r="T296" s="289"/>
      <c r="U296" s="289"/>
      <c r="V296" s="289"/>
      <c r="W296" s="289"/>
      <c r="X296" s="289"/>
      <c r="Y296" s="289"/>
      <c r="Z296" s="289"/>
      <c r="AA296" s="289"/>
      <c r="AB296" s="289"/>
      <c r="AC296" s="289"/>
      <c r="AD296" s="289"/>
      <c r="AE296" s="289"/>
      <c r="AF296" s="289"/>
      <c r="AG296" s="289"/>
      <c r="AH296" s="289"/>
      <c r="AI296" s="289"/>
      <c r="AJ296" s="289"/>
      <c r="AK296" s="289"/>
      <c r="AL296" s="289"/>
      <c r="AM296" s="289"/>
      <c r="AN296" s="289"/>
      <c r="AO296" s="289"/>
      <c r="AP296" s="289"/>
      <c r="AQ296" s="289"/>
      <c r="AR296" s="289"/>
      <c r="AS296" s="289"/>
      <c r="AT296" s="289"/>
      <c r="AU296" s="289"/>
      <c r="AV296" s="289"/>
      <c r="AW296" s="289"/>
      <c r="AX296" s="289"/>
      <c r="AY296" s="289"/>
      <c r="AZ296" s="289"/>
      <c r="BA296" s="289"/>
      <c r="BB296" s="289"/>
      <c r="BC296" s="289"/>
      <c r="BD296" s="289"/>
      <c r="BE296" s="289"/>
      <c r="BF296" s="289"/>
      <c r="BG296" s="289"/>
      <c r="BH296" s="289"/>
      <c r="BI296" s="289"/>
      <c r="BJ296" s="289"/>
      <c r="BK296" s="289"/>
      <c r="BL296" s="289"/>
      <c r="BM296" s="289"/>
      <c r="BN296" s="289"/>
      <c r="BO296" s="289"/>
      <c r="BP296" s="289"/>
      <c r="BQ296" s="289"/>
      <c r="BR296" s="289"/>
      <c r="BS296" s="289"/>
      <c r="BT296" s="289"/>
      <c r="BU296" s="289"/>
      <c r="BV296" s="289"/>
      <c r="BW296" s="289"/>
      <c r="BX296" s="289"/>
      <c r="BY296" s="289"/>
    </row>
    <row r="297" spans="1:77" s="262" customFormat="1" x14ac:dyDescent="0.2">
      <c r="A297" s="86">
        <v>289</v>
      </c>
      <c r="B297" s="86" t="s">
        <v>908</v>
      </c>
      <c r="C297" s="86"/>
      <c r="D297" s="86"/>
      <c r="E297" s="86"/>
      <c r="F297" s="86"/>
      <c r="G297" s="86"/>
      <c r="H297" s="86"/>
      <c r="I297" s="86"/>
      <c r="J297" s="249">
        <v>1833</v>
      </c>
      <c r="K297" s="251">
        <v>183.3</v>
      </c>
      <c r="L297" s="86"/>
      <c r="M297" s="86"/>
      <c r="N297" s="86"/>
      <c r="O297" s="266" t="s">
        <v>762</v>
      </c>
      <c r="P297" s="285"/>
      <c r="Q297" s="86"/>
      <c r="R297" s="290"/>
      <c r="S297" s="290"/>
      <c r="T297" s="290"/>
      <c r="U297" s="290"/>
      <c r="V297" s="290"/>
      <c r="W297" s="290"/>
      <c r="X297" s="290"/>
      <c r="Y297" s="290"/>
      <c r="Z297" s="290"/>
      <c r="AA297" s="290"/>
      <c r="AB297" s="290"/>
      <c r="AC297" s="290"/>
      <c r="AD297" s="290"/>
      <c r="AE297" s="290"/>
      <c r="AF297" s="290"/>
      <c r="AG297" s="290"/>
      <c r="AH297" s="290"/>
      <c r="AI297" s="290"/>
      <c r="AJ297" s="290"/>
      <c r="AK297" s="290"/>
      <c r="AL297" s="290"/>
      <c r="AM297" s="290"/>
      <c r="AN297" s="290"/>
      <c r="AO297" s="290"/>
      <c r="AP297" s="290"/>
      <c r="AQ297" s="290"/>
      <c r="AR297" s="290"/>
      <c r="AS297" s="290"/>
      <c r="AT297" s="290"/>
      <c r="AU297" s="290"/>
      <c r="AV297" s="290"/>
      <c r="AW297" s="290"/>
      <c r="AX297" s="290"/>
      <c r="AY297" s="290"/>
      <c r="AZ297" s="290"/>
      <c r="BA297" s="290"/>
      <c r="BB297" s="290"/>
      <c r="BC297" s="290"/>
      <c r="BD297" s="290"/>
      <c r="BE297" s="290"/>
      <c r="BF297" s="290"/>
      <c r="BG297" s="290"/>
      <c r="BH297" s="290"/>
      <c r="BI297" s="290"/>
      <c r="BJ297" s="290"/>
      <c r="BK297" s="290"/>
      <c r="BL297" s="290"/>
      <c r="BM297" s="290"/>
      <c r="BN297" s="290"/>
      <c r="BO297" s="290"/>
      <c r="BP297" s="290"/>
      <c r="BQ297" s="290"/>
      <c r="BR297" s="290"/>
      <c r="BS297" s="290"/>
      <c r="BT297" s="290"/>
      <c r="BU297" s="290"/>
      <c r="BV297" s="290"/>
      <c r="BW297" s="290"/>
      <c r="BX297" s="290"/>
      <c r="BY297" s="290"/>
    </row>
    <row r="298" spans="1:77" x14ac:dyDescent="0.2">
      <c r="A298" s="82">
        <v>290</v>
      </c>
      <c r="B298" s="82" t="s">
        <v>299</v>
      </c>
      <c r="C298" s="82" t="s">
        <v>2335</v>
      </c>
      <c r="D298" s="82" t="s">
        <v>300</v>
      </c>
      <c r="E298" s="83">
        <v>44123</v>
      </c>
      <c r="F298" s="82" t="s">
        <v>2985</v>
      </c>
      <c r="G298" s="82">
        <v>1</v>
      </c>
      <c r="H298" s="82" t="s">
        <v>2986</v>
      </c>
      <c r="I298" s="82" t="s">
        <v>1760</v>
      </c>
      <c r="J298" s="84">
        <v>34</v>
      </c>
      <c r="K298" s="247">
        <v>3.4</v>
      </c>
      <c r="L298" s="82" t="s">
        <v>2987</v>
      </c>
      <c r="M298" s="82">
        <v>154</v>
      </c>
      <c r="N298" s="82">
        <v>0.1</v>
      </c>
      <c r="O298" s="264" t="s">
        <v>2217</v>
      </c>
      <c r="P298" s="283" t="s">
        <v>2988</v>
      </c>
      <c r="Q298" s="82" t="s">
        <v>117</v>
      </c>
    </row>
    <row r="299" spans="1:77" x14ac:dyDescent="0.2">
      <c r="A299" s="82">
        <v>291</v>
      </c>
      <c r="B299" s="82" t="s">
        <v>299</v>
      </c>
      <c r="C299" s="82"/>
      <c r="D299" s="82" t="s">
        <v>2698</v>
      </c>
      <c r="E299" s="83">
        <v>44124</v>
      </c>
      <c r="F299" s="82" t="s">
        <v>2985</v>
      </c>
      <c r="G299" s="82">
        <v>1</v>
      </c>
      <c r="H299" s="82" t="s">
        <v>2986</v>
      </c>
      <c r="I299" s="82" t="s">
        <v>1760</v>
      </c>
      <c r="J299" s="84">
        <v>14</v>
      </c>
      <c r="K299" s="247">
        <v>1.4</v>
      </c>
      <c r="L299" s="82" t="s">
        <v>2987</v>
      </c>
      <c r="M299" s="82">
        <v>154</v>
      </c>
      <c r="N299" s="82">
        <v>0.1</v>
      </c>
      <c r="O299" s="264" t="s">
        <v>2217</v>
      </c>
      <c r="P299" s="283" t="s">
        <v>2988</v>
      </c>
      <c r="Q299" s="82" t="s">
        <v>117</v>
      </c>
    </row>
    <row r="300" spans="1:77" x14ac:dyDescent="0.2">
      <c r="A300" s="82">
        <v>292</v>
      </c>
      <c r="B300" s="82" t="s">
        <v>299</v>
      </c>
      <c r="C300" s="82"/>
      <c r="D300" s="82" t="s">
        <v>2739</v>
      </c>
      <c r="E300" s="83">
        <v>44130</v>
      </c>
      <c r="F300" s="82" t="s">
        <v>2985</v>
      </c>
      <c r="G300" s="82">
        <v>1</v>
      </c>
      <c r="H300" s="82" t="s">
        <v>2986</v>
      </c>
      <c r="I300" s="82" t="s">
        <v>1760</v>
      </c>
      <c r="J300" s="84">
        <v>34</v>
      </c>
      <c r="K300" s="247">
        <v>3.4</v>
      </c>
      <c r="L300" s="82" t="s">
        <v>2987</v>
      </c>
      <c r="M300" s="82">
        <v>156</v>
      </c>
      <c r="N300" s="82">
        <v>0.1</v>
      </c>
      <c r="O300" s="264" t="s">
        <v>2217</v>
      </c>
      <c r="P300" s="283" t="s">
        <v>2988</v>
      </c>
      <c r="Q300" s="82" t="s">
        <v>117</v>
      </c>
    </row>
    <row r="301" spans="1:77" x14ac:dyDescent="0.2">
      <c r="A301" s="82">
        <v>293</v>
      </c>
      <c r="B301" s="82" t="s">
        <v>299</v>
      </c>
      <c r="C301" s="82"/>
      <c r="D301" s="82" t="s">
        <v>2813</v>
      </c>
      <c r="E301" s="83">
        <v>44131</v>
      </c>
      <c r="F301" s="82" t="s">
        <v>2985</v>
      </c>
      <c r="G301" s="82">
        <v>1</v>
      </c>
      <c r="H301" s="82" t="s">
        <v>2986</v>
      </c>
      <c r="I301" s="82" t="s">
        <v>1760</v>
      </c>
      <c r="J301" s="84">
        <v>12</v>
      </c>
      <c r="K301" s="247">
        <v>1.2</v>
      </c>
      <c r="L301" s="82" t="s">
        <v>2987</v>
      </c>
      <c r="M301" s="82">
        <v>156</v>
      </c>
      <c r="N301" s="82">
        <v>0.1</v>
      </c>
      <c r="O301" s="264" t="s">
        <v>2217</v>
      </c>
      <c r="P301" s="283" t="s">
        <v>2988</v>
      </c>
      <c r="Q301" s="82" t="s">
        <v>117</v>
      </c>
    </row>
    <row r="302" spans="1:77" x14ac:dyDescent="0.2">
      <c r="A302" s="82">
        <v>294</v>
      </c>
      <c r="B302" s="82" t="s">
        <v>299</v>
      </c>
      <c r="C302" s="82"/>
      <c r="D302" s="82" t="s">
        <v>2893</v>
      </c>
      <c r="E302" s="83">
        <v>44137</v>
      </c>
      <c r="F302" s="82" t="s">
        <v>2985</v>
      </c>
      <c r="G302" s="82">
        <v>1</v>
      </c>
      <c r="H302" s="82" t="s">
        <v>2986</v>
      </c>
      <c r="I302" s="82" t="s">
        <v>1760</v>
      </c>
      <c r="J302" s="84">
        <v>17</v>
      </c>
      <c r="K302" s="247">
        <v>1.7</v>
      </c>
      <c r="L302" s="82" t="s">
        <v>3362</v>
      </c>
      <c r="M302" s="82">
        <v>158</v>
      </c>
      <c r="N302" s="82">
        <v>0.1</v>
      </c>
      <c r="O302" s="264" t="s">
        <v>2217</v>
      </c>
      <c r="P302" s="283" t="s">
        <v>2988</v>
      </c>
      <c r="Q302" s="82" t="s">
        <v>117</v>
      </c>
    </row>
    <row r="303" spans="1:77" x14ac:dyDescent="0.2">
      <c r="A303" s="82">
        <v>295</v>
      </c>
      <c r="B303" s="82" t="s">
        <v>299</v>
      </c>
      <c r="C303" s="82"/>
      <c r="D303" s="82" t="s">
        <v>3335</v>
      </c>
      <c r="E303" s="83">
        <v>44138</v>
      </c>
      <c r="F303" s="82" t="s">
        <v>2985</v>
      </c>
      <c r="G303" s="82">
        <v>1</v>
      </c>
      <c r="H303" s="82" t="s">
        <v>2986</v>
      </c>
      <c r="I303" s="82" t="s">
        <v>1760</v>
      </c>
      <c r="J303" s="84">
        <v>12</v>
      </c>
      <c r="K303" s="247">
        <v>1.2</v>
      </c>
      <c r="L303" s="82" t="s">
        <v>3362</v>
      </c>
      <c r="M303" s="82">
        <v>158</v>
      </c>
      <c r="N303" s="82">
        <v>0.1</v>
      </c>
      <c r="O303" s="264" t="s">
        <v>2217</v>
      </c>
      <c r="P303" s="283" t="s">
        <v>2988</v>
      </c>
      <c r="Q303" s="82" t="s">
        <v>117</v>
      </c>
    </row>
    <row r="304" spans="1:77" s="254" customFormat="1" x14ac:dyDescent="0.2">
      <c r="A304" s="248">
        <v>296</v>
      </c>
      <c r="B304" s="248" t="s">
        <v>299</v>
      </c>
      <c r="C304" s="248"/>
      <c r="D304" s="248"/>
      <c r="E304" s="248"/>
      <c r="F304" s="248"/>
      <c r="G304" s="248"/>
      <c r="H304" s="248"/>
      <c r="I304" s="248"/>
      <c r="J304" s="260">
        <v>123</v>
      </c>
      <c r="K304" s="255">
        <v>12.3</v>
      </c>
      <c r="L304" s="248"/>
      <c r="M304" s="248"/>
      <c r="N304" s="248"/>
      <c r="O304" s="265" t="s">
        <v>2217</v>
      </c>
      <c r="P304" s="284" t="s">
        <v>707</v>
      </c>
      <c r="Q304" s="248"/>
      <c r="R304" s="289"/>
      <c r="S304" s="289"/>
      <c r="T304" s="289"/>
      <c r="U304" s="289"/>
      <c r="V304" s="289"/>
      <c r="W304" s="289"/>
      <c r="X304" s="289"/>
      <c r="Y304" s="289"/>
      <c r="Z304" s="289"/>
      <c r="AA304" s="289"/>
      <c r="AB304" s="289"/>
      <c r="AC304" s="289"/>
      <c r="AD304" s="289"/>
      <c r="AE304" s="289"/>
      <c r="AF304" s="289"/>
      <c r="AG304" s="289"/>
      <c r="AH304" s="289"/>
      <c r="AI304" s="289"/>
      <c r="AJ304" s="289"/>
      <c r="AK304" s="289"/>
      <c r="AL304" s="289"/>
      <c r="AM304" s="289"/>
      <c r="AN304" s="289"/>
      <c r="AO304" s="289"/>
      <c r="AP304" s="289"/>
      <c r="AQ304" s="289"/>
      <c r="AR304" s="289"/>
      <c r="AS304" s="289"/>
      <c r="AT304" s="289"/>
      <c r="AU304" s="289"/>
      <c r="AV304" s="289"/>
      <c r="AW304" s="289"/>
      <c r="AX304" s="289"/>
      <c r="AY304" s="289"/>
      <c r="AZ304" s="289"/>
      <c r="BA304" s="289"/>
      <c r="BB304" s="289"/>
      <c r="BC304" s="289"/>
      <c r="BD304" s="289"/>
      <c r="BE304" s="289"/>
      <c r="BF304" s="289"/>
      <c r="BG304" s="289"/>
      <c r="BH304" s="289"/>
      <c r="BI304" s="289"/>
      <c r="BJ304" s="289"/>
      <c r="BK304" s="289"/>
      <c r="BL304" s="289"/>
      <c r="BM304" s="289"/>
      <c r="BN304" s="289"/>
      <c r="BO304" s="289"/>
      <c r="BP304" s="289"/>
      <c r="BQ304" s="289"/>
      <c r="BR304" s="289"/>
      <c r="BS304" s="289"/>
      <c r="BT304" s="289"/>
      <c r="BU304" s="289"/>
      <c r="BV304" s="289"/>
      <c r="BW304" s="289"/>
      <c r="BX304" s="289"/>
      <c r="BY304" s="289"/>
    </row>
    <row r="305" spans="1:77" x14ac:dyDescent="0.2">
      <c r="A305" s="82">
        <v>297</v>
      </c>
      <c r="B305" s="82" t="s">
        <v>299</v>
      </c>
      <c r="C305" s="82" t="s">
        <v>2335</v>
      </c>
      <c r="D305" s="82" t="s">
        <v>300</v>
      </c>
      <c r="E305" s="83">
        <v>44123</v>
      </c>
      <c r="F305" s="82" t="s">
        <v>2985</v>
      </c>
      <c r="G305" s="82">
        <v>1</v>
      </c>
      <c r="H305" s="82" t="s">
        <v>2986</v>
      </c>
      <c r="I305" s="82" t="s">
        <v>1760</v>
      </c>
      <c r="J305" s="84">
        <v>30</v>
      </c>
      <c r="K305" s="247">
        <v>3</v>
      </c>
      <c r="L305" s="82" t="s">
        <v>2987</v>
      </c>
      <c r="M305" s="82">
        <v>154</v>
      </c>
      <c r="N305" s="82">
        <v>0.1</v>
      </c>
      <c r="O305" s="264" t="s">
        <v>2217</v>
      </c>
      <c r="P305" s="283" t="s">
        <v>2990</v>
      </c>
      <c r="Q305" s="82" t="s">
        <v>117</v>
      </c>
    </row>
    <row r="306" spans="1:77" x14ac:dyDescent="0.2">
      <c r="A306" s="82">
        <v>298</v>
      </c>
      <c r="B306" s="82" t="s">
        <v>299</v>
      </c>
      <c r="C306" s="82"/>
      <c r="D306" s="82" t="s">
        <v>2698</v>
      </c>
      <c r="E306" s="83">
        <v>44124</v>
      </c>
      <c r="F306" s="82" t="s">
        <v>2985</v>
      </c>
      <c r="G306" s="82">
        <v>1</v>
      </c>
      <c r="H306" s="82" t="s">
        <v>2986</v>
      </c>
      <c r="I306" s="82" t="s">
        <v>1760</v>
      </c>
      <c r="J306" s="84">
        <v>10</v>
      </c>
      <c r="K306" s="247">
        <v>1</v>
      </c>
      <c r="L306" s="82" t="s">
        <v>2987</v>
      </c>
      <c r="M306" s="82">
        <v>154</v>
      </c>
      <c r="N306" s="82">
        <v>0.1</v>
      </c>
      <c r="O306" s="264" t="s">
        <v>2217</v>
      </c>
      <c r="P306" s="283" t="s">
        <v>2990</v>
      </c>
      <c r="Q306" s="82" t="s">
        <v>117</v>
      </c>
    </row>
    <row r="307" spans="1:77" x14ac:dyDescent="0.2">
      <c r="A307" s="82">
        <v>299</v>
      </c>
      <c r="B307" s="82" t="s">
        <v>299</v>
      </c>
      <c r="C307" s="82"/>
      <c r="D307" s="82" t="s">
        <v>2893</v>
      </c>
      <c r="E307" s="83">
        <v>44137</v>
      </c>
      <c r="F307" s="82" t="s">
        <v>2985</v>
      </c>
      <c r="G307" s="82">
        <v>1</v>
      </c>
      <c r="H307" s="82" t="s">
        <v>2986</v>
      </c>
      <c r="I307" s="82" t="s">
        <v>1760</v>
      </c>
      <c r="J307" s="84">
        <v>15</v>
      </c>
      <c r="K307" s="247">
        <v>1.5</v>
      </c>
      <c r="L307" s="82" t="s">
        <v>3362</v>
      </c>
      <c r="M307" s="82">
        <v>158</v>
      </c>
      <c r="N307" s="82">
        <v>0.1</v>
      </c>
      <c r="O307" s="264" t="s">
        <v>2217</v>
      </c>
      <c r="P307" s="283" t="s">
        <v>2990</v>
      </c>
      <c r="Q307" s="82" t="s">
        <v>117</v>
      </c>
    </row>
    <row r="308" spans="1:77" x14ac:dyDescent="0.2">
      <c r="A308" s="82">
        <v>300</v>
      </c>
      <c r="B308" s="82" t="s">
        <v>299</v>
      </c>
      <c r="C308" s="82"/>
      <c r="D308" s="82" t="s">
        <v>3335</v>
      </c>
      <c r="E308" s="83">
        <v>44138</v>
      </c>
      <c r="F308" s="82" t="s">
        <v>2985</v>
      </c>
      <c r="G308" s="82">
        <v>1</v>
      </c>
      <c r="H308" s="82" t="s">
        <v>2986</v>
      </c>
      <c r="I308" s="82" t="s">
        <v>1760</v>
      </c>
      <c r="J308" s="84">
        <v>10</v>
      </c>
      <c r="K308" s="247">
        <v>1</v>
      </c>
      <c r="L308" s="82" t="s">
        <v>3362</v>
      </c>
      <c r="M308" s="82">
        <v>158</v>
      </c>
      <c r="N308" s="82">
        <v>0.1</v>
      </c>
      <c r="O308" s="264" t="s">
        <v>2217</v>
      </c>
      <c r="P308" s="283" t="s">
        <v>2990</v>
      </c>
      <c r="Q308" s="82" t="s">
        <v>117</v>
      </c>
    </row>
    <row r="309" spans="1:77" s="254" customFormat="1" x14ac:dyDescent="0.2">
      <c r="A309" s="248">
        <v>301</v>
      </c>
      <c r="B309" s="248" t="s">
        <v>299</v>
      </c>
      <c r="C309" s="248"/>
      <c r="D309" s="248"/>
      <c r="E309" s="248"/>
      <c r="F309" s="248"/>
      <c r="G309" s="248"/>
      <c r="H309" s="248"/>
      <c r="I309" s="248"/>
      <c r="J309" s="260">
        <v>65</v>
      </c>
      <c r="K309" s="255">
        <v>6.5</v>
      </c>
      <c r="L309" s="248"/>
      <c r="M309" s="248"/>
      <c r="N309" s="248"/>
      <c r="O309" s="265" t="s">
        <v>2217</v>
      </c>
      <c r="P309" s="284" t="s">
        <v>708</v>
      </c>
      <c r="Q309" s="248"/>
      <c r="R309" s="289"/>
      <c r="S309" s="289"/>
      <c r="T309" s="289"/>
      <c r="U309" s="289"/>
      <c r="V309" s="289"/>
      <c r="W309" s="289"/>
      <c r="X309" s="289"/>
      <c r="Y309" s="289"/>
      <c r="Z309" s="289"/>
      <c r="AA309" s="289"/>
      <c r="AB309" s="289"/>
      <c r="AC309" s="289"/>
      <c r="AD309" s="289"/>
      <c r="AE309" s="289"/>
      <c r="AF309" s="289"/>
      <c r="AG309" s="289"/>
      <c r="AH309" s="289"/>
      <c r="AI309" s="289"/>
      <c r="AJ309" s="289"/>
      <c r="AK309" s="289"/>
      <c r="AL309" s="289"/>
      <c r="AM309" s="289"/>
      <c r="AN309" s="289"/>
      <c r="AO309" s="289"/>
      <c r="AP309" s="289"/>
      <c r="AQ309" s="289"/>
      <c r="AR309" s="289"/>
      <c r="AS309" s="289"/>
      <c r="AT309" s="289"/>
      <c r="AU309" s="289"/>
      <c r="AV309" s="289"/>
      <c r="AW309" s="289"/>
      <c r="AX309" s="289"/>
      <c r="AY309" s="289"/>
      <c r="AZ309" s="289"/>
      <c r="BA309" s="289"/>
      <c r="BB309" s="289"/>
      <c r="BC309" s="289"/>
      <c r="BD309" s="289"/>
      <c r="BE309" s="289"/>
      <c r="BF309" s="289"/>
      <c r="BG309" s="289"/>
      <c r="BH309" s="289"/>
      <c r="BI309" s="289"/>
      <c r="BJ309" s="289"/>
      <c r="BK309" s="289"/>
      <c r="BL309" s="289"/>
      <c r="BM309" s="289"/>
      <c r="BN309" s="289"/>
      <c r="BO309" s="289"/>
      <c r="BP309" s="289"/>
      <c r="BQ309" s="289"/>
      <c r="BR309" s="289"/>
      <c r="BS309" s="289"/>
      <c r="BT309" s="289"/>
      <c r="BU309" s="289"/>
      <c r="BV309" s="289"/>
      <c r="BW309" s="289"/>
      <c r="BX309" s="289"/>
      <c r="BY309" s="289"/>
    </row>
    <row r="310" spans="1:77" s="262" customFormat="1" x14ac:dyDescent="0.2">
      <c r="A310" s="86">
        <v>302</v>
      </c>
      <c r="B310" s="86" t="s">
        <v>955</v>
      </c>
      <c r="C310" s="86"/>
      <c r="D310" s="86"/>
      <c r="E310" s="86"/>
      <c r="F310" s="86"/>
      <c r="G310" s="86"/>
      <c r="H310" s="86"/>
      <c r="I310" s="86"/>
      <c r="J310" s="249">
        <v>188</v>
      </c>
      <c r="K310" s="251">
        <v>18.8</v>
      </c>
      <c r="L310" s="86"/>
      <c r="M310" s="86"/>
      <c r="N310" s="86"/>
      <c r="O310" s="266" t="s">
        <v>763</v>
      </c>
      <c r="P310" s="285"/>
      <c r="Q310" s="86"/>
      <c r="R310" s="290"/>
      <c r="S310" s="290"/>
      <c r="T310" s="290"/>
      <c r="U310" s="290"/>
      <c r="V310" s="290"/>
      <c r="W310" s="290"/>
      <c r="X310" s="290"/>
      <c r="Y310" s="290"/>
      <c r="Z310" s="290"/>
      <c r="AA310" s="290"/>
      <c r="AB310" s="290"/>
      <c r="AC310" s="290"/>
      <c r="AD310" s="290"/>
      <c r="AE310" s="290"/>
      <c r="AF310" s="290"/>
      <c r="AG310" s="290"/>
      <c r="AH310" s="290"/>
      <c r="AI310" s="290"/>
      <c r="AJ310" s="290"/>
      <c r="AK310" s="290"/>
      <c r="AL310" s="290"/>
      <c r="AM310" s="290"/>
      <c r="AN310" s="290"/>
      <c r="AO310" s="290"/>
      <c r="AP310" s="290"/>
      <c r="AQ310" s="290"/>
      <c r="AR310" s="290"/>
      <c r="AS310" s="290"/>
      <c r="AT310" s="290"/>
      <c r="AU310" s="290"/>
      <c r="AV310" s="290"/>
      <c r="AW310" s="290"/>
      <c r="AX310" s="290"/>
      <c r="AY310" s="290"/>
      <c r="AZ310" s="290"/>
      <c r="BA310" s="290"/>
      <c r="BB310" s="290"/>
      <c r="BC310" s="290"/>
      <c r="BD310" s="290"/>
      <c r="BE310" s="290"/>
      <c r="BF310" s="290"/>
      <c r="BG310" s="290"/>
      <c r="BH310" s="290"/>
      <c r="BI310" s="290"/>
      <c r="BJ310" s="290"/>
      <c r="BK310" s="290"/>
      <c r="BL310" s="290"/>
      <c r="BM310" s="290"/>
      <c r="BN310" s="290"/>
      <c r="BO310" s="290"/>
      <c r="BP310" s="290"/>
      <c r="BQ310" s="290"/>
      <c r="BR310" s="290"/>
      <c r="BS310" s="290"/>
      <c r="BT310" s="290"/>
      <c r="BU310" s="290"/>
      <c r="BV310" s="290"/>
      <c r="BW310" s="290"/>
      <c r="BX310" s="290"/>
      <c r="BY310" s="290"/>
    </row>
    <row r="311" spans="1:77" x14ac:dyDescent="0.2">
      <c r="A311" s="82">
        <v>303</v>
      </c>
      <c r="B311" s="82" t="s">
        <v>290</v>
      </c>
      <c r="C311" s="82" t="s">
        <v>1865</v>
      </c>
      <c r="D311" s="82" t="s">
        <v>292</v>
      </c>
      <c r="E311" s="83">
        <v>44123</v>
      </c>
      <c r="F311" s="82" t="s">
        <v>2985</v>
      </c>
      <c r="G311" s="82">
        <v>1</v>
      </c>
      <c r="H311" s="82" t="s">
        <v>2986</v>
      </c>
      <c r="I311" s="82" t="s">
        <v>1760</v>
      </c>
      <c r="J311" s="84">
        <v>133</v>
      </c>
      <c r="K311" s="247">
        <v>13.3</v>
      </c>
      <c r="L311" s="82" t="s">
        <v>2987</v>
      </c>
      <c r="M311" s="82">
        <v>154</v>
      </c>
      <c r="N311" s="82">
        <v>0.1</v>
      </c>
      <c r="O311" s="264" t="s">
        <v>2170</v>
      </c>
      <c r="P311" s="283" t="s">
        <v>2988</v>
      </c>
      <c r="Q311" s="82" t="s">
        <v>117</v>
      </c>
    </row>
    <row r="312" spans="1:77" x14ac:dyDescent="0.2">
      <c r="A312" s="82">
        <v>304</v>
      </c>
      <c r="B312" s="82" t="s">
        <v>290</v>
      </c>
      <c r="C312" s="82"/>
      <c r="D312" s="82" t="s">
        <v>2697</v>
      </c>
      <c r="E312" s="83">
        <v>44124</v>
      </c>
      <c r="F312" s="82" t="s">
        <v>2985</v>
      </c>
      <c r="G312" s="82">
        <v>1</v>
      </c>
      <c r="H312" s="82" t="s">
        <v>2986</v>
      </c>
      <c r="I312" s="82" t="s">
        <v>1760</v>
      </c>
      <c r="J312" s="84">
        <v>133</v>
      </c>
      <c r="K312" s="247">
        <v>13.3</v>
      </c>
      <c r="L312" s="82" t="s">
        <v>2987</v>
      </c>
      <c r="M312" s="82">
        <v>154</v>
      </c>
      <c r="N312" s="82">
        <v>0.1</v>
      </c>
      <c r="O312" s="264" t="s">
        <v>2170</v>
      </c>
      <c r="P312" s="283" t="s">
        <v>2988</v>
      </c>
      <c r="Q312" s="82" t="s">
        <v>117</v>
      </c>
    </row>
    <row r="313" spans="1:77" x14ac:dyDescent="0.2">
      <c r="A313" s="82">
        <v>305</v>
      </c>
      <c r="B313" s="82" t="s">
        <v>290</v>
      </c>
      <c r="C313" s="82"/>
      <c r="D313" s="82" t="s">
        <v>2736</v>
      </c>
      <c r="E313" s="83">
        <v>44130</v>
      </c>
      <c r="F313" s="82" t="s">
        <v>2985</v>
      </c>
      <c r="G313" s="82">
        <v>1</v>
      </c>
      <c r="H313" s="82" t="s">
        <v>2986</v>
      </c>
      <c r="I313" s="82" t="s">
        <v>1760</v>
      </c>
      <c r="J313" s="84">
        <v>112</v>
      </c>
      <c r="K313" s="247">
        <v>11.2</v>
      </c>
      <c r="L313" s="82" t="s">
        <v>2987</v>
      </c>
      <c r="M313" s="82">
        <v>156</v>
      </c>
      <c r="N313" s="82">
        <v>0.1</v>
      </c>
      <c r="O313" s="264" t="s">
        <v>2170</v>
      </c>
      <c r="P313" s="283" t="s">
        <v>2988</v>
      </c>
      <c r="Q313" s="82" t="s">
        <v>117</v>
      </c>
    </row>
    <row r="314" spans="1:77" x14ac:dyDescent="0.2">
      <c r="A314" s="82">
        <v>306</v>
      </c>
      <c r="B314" s="82" t="s">
        <v>290</v>
      </c>
      <c r="C314" s="82"/>
      <c r="D314" s="82" t="s">
        <v>2812</v>
      </c>
      <c r="E314" s="83">
        <v>44131</v>
      </c>
      <c r="F314" s="82" t="s">
        <v>2985</v>
      </c>
      <c r="G314" s="82">
        <v>1</v>
      </c>
      <c r="H314" s="82" t="s">
        <v>2986</v>
      </c>
      <c r="I314" s="82" t="s">
        <v>1760</v>
      </c>
      <c r="J314" s="84">
        <v>141</v>
      </c>
      <c r="K314" s="247">
        <v>14.1</v>
      </c>
      <c r="L314" s="82" t="s">
        <v>2987</v>
      </c>
      <c r="M314" s="82">
        <v>156</v>
      </c>
      <c r="N314" s="82">
        <v>0.1</v>
      </c>
      <c r="O314" s="264" t="s">
        <v>2170</v>
      </c>
      <c r="P314" s="283" t="s">
        <v>2988</v>
      </c>
      <c r="Q314" s="82" t="s">
        <v>117</v>
      </c>
    </row>
    <row r="315" spans="1:77" x14ac:dyDescent="0.2">
      <c r="A315" s="82">
        <v>307</v>
      </c>
      <c r="B315" s="82" t="s">
        <v>290</v>
      </c>
      <c r="C315" s="82"/>
      <c r="D315" s="82" t="s">
        <v>2889</v>
      </c>
      <c r="E315" s="83">
        <v>44137</v>
      </c>
      <c r="F315" s="82" t="s">
        <v>2985</v>
      </c>
      <c r="G315" s="82">
        <v>1</v>
      </c>
      <c r="H315" s="82" t="s">
        <v>2986</v>
      </c>
      <c r="I315" s="82" t="s">
        <v>1760</v>
      </c>
      <c r="J315" s="84">
        <v>75</v>
      </c>
      <c r="K315" s="247">
        <v>7.5</v>
      </c>
      <c r="L315" s="82" t="s">
        <v>3362</v>
      </c>
      <c r="M315" s="82">
        <v>158</v>
      </c>
      <c r="N315" s="82">
        <v>0.1</v>
      </c>
      <c r="O315" s="264" t="s">
        <v>2170</v>
      </c>
      <c r="P315" s="283" t="s">
        <v>2988</v>
      </c>
      <c r="Q315" s="82" t="s">
        <v>117</v>
      </c>
    </row>
    <row r="316" spans="1:77" x14ac:dyDescent="0.2">
      <c r="A316" s="82">
        <v>308</v>
      </c>
      <c r="B316" s="82" t="s">
        <v>290</v>
      </c>
      <c r="C316" s="82"/>
      <c r="D316" s="82" t="s">
        <v>3334</v>
      </c>
      <c r="E316" s="83">
        <v>44138</v>
      </c>
      <c r="F316" s="82" t="s">
        <v>2985</v>
      </c>
      <c r="G316" s="82">
        <v>1</v>
      </c>
      <c r="H316" s="82" t="s">
        <v>2986</v>
      </c>
      <c r="I316" s="82" t="s">
        <v>1760</v>
      </c>
      <c r="J316" s="84">
        <v>89</v>
      </c>
      <c r="K316" s="247">
        <v>8.9</v>
      </c>
      <c r="L316" s="82" t="s">
        <v>3362</v>
      </c>
      <c r="M316" s="82">
        <v>158</v>
      </c>
      <c r="N316" s="82">
        <v>0.1</v>
      </c>
      <c r="O316" s="264" t="s">
        <v>2170</v>
      </c>
      <c r="P316" s="283" t="s">
        <v>2988</v>
      </c>
      <c r="Q316" s="82" t="s">
        <v>117</v>
      </c>
    </row>
    <row r="317" spans="1:77" s="254" customFormat="1" x14ac:dyDescent="0.2">
      <c r="A317" s="248">
        <v>309</v>
      </c>
      <c r="B317" s="248" t="s">
        <v>290</v>
      </c>
      <c r="C317" s="248"/>
      <c r="D317" s="248"/>
      <c r="E317" s="248"/>
      <c r="F317" s="248"/>
      <c r="G317" s="248"/>
      <c r="H317" s="248"/>
      <c r="I317" s="248"/>
      <c r="J317" s="260">
        <v>683</v>
      </c>
      <c r="K317" s="255">
        <v>68.3</v>
      </c>
      <c r="L317" s="248"/>
      <c r="M317" s="248"/>
      <c r="N317" s="248"/>
      <c r="O317" s="265" t="s">
        <v>2170</v>
      </c>
      <c r="P317" s="284" t="s">
        <v>707</v>
      </c>
      <c r="Q317" s="248"/>
      <c r="R317" s="289"/>
      <c r="S317" s="289"/>
      <c r="T317" s="289"/>
      <c r="U317" s="289"/>
      <c r="V317" s="289"/>
      <c r="W317" s="289"/>
      <c r="X317" s="289"/>
      <c r="Y317" s="289"/>
      <c r="Z317" s="289"/>
      <c r="AA317" s="289"/>
      <c r="AB317" s="289"/>
      <c r="AC317" s="289"/>
      <c r="AD317" s="289"/>
      <c r="AE317" s="289"/>
      <c r="AF317" s="289"/>
      <c r="AG317" s="289"/>
      <c r="AH317" s="289"/>
      <c r="AI317" s="289"/>
      <c r="AJ317" s="289"/>
      <c r="AK317" s="289"/>
      <c r="AL317" s="289"/>
      <c r="AM317" s="289"/>
      <c r="AN317" s="289"/>
      <c r="AO317" s="289"/>
      <c r="AP317" s="289"/>
      <c r="AQ317" s="289"/>
      <c r="AR317" s="289"/>
      <c r="AS317" s="289"/>
      <c r="AT317" s="289"/>
      <c r="AU317" s="289"/>
      <c r="AV317" s="289"/>
      <c r="AW317" s="289"/>
      <c r="AX317" s="289"/>
      <c r="AY317" s="289"/>
      <c r="AZ317" s="289"/>
      <c r="BA317" s="289"/>
      <c r="BB317" s="289"/>
      <c r="BC317" s="289"/>
      <c r="BD317" s="289"/>
      <c r="BE317" s="289"/>
      <c r="BF317" s="289"/>
      <c r="BG317" s="289"/>
      <c r="BH317" s="289"/>
      <c r="BI317" s="289"/>
      <c r="BJ317" s="289"/>
      <c r="BK317" s="289"/>
      <c r="BL317" s="289"/>
      <c r="BM317" s="289"/>
      <c r="BN317" s="289"/>
      <c r="BO317" s="289"/>
      <c r="BP317" s="289"/>
      <c r="BQ317" s="289"/>
      <c r="BR317" s="289"/>
      <c r="BS317" s="289"/>
      <c r="BT317" s="289"/>
      <c r="BU317" s="289"/>
      <c r="BV317" s="289"/>
      <c r="BW317" s="289"/>
      <c r="BX317" s="289"/>
      <c r="BY317" s="289"/>
    </row>
    <row r="318" spans="1:77" x14ac:dyDescent="0.2">
      <c r="A318" s="82">
        <v>310</v>
      </c>
      <c r="B318" s="82" t="s">
        <v>290</v>
      </c>
      <c r="C318" s="82" t="s">
        <v>1865</v>
      </c>
      <c r="D318" s="82" t="s">
        <v>291</v>
      </c>
      <c r="E318" s="83">
        <v>44123</v>
      </c>
      <c r="F318" s="82" t="s">
        <v>2985</v>
      </c>
      <c r="G318" s="82">
        <v>1</v>
      </c>
      <c r="H318" s="82" t="s">
        <v>2986</v>
      </c>
      <c r="I318" s="82" t="s">
        <v>1760</v>
      </c>
      <c r="J318" s="84">
        <v>23</v>
      </c>
      <c r="K318" s="247">
        <v>2.2999999999999998</v>
      </c>
      <c r="L318" s="82" t="s">
        <v>2987</v>
      </c>
      <c r="M318" s="82">
        <v>154</v>
      </c>
      <c r="N318" s="82">
        <v>0.1</v>
      </c>
      <c r="O318" s="264" t="s">
        <v>2170</v>
      </c>
      <c r="P318" s="283" t="s">
        <v>2997</v>
      </c>
      <c r="Q318" s="82" t="s">
        <v>117</v>
      </c>
    </row>
    <row r="319" spans="1:77" x14ac:dyDescent="0.2">
      <c r="A319" s="82">
        <v>311</v>
      </c>
      <c r="B319" s="82" t="s">
        <v>290</v>
      </c>
      <c r="C319" s="82"/>
      <c r="D319" s="82" t="s">
        <v>2696</v>
      </c>
      <c r="E319" s="83">
        <v>44124</v>
      </c>
      <c r="F319" s="82" t="s">
        <v>2985</v>
      </c>
      <c r="G319" s="82">
        <v>1</v>
      </c>
      <c r="H319" s="82" t="s">
        <v>2986</v>
      </c>
      <c r="I319" s="82" t="s">
        <v>1760</v>
      </c>
      <c r="J319" s="84">
        <v>23</v>
      </c>
      <c r="K319" s="247">
        <v>2.2999999999999998</v>
      </c>
      <c r="L319" s="82" t="s">
        <v>2987</v>
      </c>
      <c r="M319" s="82">
        <v>154</v>
      </c>
      <c r="N319" s="82">
        <v>0.1</v>
      </c>
      <c r="O319" s="264" t="s">
        <v>2170</v>
      </c>
      <c r="P319" s="283" t="s">
        <v>2997</v>
      </c>
      <c r="Q319" s="82" t="s">
        <v>117</v>
      </c>
    </row>
    <row r="320" spans="1:77" x14ac:dyDescent="0.2">
      <c r="A320" s="82">
        <v>312</v>
      </c>
      <c r="B320" s="82" t="s">
        <v>290</v>
      </c>
      <c r="C320" s="82"/>
      <c r="D320" s="82" t="s">
        <v>2890</v>
      </c>
      <c r="E320" s="83">
        <v>44137</v>
      </c>
      <c r="F320" s="82" t="s">
        <v>2985</v>
      </c>
      <c r="G320" s="82">
        <v>1</v>
      </c>
      <c r="H320" s="82" t="s">
        <v>2986</v>
      </c>
      <c r="I320" s="82" t="s">
        <v>1760</v>
      </c>
      <c r="J320" s="84">
        <v>3</v>
      </c>
      <c r="K320" s="247">
        <v>0.3</v>
      </c>
      <c r="L320" s="82" t="s">
        <v>3362</v>
      </c>
      <c r="M320" s="82">
        <v>158</v>
      </c>
      <c r="N320" s="82">
        <v>0.1</v>
      </c>
      <c r="O320" s="264" t="s">
        <v>2170</v>
      </c>
      <c r="P320" s="283" t="s">
        <v>2997</v>
      </c>
      <c r="Q320" s="82" t="s">
        <v>117</v>
      </c>
    </row>
    <row r="321" spans="1:77" x14ac:dyDescent="0.2">
      <c r="A321" s="82">
        <v>313</v>
      </c>
      <c r="B321" s="82" t="s">
        <v>290</v>
      </c>
      <c r="C321" s="82"/>
      <c r="D321" s="82" t="s">
        <v>3333</v>
      </c>
      <c r="E321" s="83">
        <v>44138</v>
      </c>
      <c r="F321" s="82" t="s">
        <v>2985</v>
      </c>
      <c r="G321" s="82">
        <v>1</v>
      </c>
      <c r="H321" s="82" t="s">
        <v>2986</v>
      </c>
      <c r="I321" s="82" t="s">
        <v>1760</v>
      </c>
      <c r="J321" s="84">
        <v>8</v>
      </c>
      <c r="K321" s="247">
        <v>0.8</v>
      </c>
      <c r="L321" s="82" t="s">
        <v>3362</v>
      </c>
      <c r="M321" s="82">
        <v>158</v>
      </c>
      <c r="N321" s="82">
        <v>0.1</v>
      </c>
      <c r="O321" s="264" t="s">
        <v>2170</v>
      </c>
      <c r="P321" s="283" t="s">
        <v>2997</v>
      </c>
      <c r="Q321" s="82" t="s">
        <v>117</v>
      </c>
    </row>
    <row r="322" spans="1:77" s="254" customFormat="1" x14ac:dyDescent="0.2">
      <c r="A322" s="248">
        <v>314</v>
      </c>
      <c r="B322" s="248" t="s">
        <v>290</v>
      </c>
      <c r="C322" s="248"/>
      <c r="D322" s="248"/>
      <c r="E322" s="248"/>
      <c r="F322" s="248"/>
      <c r="G322" s="248"/>
      <c r="H322" s="248"/>
      <c r="I322" s="248"/>
      <c r="J322" s="260">
        <v>57</v>
      </c>
      <c r="K322" s="255">
        <v>5.7</v>
      </c>
      <c r="L322" s="248"/>
      <c r="M322" s="248"/>
      <c r="N322" s="248"/>
      <c r="O322" s="265" t="s">
        <v>2170</v>
      </c>
      <c r="P322" s="284" t="s">
        <v>706</v>
      </c>
      <c r="Q322" s="248"/>
      <c r="R322" s="289"/>
      <c r="S322" s="289"/>
      <c r="T322" s="289"/>
      <c r="U322" s="289"/>
      <c r="V322" s="289"/>
      <c r="W322" s="289"/>
      <c r="X322" s="289"/>
      <c r="Y322" s="289"/>
      <c r="Z322" s="289"/>
      <c r="AA322" s="289"/>
      <c r="AB322" s="289"/>
      <c r="AC322" s="289"/>
      <c r="AD322" s="289"/>
      <c r="AE322" s="289"/>
      <c r="AF322" s="289"/>
      <c r="AG322" s="289"/>
      <c r="AH322" s="289"/>
      <c r="AI322" s="289"/>
      <c r="AJ322" s="289"/>
      <c r="AK322" s="289"/>
      <c r="AL322" s="289"/>
      <c r="AM322" s="289"/>
      <c r="AN322" s="289"/>
      <c r="AO322" s="289"/>
      <c r="AP322" s="289"/>
      <c r="AQ322" s="289"/>
      <c r="AR322" s="289"/>
      <c r="AS322" s="289"/>
      <c r="AT322" s="289"/>
      <c r="AU322" s="289"/>
      <c r="AV322" s="289"/>
      <c r="AW322" s="289"/>
      <c r="AX322" s="289"/>
      <c r="AY322" s="289"/>
      <c r="AZ322" s="289"/>
      <c r="BA322" s="289"/>
      <c r="BB322" s="289"/>
      <c r="BC322" s="289"/>
      <c r="BD322" s="289"/>
      <c r="BE322" s="289"/>
      <c r="BF322" s="289"/>
      <c r="BG322" s="289"/>
      <c r="BH322" s="289"/>
      <c r="BI322" s="289"/>
      <c r="BJ322" s="289"/>
      <c r="BK322" s="289"/>
      <c r="BL322" s="289"/>
      <c r="BM322" s="289"/>
      <c r="BN322" s="289"/>
      <c r="BO322" s="289"/>
      <c r="BP322" s="289"/>
      <c r="BQ322" s="289"/>
      <c r="BR322" s="289"/>
      <c r="BS322" s="289"/>
      <c r="BT322" s="289"/>
      <c r="BU322" s="289"/>
      <c r="BV322" s="289"/>
      <c r="BW322" s="289"/>
      <c r="BX322" s="289"/>
      <c r="BY322" s="289"/>
    </row>
    <row r="323" spans="1:77" x14ac:dyDescent="0.2">
      <c r="A323" s="82">
        <v>315</v>
      </c>
      <c r="B323" s="82" t="s">
        <v>290</v>
      </c>
      <c r="C323" s="82" t="s">
        <v>1865</v>
      </c>
      <c r="D323" s="82" t="s">
        <v>292</v>
      </c>
      <c r="E323" s="83">
        <v>44123</v>
      </c>
      <c r="F323" s="82" t="s">
        <v>2985</v>
      </c>
      <c r="G323" s="82">
        <v>1</v>
      </c>
      <c r="H323" s="82" t="s">
        <v>2986</v>
      </c>
      <c r="I323" s="82" t="s">
        <v>1760</v>
      </c>
      <c r="J323" s="84">
        <v>297</v>
      </c>
      <c r="K323" s="247">
        <v>29.7</v>
      </c>
      <c r="L323" s="82" t="s">
        <v>2987</v>
      </c>
      <c r="M323" s="82">
        <v>154</v>
      </c>
      <c r="N323" s="82">
        <v>0.1</v>
      </c>
      <c r="O323" s="264" t="s">
        <v>2170</v>
      </c>
      <c r="P323" s="283" t="s">
        <v>2990</v>
      </c>
      <c r="Q323" s="82" t="s">
        <v>117</v>
      </c>
    </row>
    <row r="324" spans="1:77" x14ac:dyDescent="0.2">
      <c r="A324" s="82">
        <v>316</v>
      </c>
      <c r="B324" s="82" t="s">
        <v>290</v>
      </c>
      <c r="C324" s="82"/>
      <c r="D324" s="82" t="s">
        <v>2697</v>
      </c>
      <c r="E324" s="83">
        <v>44124</v>
      </c>
      <c r="F324" s="82" t="s">
        <v>2985</v>
      </c>
      <c r="G324" s="82">
        <v>1</v>
      </c>
      <c r="H324" s="82" t="s">
        <v>2986</v>
      </c>
      <c r="I324" s="82" t="s">
        <v>1760</v>
      </c>
      <c r="J324" s="84">
        <v>297</v>
      </c>
      <c r="K324" s="247">
        <v>29.7</v>
      </c>
      <c r="L324" s="82" t="s">
        <v>2987</v>
      </c>
      <c r="M324" s="82">
        <v>154</v>
      </c>
      <c r="N324" s="82">
        <v>0.1</v>
      </c>
      <c r="O324" s="264" t="s">
        <v>2170</v>
      </c>
      <c r="P324" s="283" t="s">
        <v>2990</v>
      </c>
      <c r="Q324" s="82" t="s">
        <v>117</v>
      </c>
    </row>
    <row r="325" spans="1:77" x14ac:dyDescent="0.2">
      <c r="A325" s="82">
        <v>317</v>
      </c>
      <c r="B325" s="82" t="s">
        <v>290</v>
      </c>
      <c r="C325" s="82"/>
      <c r="D325" s="82" t="s">
        <v>2889</v>
      </c>
      <c r="E325" s="83">
        <v>44137</v>
      </c>
      <c r="F325" s="82" t="s">
        <v>2985</v>
      </c>
      <c r="G325" s="82">
        <v>1</v>
      </c>
      <c r="H325" s="82" t="s">
        <v>2986</v>
      </c>
      <c r="I325" s="82" t="s">
        <v>1760</v>
      </c>
      <c r="J325" s="84">
        <v>263</v>
      </c>
      <c r="K325" s="247">
        <v>26.3</v>
      </c>
      <c r="L325" s="82" t="s">
        <v>3362</v>
      </c>
      <c r="M325" s="82">
        <v>158</v>
      </c>
      <c r="N325" s="82">
        <v>0.1</v>
      </c>
      <c r="O325" s="264" t="s">
        <v>2170</v>
      </c>
      <c r="P325" s="283" t="s">
        <v>2990</v>
      </c>
      <c r="Q325" s="82" t="s">
        <v>117</v>
      </c>
    </row>
    <row r="326" spans="1:77" x14ac:dyDescent="0.2">
      <c r="A326" s="82">
        <v>318</v>
      </c>
      <c r="B326" s="82" t="s">
        <v>290</v>
      </c>
      <c r="C326" s="82"/>
      <c r="D326" s="82" t="s">
        <v>3334</v>
      </c>
      <c r="E326" s="83">
        <v>44138</v>
      </c>
      <c r="F326" s="82" t="s">
        <v>2985</v>
      </c>
      <c r="G326" s="82">
        <v>1</v>
      </c>
      <c r="H326" s="82" t="s">
        <v>2986</v>
      </c>
      <c r="I326" s="82" t="s">
        <v>1760</v>
      </c>
      <c r="J326" s="84">
        <v>259</v>
      </c>
      <c r="K326" s="247">
        <v>25.9</v>
      </c>
      <c r="L326" s="82" t="s">
        <v>3362</v>
      </c>
      <c r="M326" s="82">
        <v>158</v>
      </c>
      <c r="N326" s="82">
        <v>0.1</v>
      </c>
      <c r="O326" s="264" t="s">
        <v>2170</v>
      </c>
      <c r="P326" s="283" t="s">
        <v>2990</v>
      </c>
      <c r="Q326" s="82" t="s">
        <v>117</v>
      </c>
    </row>
    <row r="327" spans="1:77" s="254" customFormat="1" x14ac:dyDescent="0.2">
      <c r="A327" s="248">
        <v>319</v>
      </c>
      <c r="B327" s="248" t="s">
        <v>290</v>
      </c>
      <c r="C327" s="248"/>
      <c r="D327" s="248"/>
      <c r="E327" s="248"/>
      <c r="F327" s="248"/>
      <c r="G327" s="248"/>
      <c r="H327" s="248"/>
      <c r="I327" s="248"/>
      <c r="J327" s="260">
        <v>1116</v>
      </c>
      <c r="K327" s="255">
        <v>111.6</v>
      </c>
      <c r="L327" s="248"/>
      <c r="M327" s="248"/>
      <c r="N327" s="248"/>
      <c r="O327" s="265" t="s">
        <v>2170</v>
      </c>
      <c r="P327" s="284" t="s">
        <v>708</v>
      </c>
      <c r="Q327" s="248"/>
      <c r="R327" s="289"/>
      <c r="S327" s="289"/>
      <c r="T327" s="289"/>
      <c r="U327" s="289"/>
      <c r="V327" s="289"/>
      <c r="W327" s="289"/>
      <c r="X327" s="289"/>
      <c r="Y327" s="289"/>
      <c r="Z327" s="289"/>
      <c r="AA327" s="289"/>
      <c r="AB327" s="289"/>
      <c r="AC327" s="289"/>
      <c r="AD327" s="289"/>
      <c r="AE327" s="289"/>
      <c r="AF327" s="289"/>
      <c r="AG327" s="289"/>
      <c r="AH327" s="289"/>
      <c r="AI327" s="289"/>
      <c r="AJ327" s="289"/>
      <c r="AK327" s="289"/>
      <c r="AL327" s="289"/>
      <c r="AM327" s="289"/>
      <c r="AN327" s="289"/>
      <c r="AO327" s="289"/>
      <c r="AP327" s="289"/>
      <c r="AQ327" s="289"/>
      <c r="AR327" s="289"/>
      <c r="AS327" s="289"/>
      <c r="AT327" s="289"/>
      <c r="AU327" s="289"/>
      <c r="AV327" s="289"/>
      <c r="AW327" s="289"/>
      <c r="AX327" s="289"/>
      <c r="AY327" s="289"/>
      <c r="AZ327" s="289"/>
      <c r="BA327" s="289"/>
      <c r="BB327" s="289"/>
      <c r="BC327" s="289"/>
      <c r="BD327" s="289"/>
      <c r="BE327" s="289"/>
      <c r="BF327" s="289"/>
      <c r="BG327" s="289"/>
      <c r="BH327" s="289"/>
      <c r="BI327" s="289"/>
      <c r="BJ327" s="289"/>
      <c r="BK327" s="289"/>
      <c r="BL327" s="289"/>
      <c r="BM327" s="289"/>
      <c r="BN327" s="289"/>
      <c r="BO327" s="289"/>
      <c r="BP327" s="289"/>
      <c r="BQ327" s="289"/>
      <c r="BR327" s="289"/>
      <c r="BS327" s="289"/>
      <c r="BT327" s="289"/>
      <c r="BU327" s="289"/>
      <c r="BV327" s="289"/>
      <c r="BW327" s="289"/>
      <c r="BX327" s="289"/>
      <c r="BY327" s="289"/>
    </row>
    <row r="328" spans="1:77" s="262" customFormat="1" x14ac:dyDescent="0.2">
      <c r="A328" s="86">
        <v>320</v>
      </c>
      <c r="B328" s="86" t="s">
        <v>929</v>
      </c>
      <c r="C328" s="86"/>
      <c r="D328" s="86"/>
      <c r="E328" s="86"/>
      <c r="F328" s="86"/>
      <c r="G328" s="86"/>
      <c r="H328" s="86"/>
      <c r="I328" s="86"/>
      <c r="J328" s="249">
        <v>1856</v>
      </c>
      <c r="K328" s="251">
        <v>185.6</v>
      </c>
      <c r="L328" s="86"/>
      <c r="M328" s="86"/>
      <c r="N328" s="86"/>
      <c r="O328" s="266" t="s">
        <v>764</v>
      </c>
      <c r="P328" s="285"/>
      <c r="Q328" s="86"/>
      <c r="R328" s="290"/>
      <c r="S328" s="290"/>
      <c r="T328" s="290"/>
      <c r="U328" s="290"/>
      <c r="V328" s="290"/>
      <c r="W328" s="290"/>
      <c r="X328" s="290"/>
      <c r="Y328" s="290"/>
      <c r="Z328" s="290"/>
      <c r="AA328" s="290"/>
      <c r="AB328" s="290"/>
      <c r="AC328" s="290"/>
      <c r="AD328" s="290"/>
      <c r="AE328" s="290"/>
      <c r="AF328" s="290"/>
      <c r="AG328" s="290"/>
      <c r="AH328" s="290"/>
      <c r="AI328" s="290"/>
      <c r="AJ328" s="290"/>
      <c r="AK328" s="290"/>
      <c r="AL328" s="290"/>
      <c r="AM328" s="290"/>
      <c r="AN328" s="290"/>
      <c r="AO328" s="290"/>
      <c r="AP328" s="290"/>
      <c r="AQ328" s="290"/>
      <c r="AR328" s="290"/>
      <c r="AS328" s="290"/>
      <c r="AT328" s="290"/>
      <c r="AU328" s="290"/>
      <c r="AV328" s="290"/>
      <c r="AW328" s="290"/>
      <c r="AX328" s="290"/>
      <c r="AY328" s="290"/>
      <c r="AZ328" s="290"/>
      <c r="BA328" s="290"/>
      <c r="BB328" s="290"/>
      <c r="BC328" s="290"/>
      <c r="BD328" s="290"/>
      <c r="BE328" s="290"/>
      <c r="BF328" s="290"/>
      <c r="BG328" s="290"/>
      <c r="BH328" s="290"/>
      <c r="BI328" s="290"/>
      <c r="BJ328" s="290"/>
      <c r="BK328" s="290"/>
      <c r="BL328" s="290"/>
      <c r="BM328" s="290"/>
      <c r="BN328" s="290"/>
      <c r="BO328" s="290"/>
      <c r="BP328" s="290"/>
      <c r="BQ328" s="290"/>
      <c r="BR328" s="290"/>
      <c r="BS328" s="290"/>
      <c r="BT328" s="290"/>
      <c r="BU328" s="290"/>
      <c r="BV328" s="290"/>
      <c r="BW328" s="290"/>
      <c r="BX328" s="290"/>
      <c r="BY328" s="290"/>
    </row>
    <row r="329" spans="1:77" x14ac:dyDescent="0.2">
      <c r="A329" s="82">
        <v>321</v>
      </c>
      <c r="B329" s="82" t="s">
        <v>288</v>
      </c>
      <c r="C329" s="82" t="s">
        <v>2324</v>
      </c>
      <c r="D329" s="82" t="s">
        <v>289</v>
      </c>
      <c r="E329" s="83">
        <v>44123</v>
      </c>
      <c r="F329" s="82" t="s">
        <v>2985</v>
      </c>
      <c r="G329" s="82">
        <v>1</v>
      </c>
      <c r="H329" s="82" t="s">
        <v>2986</v>
      </c>
      <c r="I329" s="82" t="s">
        <v>1760</v>
      </c>
      <c r="J329" s="84">
        <v>41</v>
      </c>
      <c r="K329" s="247">
        <v>4.0999999999999996</v>
      </c>
      <c r="L329" s="82" t="s">
        <v>2987</v>
      </c>
      <c r="M329" s="82">
        <v>154</v>
      </c>
      <c r="N329" s="82">
        <v>0.1</v>
      </c>
      <c r="O329" s="264" t="s">
        <v>2189</v>
      </c>
      <c r="P329" s="283" t="s">
        <v>2988</v>
      </c>
      <c r="Q329" s="82" t="s">
        <v>117</v>
      </c>
    </row>
    <row r="330" spans="1:77" x14ac:dyDescent="0.2">
      <c r="A330" s="82">
        <v>322</v>
      </c>
      <c r="B330" s="82" t="s">
        <v>288</v>
      </c>
      <c r="C330" s="82"/>
      <c r="D330" s="82" t="s">
        <v>2695</v>
      </c>
      <c r="E330" s="83">
        <v>44124</v>
      </c>
      <c r="F330" s="82" t="s">
        <v>2985</v>
      </c>
      <c r="G330" s="82">
        <v>1</v>
      </c>
      <c r="H330" s="82" t="s">
        <v>2986</v>
      </c>
      <c r="I330" s="82" t="s">
        <v>1760</v>
      </c>
      <c r="J330" s="84">
        <v>41</v>
      </c>
      <c r="K330" s="247">
        <v>4.0999999999999996</v>
      </c>
      <c r="L330" s="82" t="s">
        <v>2987</v>
      </c>
      <c r="M330" s="82">
        <v>154</v>
      </c>
      <c r="N330" s="82">
        <v>0.1</v>
      </c>
      <c r="O330" s="264" t="s">
        <v>2189</v>
      </c>
      <c r="P330" s="283" t="s">
        <v>2988</v>
      </c>
      <c r="Q330" s="82" t="s">
        <v>117</v>
      </c>
    </row>
    <row r="331" spans="1:77" x14ac:dyDescent="0.2">
      <c r="A331" s="82">
        <v>323</v>
      </c>
      <c r="B331" s="82" t="s">
        <v>288</v>
      </c>
      <c r="C331" s="82"/>
      <c r="D331" s="82" t="s">
        <v>2735</v>
      </c>
      <c r="E331" s="83">
        <v>44130</v>
      </c>
      <c r="F331" s="82" t="s">
        <v>2985</v>
      </c>
      <c r="G331" s="82">
        <v>1</v>
      </c>
      <c r="H331" s="82" t="s">
        <v>2986</v>
      </c>
      <c r="I331" s="82" t="s">
        <v>1760</v>
      </c>
      <c r="J331" s="84">
        <v>41</v>
      </c>
      <c r="K331" s="247">
        <v>4.0999999999999996</v>
      </c>
      <c r="L331" s="82" t="s">
        <v>2987</v>
      </c>
      <c r="M331" s="82">
        <v>156</v>
      </c>
      <c r="N331" s="82">
        <v>0.1</v>
      </c>
      <c r="O331" s="264" t="s">
        <v>2189</v>
      </c>
      <c r="P331" s="283" t="s">
        <v>2988</v>
      </c>
      <c r="Q331" s="82" t="s">
        <v>117</v>
      </c>
    </row>
    <row r="332" spans="1:77" x14ac:dyDescent="0.2">
      <c r="A332" s="82">
        <v>324</v>
      </c>
      <c r="B332" s="82" t="s">
        <v>288</v>
      </c>
      <c r="C332" s="82"/>
      <c r="D332" s="82" t="s">
        <v>2811</v>
      </c>
      <c r="E332" s="83">
        <v>44131</v>
      </c>
      <c r="F332" s="82" t="s">
        <v>2985</v>
      </c>
      <c r="G332" s="82">
        <v>1</v>
      </c>
      <c r="H332" s="82" t="s">
        <v>2986</v>
      </c>
      <c r="I332" s="82" t="s">
        <v>1760</v>
      </c>
      <c r="J332" s="84">
        <v>41</v>
      </c>
      <c r="K332" s="247">
        <v>4.0999999999999996</v>
      </c>
      <c r="L332" s="82" t="s">
        <v>2987</v>
      </c>
      <c r="M332" s="82">
        <v>156</v>
      </c>
      <c r="N332" s="82">
        <v>0.1</v>
      </c>
      <c r="O332" s="264" t="s">
        <v>2189</v>
      </c>
      <c r="P332" s="283" t="s">
        <v>2988</v>
      </c>
      <c r="Q332" s="82" t="s">
        <v>117</v>
      </c>
    </row>
    <row r="333" spans="1:77" x14ac:dyDescent="0.2">
      <c r="A333" s="82">
        <v>325</v>
      </c>
      <c r="B333" s="82" t="s">
        <v>288</v>
      </c>
      <c r="C333" s="82"/>
      <c r="D333" s="82" t="s">
        <v>2888</v>
      </c>
      <c r="E333" s="83">
        <v>44137</v>
      </c>
      <c r="F333" s="82" t="s">
        <v>2985</v>
      </c>
      <c r="G333" s="82">
        <v>1</v>
      </c>
      <c r="H333" s="82" t="s">
        <v>2986</v>
      </c>
      <c r="I333" s="82" t="s">
        <v>1760</v>
      </c>
      <c r="J333" s="84">
        <v>41</v>
      </c>
      <c r="K333" s="247">
        <v>4.0999999999999996</v>
      </c>
      <c r="L333" s="82" t="s">
        <v>3362</v>
      </c>
      <c r="M333" s="82">
        <v>158</v>
      </c>
      <c r="N333" s="82">
        <v>0.1</v>
      </c>
      <c r="O333" s="264" t="s">
        <v>2189</v>
      </c>
      <c r="P333" s="283" t="s">
        <v>2988</v>
      </c>
      <c r="Q333" s="82" t="s">
        <v>117</v>
      </c>
    </row>
    <row r="334" spans="1:77" x14ac:dyDescent="0.2">
      <c r="A334" s="82">
        <v>326</v>
      </c>
      <c r="B334" s="82" t="s">
        <v>288</v>
      </c>
      <c r="C334" s="82"/>
      <c r="D334" s="82" t="s">
        <v>3332</v>
      </c>
      <c r="E334" s="83">
        <v>44138</v>
      </c>
      <c r="F334" s="82" t="s">
        <v>2985</v>
      </c>
      <c r="G334" s="82">
        <v>1</v>
      </c>
      <c r="H334" s="82" t="s">
        <v>2986</v>
      </c>
      <c r="I334" s="82" t="s">
        <v>1760</v>
      </c>
      <c r="J334" s="84">
        <v>41</v>
      </c>
      <c r="K334" s="247">
        <v>4.0999999999999996</v>
      </c>
      <c r="L334" s="82" t="s">
        <v>3362</v>
      </c>
      <c r="M334" s="82">
        <v>158</v>
      </c>
      <c r="N334" s="82">
        <v>0.1</v>
      </c>
      <c r="O334" s="264" t="s">
        <v>2189</v>
      </c>
      <c r="P334" s="283" t="s">
        <v>2988</v>
      </c>
      <c r="Q334" s="82" t="s">
        <v>117</v>
      </c>
    </row>
    <row r="335" spans="1:77" s="254" customFormat="1" x14ac:dyDescent="0.2">
      <c r="A335" s="248">
        <v>327</v>
      </c>
      <c r="B335" s="248" t="s">
        <v>288</v>
      </c>
      <c r="C335" s="248"/>
      <c r="D335" s="248"/>
      <c r="E335" s="248"/>
      <c r="F335" s="248"/>
      <c r="G335" s="248"/>
      <c r="H335" s="248"/>
      <c r="I335" s="248"/>
      <c r="J335" s="260">
        <v>246</v>
      </c>
      <c r="K335" s="255">
        <v>24.6</v>
      </c>
      <c r="L335" s="248"/>
      <c r="M335" s="248"/>
      <c r="N335" s="248"/>
      <c r="O335" s="265" t="s">
        <v>2189</v>
      </c>
      <c r="P335" s="284" t="s">
        <v>707</v>
      </c>
      <c r="Q335" s="248"/>
      <c r="R335" s="289"/>
      <c r="S335" s="289"/>
      <c r="T335" s="289"/>
      <c r="U335" s="289"/>
      <c r="V335" s="289"/>
      <c r="W335" s="289"/>
      <c r="X335" s="289"/>
      <c r="Y335" s="289"/>
      <c r="Z335" s="289"/>
      <c r="AA335" s="289"/>
      <c r="AB335" s="289"/>
      <c r="AC335" s="289"/>
      <c r="AD335" s="289"/>
      <c r="AE335" s="289"/>
      <c r="AF335" s="289"/>
      <c r="AG335" s="289"/>
      <c r="AH335" s="289"/>
      <c r="AI335" s="289"/>
      <c r="AJ335" s="289"/>
      <c r="AK335" s="289"/>
      <c r="AL335" s="289"/>
      <c r="AM335" s="289"/>
      <c r="AN335" s="289"/>
      <c r="AO335" s="289"/>
      <c r="AP335" s="289"/>
      <c r="AQ335" s="289"/>
      <c r="AR335" s="289"/>
      <c r="AS335" s="289"/>
      <c r="AT335" s="289"/>
      <c r="AU335" s="289"/>
      <c r="AV335" s="289"/>
      <c r="AW335" s="289"/>
      <c r="AX335" s="289"/>
      <c r="AY335" s="289"/>
      <c r="AZ335" s="289"/>
      <c r="BA335" s="289"/>
      <c r="BB335" s="289"/>
      <c r="BC335" s="289"/>
      <c r="BD335" s="289"/>
      <c r="BE335" s="289"/>
      <c r="BF335" s="289"/>
      <c r="BG335" s="289"/>
      <c r="BH335" s="289"/>
      <c r="BI335" s="289"/>
      <c r="BJ335" s="289"/>
      <c r="BK335" s="289"/>
      <c r="BL335" s="289"/>
      <c r="BM335" s="289"/>
      <c r="BN335" s="289"/>
      <c r="BO335" s="289"/>
      <c r="BP335" s="289"/>
      <c r="BQ335" s="289"/>
      <c r="BR335" s="289"/>
      <c r="BS335" s="289"/>
      <c r="BT335" s="289"/>
      <c r="BU335" s="289"/>
      <c r="BV335" s="289"/>
      <c r="BW335" s="289"/>
      <c r="BX335" s="289"/>
      <c r="BY335" s="289"/>
    </row>
    <row r="336" spans="1:77" x14ac:dyDescent="0.2">
      <c r="A336" s="82">
        <v>328</v>
      </c>
      <c r="B336" s="82" t="s">
        <v>288</v>
      </c>
      <c r="C336" s="82" t="s">
        <v>2324</v>
      </c>
      <c r="D336" s="82" t="s">
        <v>289</v>
      </c>
      <c r="E336" s="83">
        <v>44123</v>
      </c>
      <c r="F336" s="82" t="s">
        <v>2985</v>
      </c>
      <c r="G336" s="82">
        <v>1</v>
      </c>
      <c r="H336" s="82" t="s">
        <v>2986</v>
      </c>
      <c r="I336" s="82" t="s">
        <v>1760</v>
      </c>
      <c r="J336" s="84">
        <v>52</v>
      </c>
      <c r="K336" s="247">
        <v>5.2</v>
      </c>
      <c r="L336" s="82" t="s">
        <v>2987</v>
      </c>
      <c r="M336" s="82">
        <v>154</v>
      </c>
      <c r="N336" s="82">
        <v>0.1</v>
      </c>
      <c r="O336" s="264" t="s">
        <v>2189</v>
      </c>
      <c r="P336" s="283" t="s">
        <v>2990</v>
      </c>
      <c r="Q336" s="82" t="s">
        <v>117</v>
      </c>
    </row>
    <row r="337" spans="1:77" x14ac:dyDescent="0.2">
      <c r="A337" s="82">
        <v>329</v>
      </c>
      <c r="B337" s="82" t="s">
        <v>288</v>
      </c>
      <c r="C337" s="82"/>
      <c r="D337" s="82" t="s">
        <v>2695</v>
      </c>
      <c r="E337" s="83">
        <v>44124</v>
      </c>
      <c r="F337" s="82" t="s">
        <v>2985</v>
      </c>
      <c r="G337" s="82">
        <v>1</v>
      </c>
      <c r="H337" s="82" t="s">
        <v>2986</v>
      </c>
      <c r="I337" s="82" t="s">
        <v>1760</v>
      </c>
      <c r="J337" s="84">
        <v>52</v>
      </c>
      <c r="K337" s="247">
        <v>5.2</v>
      </c>
      <c r="L337" s="82" t="s">
        <v>2987</v>
      </c>
      <c r="M337" s="82">
        <v>154</v>
      </c>
      <c r="N337" s="82">
        <v>0.1</v>
      </c>
      <c r="O337" s="264" t="s">
        <v>2189</v>
      </c>
      <c r="P337" s="283" t="s">
        <v>2990</v>
      </c>
      <c r="Q337" s="82" t="s">
        <v>117</v>
      </c>
    </row>
    <row r="338" spans="1:77" x14ac:dyDescent="0.2">
      <c r="A338" s="82">
        <v>330</v>
      </c>
      <c r="B338" s="82" t="s">
        <v>288</v>
      </c>
      <c r="C338" s="82"/>
      <c r="D338" s="82" t="s">
        <v>2888</v>
      </c>
      <c r="E338" s="83">
        <v>44137</v>
      </c>
      <c r="F338" s="82" t="s">
        <v>2985</v>
      </c>
      <c r="G338" s="82">
        <v>1</v>
      </c>
      <c r="H338" s="82" t="s">
        <v>2986</v>
      </c>
      <c r="I338" s="82" t="s">
        <v>1760</v>
      </c>
      <c r="J338" s="84">
        <v>53</v>
      </c>
      <c r="K338" s="247">
        <v>5.3</v>
      </c>
      <c r="L338" s="82" t="s">
        <v>3362</v>
      </c>
      <c r="M338" s="82">
        <v>158</v>
      </c>
      <c r="N338" s="82">
        <v>0.1</v>
      </c>
      <c r="O338" s="264" t="s">
        <v>2189</v>
      </c>
      <c r="P338" s="283" t="s">
        <v>2990</v>
      </c>
      <c r="Q338" s="82" t="s">
        <v>117</v>
      </c>
    </row>
    <row r="339" spans="1:77" x14ac:dyDescent="0.2">
      <c r="A339" s="82">
        <v>331</v>
      </c>
      <c r="B339" s="82" t="s">
        <v>288</v>
      </c>
      <c r="C339" s="82"/>
      <c r="D339" s="82" t="s">
        <v>3332</v>
      </c>
      <c r="E339" s="83">
        <v>44138</v>
      </c>
      <c r="F339" s="82" t="s">
        <v>2985</v>
      </c>
      <c r="G339" s="82">
        <v>1</v>
      </c>
      <c r="H339" s="82" t="s">
        <v>2986</v>
      </c>
      <c r="I339" s="82" t="s">
        <v>1760</v>
      </c>
      <c r="J339" s="84">
        <v>35</v>
      </c>
      <c r="K339" s="247">
        <v>3.5</v>
      </c>
      <c r="L339" s="82" t="s">
        <v>3362</v>
      </c>
      <c r="M339" s="82">
        <v>158</v>
      </c>
      <c r="N339" s="82">
        <v>0.1</v>
      </c>
      <c r="O339" s="264" t="s">
        <v>2189</v>
      </c>
      <c r="P339" s="283" t="s">
        <v>2990</v>
      </c>
      <c r="Q339" s="82" t="s">
        <v>117</v>
      </c>
    </row>
    <row r="340" spans="1:77" s="254" customFormat="1" x14ac:dyDescent="0.2">
      <c r="A340" s="248">
        <v>332</v>
      </c>
      <c r="B340" s="248" t="s">
        <v>288</v>
      </c>
      <c r="C340" s="248"/>
      <c r="D340" s="248"/>
      <c r="E340" s="248"/>
      <c r="F340" s="248"/>
      <c r="G340" s="248"/>
      <c r="H340" s="248"/>
      <c r="I340" s="248"/>
      <c r="J340" s="260">
        <v>192</v>
      </c>
      <c r="K340" s="255">
        <v>19.2</v>
      </c>
      <c r="L340" s="248"/>
      <c r="M340" s="248"/>
      <c r="N340" s="248"/>
      <c r="O340" s="265" t="s">
        <v>2189</v>
      </c>
      <c r="P340" s="284" t="s">
        <v>708</v>
      </c>
      <c r="Q340" s="248"/>
      <c r="R340" s="289"/>
      <c r="S340" s="289"/>
      <c r="T340" s="289"/>
      <c r="U340" s="289"/>
      <c r="V340" s="289"/>
      <c r="W340" s="289"/>
      <c r="X340" s="289"/>
      <c r="Y340" s="289"/>
      <c r="Z340" s="289"/>
      <c r="AA340" s="289"/>
      <c r="AB340" s="289"/>
      <c r="AC340" s="289"/>
      <c r="AD340" s="289"/>
      <c r="AE340" s="289"/>
      <c r="AF340" s="289"/>
      <c r="AG340" s="289"/>
      <c r="AH340" s="289"/>
      <c r="AI340" s="289"/>
      <c r="AJ340" s="289"/>
      <c r="AK340" s="289"/>
      <c r="AL340" s="289"/>
      <c r="AM340" s="289"/>
      <c r="AN340" s="289"/>
      <c r="AO340" s="289"/>
      <c r="AP340" s="289"/>
      <c r="AQ340" s="289"/>
      <c r="AR340" s="289"/>
      <c r="AS340" s="289"/>
      <c r="AT340" s="289"/>
      <c r="AU340" s="289"/>
      <c r="AV340" s="289"/>
      <c r="AW340" s="289"/>
      <c r="AX340" s="289"/>
      <c r="AY340" s="289"/>
      <c r="AZ340" s="289"/>
      <c r="BA340" s="289"/>
      <c r="BB340" s="289"/>
      <c r="BC340" s="289"/>
      <c r="BD340" s="289"/>
      <c r="BE340" s="289"/>
      <c r="BF340" s="289"/>
      <c r="BG340" s="289"/>
      <c r="BH340" s="289"/>
      <c r="BI340" s="289"/>
      <c r="BJ340" s="289"/>
      <c r="BK340" s="289"/>
      <c r="BL340" s="289"/>
      <c r="BM340" s="289"/>
      <c r="BN340" s="289"/>
      <c r="BO340" s="289"/>
      <c r="BP340" s="289"/>
      <c r="BQ340" s="289"/>
      <c r="BR340" s="289"/>
      <c r="BS340" s="289"/>
      <c r="BT340" s="289"/>
      <c r="BU340" s="289"/>
      <c r="BV340" s="289"/>
      <c r="BW340" s="289"/>
      <c r="BX340" s="289"/>
      <c r="BY340" s="289"/>
    </row>
    <row r="341" spans="1:77" s="262" customFormat="1" x14ac:dyDescent="0.2">
      <c r="A341" s="86">
        <v>333</v>
      </c>
      <c r="B341" s="86" t="s">
        <v>926</v>
      </c>
      <c r="C341" s="86"/>
      <c r="D341" s="86"/>
      <c r="E341" s="86"/>
      <c r="F341" s="86"/>
      <c r="G341" s="86"/>
      <c r="H341" s="86"/>
      <c r="I341" s="86"/>
      <c r="J341" s="249">
        <v>438</v>
      </c>
      <c r="K341" s="251">
        <v>43.8</v>
      </c>
      <c r="L341" s="86"/>
      <c r="M341" s="86"/>
      <c r="N341" s="86"/>
      <c r="O341" s="266" t="s">
        <v>765</v>
      </c>
      <c r="P341" s="285"/>
      <c r="Q341" s="86"/>
      <c r="R341" s="290"/>
      <c r="S341" s="290"/>
      <c r="T341" s="290"/>
      <c r="U341" s="290"/>
      <c r="V341" s="290"/>
      <c r="W341" s="290"/>
      <c r="X341" s="290"/>
      <c r="Y341" s="290"/>
      <c r="Z341" s="290"/>
      <c r="AA341" s="290"/>
      <c r="AB341" s="290"/>
      <c r="AC341" s="290"/>
      <c r="AD341" s="290"/>
      <c r="AE341" s="290"/>
      <c r="AF341" s="290"/>
      <c r="AG341" s="290"/>
      <c r="AH341" s="290"/>
      <c r="AI341" s="290"/>
      <c r="AJ341" s="290"/>
      <c r="AK341" s="290"/>
      <c r="AL341" s="290"/>
      <c r="AM341" s="290"/>
      <c r="AN341" s="290"/>
      <c r="AO341" s="290"/>
      <c r="AP341" s="290"/>
      <c r="AQ341" s="290"/>
      <c r="AR341" s="290"/>
      <c r="AS341" s="290"/>
      <c r="AT341" s="290"/>
      <c r="AU341" s="290"/>
      <c r="AV341" s="290"/>
      <c r="AW341" s="290"/>
      <c r="AX341" s="290"/>
      <c r="AY341" s="290"/>
      <c r="AZ341" s="290"/>
      <c r="BA341" s="290"/>
      <c r="BB341" s="290"/>
      <c r="BC341" s="290"/>
      <c r="BD341" s="290"/>
      <c r="BE341" s="290"/>
      <c r="BF341" s="290"/>
      <c r="BG341" s="290"/>
      <c r="BH341" s="290"/>
      <c r="BI341" s="290"/>
      <c r="BJ341" s="290"/>
      <c r="BK341" s="290"/>
      <c r="BL341" s="290"/>
      <c r="BM341" s="290"/>
      <c r="BN341" s="290"/>
      <c r="BO341" s="290"/>
      <c r="BP341" s="290"/>
      <c r="BQ341" s="290"/>
      <c r="BR341" s="290"/>
      <c r="BS341" s="290"/>
      <c r="BT341" s="290"/>
      <c r="BU341" s="290"/>
      <c r="BV341" s="290"/>
      <c r="BW341" s="290"/>
      <c r="BX341" s="290"/>
      <c r="BY341" s="290"/>
    </row>
    <row r="342" spans="1:77" x14ac:dyDescent="0.2">
      <c r="A342" s="82">
        <v>334</v>
      </c>
      <c r="B342" s="82" t="s">
        <v>274</v>
      </c>
      <c r="C342" s="82" t="s">
        <v>2312</v>
      </c>
      <c r="D342" s="82" t="s">
        <v>275</v>
      </c>
      <c r="E342" s="83">
        <v>44123</v>
      </c>
      <c r="F342" s="82" t="s">
        <v>2985</v>
      </c>
      <c r="G342" s="82">
        <v>1</v>
      </c>
      <c r="H342" s="82" t="s">
        <v>2986</v>
      </c>
      <c r="I342" s="82" t="s">
        <v>1760</v>
      </c>
      <c r="J342" s="84">
        <v>195</v>
      </c>
      <c r="K342" s="247">
        <v>19.5</v>
      </c>
      <c r="L342" s="82" t="s">
        <v>2987</v>
      </c>
      <c r="M342" s="82">
        <v>154</v>
      </c>
      <c r="N342" s="82">
        <v>0.1</v>
      </c>
      <c r="O342" s="264" t="s">
        <v>2164</v>
      </c>
      <c r="P342" s="283" t="s">
        <v>2988</v>
      </c>
      <c r="Q342" s="82" t="s">
        <v>117</v>
      </c>
    </row>
    <row r="343" spans="1:77" x14ac:dyDescent="0.2">
      <c r="A343" s="82">
        <v>335</v>
      </c>
      <c r="B343" s="82" t="s">
        <v>274</v>
      </c>
      <c r="C343" s="82"/>
      <c r="D343" s="82" t="s">
        <v>2692</v>
      </c>
      <c r="E343" s="83">
        <v>44124</v>
      </c>
      <c r="F343" s="82" t="s">
        <v>2985</v>
      </c>
      <c r="G343" s="82">
        <v>1</v>
      </c>
      <c r="H343" s="82" t="s">
        <v>2986</v>
      </c>
      <c r="I343" s="82" t="s">
        <v>1760</v>
      </c>
      <c r="J343" s="84">
        <v>172</v>
      </c>
      <c r="K343" s="247">
        <v>17.2</v>
      </c>
      <c r="L343" s="82" t="s">
        <v>2987</v>
      </c>
      <c r="M343" s="82">
        <v>154</v>
      </c>
      <c r="N343" s="82">
        <v>0.1</v>
      </c>
      <c r="O343" s="264" t="s">
        <v>2164</v>
      </c>
      <c r="P343" s="283" t="s">
        <v>2988</v>
      </c>
      <c r="Q343" s="82" t="s">
        <v>117</v>
      </c>
    </row>
    <row r="344" spans="1:77" x14ac:dyDescent="0.2">
      <c r="A344" s="82">
        <v>336</v>
      </c>
      <c r="B344" s="82" t="s">
        <v>274</v>
      </c>
      <c r="C344" s="82"/>
      <c r="D344" s="82" t="s">
        <v>2808</v>
      </c>
      <c r="E344" s="83">
        <v>44131</v>
      </c>
      <c r="F344" s="82" t="s">
        <v>2985</v>
      </c>
      <c r="G344" s="82">
        <v>1</v>
      </c>
      <c r="H344" s="82" t="s">
        <v>2986</v>
      </c>
      <c r="I344" s="82" t="s">
        <v>1760</v>
      </c>
      <c r="J344" s="84">
        <v>135</v>
      </c>
      <c r="K344" s="247">
        <v>13.5</v>
      </c>
      <c r="L344" s="82" t="s">
        <v>2987</v>
      </c>
      <c r="M344" s="82">
        <v>156</v>
      </c>
      <c r="N344" s="82">
        <v>0.1</v>
      </c>
      <c r="O344" s="264" t="s">
        <v>2164</v>
      </c>
      <c r="P344" s="283" t="s">
        <v>2988</v>
      </c>
      <c r="Q344" s="82" t="s">
        <v>117</v>
      </c>
    </row>
    <row r="345" spans="1:77" x14ac:dyDescent="0.2">
      <c r="A345" s="82">
        <v>337</v>
      </c>
      <c r="B345" s="82" t="s">
        <v>274</v>
      </c>
      <c r="C345" s="82"/>
      <c r="D345" s="82" t="s">
        <v>2728</v>
      </c>
      <c r="E345" s="83">
        <v>44130</v>
      </c>
      <c r="F345" s="82" t="s">
        <v>2985</v>
      </c>
      <c r="G345" s="82">
        <v>1</v>
      </c>
      <c r="H345" s="82" t="s">
        <v>2986</v>
      </c>
      <c r="I345" s="82" t="s">
        <v>1760</v>
      </c>
      <c r="J345" s="84">
        <v>178</v>
      </c>
      <c r="K345" s="247">
        <v>17.8</v>
      </c>
      <c r="L345" s="82" t="s">
        <v>2987</v>
      </c>
      <c r="M345" s="82">
        <v>156</v>
      </c>
      <c r="N345" s="82">
        <v>0.1</v>
      </c>
      <c r="O345" s="264" t="s">
        <v>2164</v>
      </c>
      <c r="P345" s="283" t="s">
        <v>2988</v>
      </c>
      <c r="Q345" s="82" t="s">
        <v>117</v>
      </c>
    </row>
    <row r="346" spans="1:77" x14ac:dyDescent="0.2">
      <c r="A346" s="82">
        <v>338</v>
      </c>
      <c r="B346" s="82" t="s">
        <v>274</v>
      </c>
      <c r="C346" s="82"/>
      <c r="D346" s="82" t="s">
        <v>2882</v>
      </c>
      <c r="E346" s="83">
        <v>44137</v>
      </c>
      <c r="F346" s="82" t="s">
        <v>2985</v>
      </c>
      <c r="G346" s="82">
        <v>1</v>
      </c>
      <c r="H346" s="82" t="s">
        <v>2986</v>
      </c>
      <c r="I346" s="82" t="s">
        <v>1760</v>
      </c>
      <c r="J346" s="84">
        <v>112</v>
      </c>
      <c r="K346" s="247">
        <v>11.2</v>
      </c>
      <c r="L346" s="82" t="s">
        <v>3362</v>
      </c>
      <c r="M346" s="82">
        <v>158</v>
      </c>
      <c r="N346" s="82">
        <v>0.1</v>
      </c>
      <c r="O346" s="264" t="s">
        <v>2164</v>
      </c>
      <c r="P346" s="283" t="s">
        <v>2988</v>
      </c>
      <c r="Q346" s="82" t="s">
        <v>117</v>
      </c>
    </row>
    <row r="347" spans="1:77" x14ac:dyDescent="0.2">
      <c r="A347" s="82">
        <v>339</v>
      </c>
      <c r="B347" s="82" t="s">
        <v>274</v>
      </c>
      <c r="C347" s="82"/>
      <c r="D347" s="82" t="s">
        <v>3329</v>
      </c>
      <c r="E347" s="83">
        <v>44138</v>
      </c>
      <c r="F347" s="82" t="s">
        <v>2985</v>
      </c>
      <c r="G347" s="82">
        <v>1</v>
      </c>
      <c r="H347" s="82" t="s">
        <v>2986</v>
      </c>
      <c r="I347" s="82" t="s">
        <v>1760</v>
      </c>
      <c r="J347" s="84">
        <v>109</v>
      </c>
      <c r="K347" s="247">
        <v>10.9</v>
      </c>
      <c r="L347" s="82" t="s">
        <v>3362</v>
      </c>
      <c r="M347" s="82">
        <v>158</v>
      </c>
      <c r="N347" s="82">
        <v>0.1</v>
      </c>
      <c r="O347" s="264" t="s">
        <v>2164</v>
      </c>
      <c r="P347" s="283" t="s">
        <v>2988</v>
      </c>
      <c r="Q347" s="82" t="s">
        <v>117</v>
      </c>
    </row>
    <row r="348" spans="1:77" s="254" customFormat="1" x14ac:dyDescent="0.2">
      <c r="A348" s="248">
        <v>340</v>
      </c>
      <c r="B348" s="248" t="s">
        <v>274</v>
      </c>
      <c r="C348" s="248"/>
      <c r="D348" s="248"/>
      <c r="E348" s="248"/>
      <c r="F348" s="248"/>
      <c r="G348" s="248"/>
      <c r="H348" s="248"/>
      <c r="I348" s="248"/>
      <c r="J348" s="260">
        <v>901</v>
      </c>
      <c r="K348" s="255">
        <v>90.1</v>
      </c>
      <c r="L348" s="248"/>
      <c r="M348" s="248"/>
      <c r="N348" s="248"/>
      <c r="O348" s="265" t="s">
        <v>2164</v>
      </c>
      <c r="P348" s="284" t="s">
        <v>707</v>
      </c>
      <c r="Q348" s="248"/>
      <c r="R348" s="289"/>
      <c r="S348" s="289"/>
      <c r="T348" s="289"/>
      <c r="U348" s="289"/>
      <c r="V348" s="289"/>
      <c r="W348" s="289"/>
      <c r="X348" s="289"/>
      <c r="Y348" s="289"/>
      <c r="Z348" s="289"/>
      <c r="AA348" s="289"/>
      <c r="AB348" s="289"/>
      <c r="AC348" s="289"/>
      <c r="AD348" s="289"/>
      <c r="AE348" s="289"/>
      <c r="AF348" s="289"/>
      <c r="AG348" s="289"/>
      <c r="AH348" s="289"/>
      <c r="AI348" s="289"/>
      <c r="AJ348" s="289"/>
      <c r="AK348" s="289"/>
      <c r="AL348" s="289"/>
      <c r="AM348" s="289"/>
      <c r="AN348" s="289"/>
      <c r="AO348" s="289"/>
      <c r="AP348" s="289"/>
      <c r="AQ348" s="289"/>
      <c r="AR348" s="289"/>
      <c r="AS348" s="289"/>
      <c r="AT348" s="289"/>
      <c r="AU348" s="289"/>
      <c r="AV348" s="289"/>
      <c r="AW348" s="289"/>
      <c r="AX348" s="289"/>
      <c r="AY348" s="289"/>
      <c r="AZ348" s="289"/>
      <c r="BA348" s="289"/>
      <c r="BB348" s="289"/>
      <c r="BC348" s="289"/>
      <c r="BD348" s="289"/>
      <c r="BE348" s="289"/>
      <c r="BF348" s="289"/>
      <c r="BG348" s="289"/>
      <c r="BH348" s="289"/>
      <c r="BI348" s="289"/>
      <c r="BJ348" s="289"/>
      <c r="BK348" s="289"/>
      <c r="BL348" s="289"/>
      <c r="BM348" s="289"/>
      <c r="BN348" s="289"/>
      <c r="BO348" s="289"/>
      <c r="BP348" s="289"/>
      <c r="BQ348" s="289"/>
      <c r="BR348" s="289"/>
      <c r="BS348" s="289"/>
      <c r="BT348" s="289"/>
      <c r="BU348" s="289"/>
      <c r="BV348" s="289"/>
      <c r="BW348" s="289"/>
      <c r="BX348" s="289"/>
      <c r="BY348" s="289"/>
    </row>
    <row r="349" spans="1:77" x14ac:dyDescent="0.2">
      <c r="A349" s="82">
        <v>341</v>
      </c>
      <c r="B349" s="82" t="s">
        <v>274</v>
      </c>
      <c r="C349" s="82" t="s">
        <v>2312</v>
      </c>
      <c r="D349" s="82" t="s">
        <v>275</v>
      </c>
      <c r="E349" s="83">
        <v>44123</v>
      </c>
      <c r="F349" s="82" t="s">
        <v>2985</v>
      </c>
      <c r="G349" s="82">
        <v>1</v>
      </c>
      <c r="H349" s="82" t="s">
        <v>2986</v>
      </c>
      <c r="I349" s="82" t="s">
        <v>1760</v>
      </c>
      <c r="J349" s="84">
        <v>297</v>
      </c>
      <c r="K349" s="247">
        <v>29.7</v>
      </c>
      <c r="L349" s="82" t="s">
        <v>2987</v>
      </c>
      <c r="M349" s="82">
        <v>154</v>
      </c>
      <c r="N349" s="82">
        <v>0.1</v>
      </c>
      <c r="O349" s="264" t="s">
        <v>2164</v>
      </c>
      <c r="P349" s="283" t="s">
        <v>2990</v>
      </c>
      <c r="Q349" s="82" t="s">
        <v>117</v>
      </c>
    </row>
    <row r="350" spans="1:77" x14ac:dyDescent="0.2">
      <c r="A350" s="82">
        <v>342</v>
      </c>
      <c r="B350" s="82" t="s">
        <v>274</v>
      </c>
      <c r="C350" s="82"/>
      <c r="D350" s="82" t="s">
        <v>2692</v>
      </c>
      <c r="E350" s="83">
        <v>44124</v>
      </c>
      <c r="F350" s="82" t="s">
        <v>2985</v>
      </c>
      <c r="G350" s="82">
        <v>1</v>
      </c>
      <c r="H350" s="82" t="s">
        <v>2986</v>
      </c>
      <c r="I350" s="82" t="s">
        <v>1760</v>
      </c>
      <c r="J350" s="84">
        <v>270</v>
      </c>
      <c r="K350" s="247">
        <v>27</v>
      </c>
      <c r="L350" s="82" t="s">
        <v>2987</v>
      </c>
      <c r="M350" s="82">
        <v>154</v>
      </c>
      <c r="N350" s="82">
        <v>0.1</v>
      </c>
      <c r="O350" s="264" t="s">
        <v>2164</v>
      </c>
      <c r="P350" s="283" t="s">
        <v>2990</v>
      </c>
      <c r="Q350" s="82" t="s">
        <v>117</v>
      </c>
    </row>
    <row r="351" spans="1:77" x14ac:dyDescent="0.2">
      <c r="A351" s="82">
        <v>343</v>
      </c>
      <c r="B351" s="82" t="s">
        <v>274</v>
      </c>
      <c r="C351" s="82"/>
      <c r="D351" s="82" t="s">
        <v>2882</v>
      </c>
      <c r="E351" s="83">
        <v>44137</v>
      </c>
      <c r="F351" s="82" t="s">
        <v>2985</v>
      </c>
      <c r="G351" s="82">
        <v>1</v>
      </c>
      <c r="H351" s="82" t="s">
        <v>2986</v>
      </c>
      <c r="I351" s="82" t="s">
        <v>1760</v>
      </c>
      <c r="J351" s="84">
        <v>290</v>
      </c>
      <c r="K351" s="247">
        <v>29</v>
      </c>
      <c r="L351" s="82" t="s">
        <v>3362</v>
      </c>
      <c r="M351" s="82">
        <v>158</v>
      </c>
      <c r="N351" s="82">
        <v>0.1</v>
      </c>
      <c r="O351" s="264" t="s">
        <v>2164</v>
      </c>
      <c r="P351" s="283" t="s">
        <v>2990</v>
      </c>
      <c r="Q351" s="82" t="s">
        <v>117</v>
      </c>
    </row>
    <row r="352" spans="1:77" x14ac:dyDescent="0.2">
      <c r="A352" s="82">
        <v>344</v>
      </c>
      <c r="B352" s="82" t="s">
        <v>274</v>
      </c>
      <c r="C352" s="82"/>
      <c r="D352" s="82" t="s">
        <v>3329</v>
      </c>
      <c r="E352" s="83">
        <v>44138</v>
      </c>
      <c r="F352" s="82" t="s">
        <v>2985</v>
      </c>
      <c r="G352" s="82">
        <v>1</v>
      </c>
      <c r="H352" s="82" t="s">
        <v>2986</v>
      </c>
      <c r="I352" s="82" t="s">
        <v>1760</v>
      </c>
      <c r="J352" s="84">
        <v>164</v>
      </c>
      <c r="K352" s="247">
        <v>16.399999999999999</v>
      </c>
      <c r="L352" s="82" t="s">
        <v>3362</v>
      </c>
      <c r="M352" s="82">
        <v>158</v>
      </c>
      <c r="N352" s="82">
        <v>0.1</v>
      </c>
      <c r="O352" s="264" t="s">
        <v>2164</v>
      </c>
      <c r="P352" s="283" t="s">
        <v>2990</v>
      </c>
      <c r="Q352" s="82" t="s">
        <v>117</v>
      </c>
    </row>
    <row r="353" spans="1:77" s="254" customFormat="1" x14ac:dyDescent="0.2">
      <c r="A353" s="248">
        <v>345</v>
      </c>
      <c r="B353" s="248" t="s">
        <v>274</v>
      </c>
      <c r="C353" s="248"/>
      <c r="D353" s="248"/>
      <c r="E353" s="248"/>
      <c r="F353" s="248"/>
      <c r="G353" s="248"/>
      <c r="H353" s="248"/>
      <c r="I353" s="248"/>
      <c r="J353" s="260">
        <v>1021</v>
      </c>
      <c r="K353" s="255">
        <v>102.1</v>
      </c>
      <c r="L353" s="248"/>
      <c r="M353" s="248"/>
      <c r="N353" s="248"/>
      <c r="O353" s="265" t="s">
        <v>2164</v>
      </c>
      <c r="P353" s="284" t="s">
        <v>708</v>
      </c>
      <c r="Q353" s="248"/>
      <c r="R353" s="289"/>
      <c r="S353" s="289"/>
      <c r="T353" s="289"/>
      <c r="U353" s="289"/>
      <c r="V353" s="289"/>
      <c r="W353" s="289"/>
      <c r="X353" s="289"/>
      <c r="Y353" s="289"/>
      <c r="Z353" s="289"/>
      <c r="AA353" s="289"/>
      <c r="AB353" s="289"/>
      <c r="AC353" s="289"/>
      <c r="AD353" s="289"/>
      <c r="AE353" s="289"/>
      <c r="AF353" s="289"/>
      <c r="AG353" s="289"/>
      <c r="AH353" s="289"/>
      <c r="AI353" s="289"/>
      <c r="AJ353" s="289"/>
      <c r="AK353" s="289"/>
      <c r="AL353" s="289"/>
      <c r="AM353" s="289"/>
      <c r="AN353" s="289"/>
      <c r="AO353" s="289"/>
      <c r="AP353" s="289"/>
      <c r="AQ353" s="289"/>
      <c r="AR353" s="289"/>
      <c r="AS353" s="289"/>
      <c r="AT353" s="289"/>
      <c r="AU353" s="289"/>
      <c r="AV353" s="289"/>
      <c r="AW353" s="289"/>
      <c r="AX353" s="289"/>
      <c r="AY353" s="289"/>
      <c r="AZ353" s="289"/>
      <c r="BA353" s="289"/>
      <c r="BB353" s="289"/>
      <c r="BC353" s="289"/>
      <c r="BD353" s="289"/>
      <c r="BE353" s="289"/>
      <c r="BF353" s="289"/>
      <c r="BG353" s="289"/>
      <c r="BH353" s="289"/>
      <c r="BI353" s="289"/>
      <c r="BJ353" s="289"/>
      <c r="BK353" s="289"/>
      <c r="BL353" s="289"/>
      <c r="BM353" s="289"/>
      <c r="BN353" s="289"/>
      <c r="BO353" s="289"/>
      <c r="BP353" s="289"/>
      <c r="BQ353" s="289"/>
      <c r="BR353" s="289"/>
      <c r="BS353" s="289"/>
      <c r="BT353" s="289"/>
      <c r="BU353" s="289"/>
      <c r="BV353" s="289"/>
      <c r="BW353" s="289"/>
      <c r="BX353" s="289"/>
      <c r="BY353" s="289"/>
    </row>
    <row r="354" spans="1:77" s="262" customFormat="1" x14ac:dyDescent="0.2">
      <c r="A354" s="86">
        <v>346</v>
      </c>
      <c r="B354" s="86" t="s">
        <v>903</v>
      </c>
      <c r="C354" s="86"/>
      <c r="D354" s="86"/>
      <c r="E354" s="86"/>
      <c r="F354" s="86"/>
      <c r="G354" s="86"/>
      <c r="H354" s="86"/>
      <c r="I354" s="86"/>
      <c r="J354" s="249">
        <v>1922</v>
      </c>
      <c r="K354" s="251">
        <v>192.2</v>
      </c>
      <c r="L354" s="86"/>
      <c r="M354" s="86"/>
      <c r="N354" s="86"/>
      <c r="O354" s="266" t="s">
        <v>766</v>
      </c>
      <c r="P354" s="285"/>
      <c r="Q354" s="86"/>
      <c r="R354" s="290"/>
      <c r="S354" s="290"/>
      <c r="T354" s="290"/>
      <c r="U354" s="290"/>
      <c r="V354" s="290"/>
      <c r="W354" s="290"/>
      <c r="X354" s="290"/>
      <c r="Y354" s="290"/>
      <c r="Z354" s="290"/>
      <c r="AA354" s="290"/>
      <c r="AB354" s="290"/>
      <c r="AC354" s="290"/>
      <c r="AD354" s="290"/>
      <c r="AE354" s="290"/>
      <c r="AF354" s="290"/>
      <c r="AG354" s="290"/>
      <c r="AH354" s="290"/>
      <c r="AI354" s="290"/>
      <c r="AJ354" s="290"/>
      <c r="AK354" s="290"/>
      <c r="AL354" s="290"/>
      <c r="AM354" s="290"/>
      <c r="AN354" s="290"/>
      <c r="AO354" s="290"/>
      <c r="AP354" s="290"/>
      <c r="AQ354" s="290"/>
      <c r="AR354" s="290"/>
      <c r="AS354" s="290"/>
      <c r="AT354" s="290"/>
      <c r="AU354" s="290"/>
      <c r="AV354" s="290"/>
      <c r="AW354" s="290"/>
      <c r="AX354" s="290"/>
      <c r="AY354" s="290"/>
      <c r="AZ354" s="290"/>
      <c r="BA354" s="290"/>
      <c r="BB354" s="290"/>
      <c r="BC354" s="290"/>
      <c r="BD354" s="290"/>
      <c r="BE354" s="290"/>
      <c r="BF354" s="290"/>
      <c r="BG354" s="290"/>
      <c r="BH354" s="290"/>
      <c r="BI354" s="290"/>
      <c r="BJ354" s="290"/>
      <c r="BK354" s="290"/>
      <c r="BL354" s="290"/>
      <c r="BM354" s="290"/>
      <c r="BN354" s="290"/>
      <c r="BO354" s="290"/>
      <c r="BP354" s="290"/>
      <c r="BQ354" s="290"/>
      <c r="BR354" s="290"/>
      <c r="BS354" s="290"/>
      <c r="BT354" s="290"/>
      <c r="BU354" s="290"/>
      <c r="BV354" s="290"/>
      <c r="BW354" s="290"/>
      <c r="BX354" s="290"/>
      <c r="BY354" s="290"/>
    </row>
    <row r="355" spans="1:77" x14ac:dyDescent="0.2">
      <c r="A355" s="82">
        <v>347</v>
      </c>
      <c r="B355" s="82" t="s">
        <v>301</v>
      </c>
      <c r="C355" s="82" t="s">
        <v>1926</v>
      </c>
      <c r="D355" s="82" t="s">
        <v>302</v>
      </c>
      <c r="E355" s="83">
        <v>44123</v>
      </c>
      <c r="F355" s="82" t="s">
        <v>2985</v>
      </c>
      <c r="G355" s="82">
        <v>1</v>
      </c>
      <c r="H355" s="82" t="s">
        <v>2986</v>
      </c>
      <c r="I355" s="82" t="s">
        <v>1760</v>
      </c>
      <c r="J355" s="84">
        <v>110</v>
      </c>
      <c r="K355" s="247">
        <v>11</v>
      </c>
      <c r="L355" s="82" t="s">
        <v>2987</v>
      </c>
      <c r="M355" s="82">
        <v>154</v>
      </c>
      <c r="N355" s="82">
        <v>0.1</v>
      </c>
      <c r="O355" s="264" t="s">
        <v>2224</v>
      </c>
      <c r="P355" s="283" t="s">
        <v>2988</v>
      </c>
      <c r="Q355" s="82" t="s">
        <v>303</v>
      </c>
    </row>
    <row r="356" spans="1:77" x14ac:dyDescent="0.2">
      <c r="A356" s="82">
        <v>348</v>
      </c>
      <c r="B356" s="82" t="s">
        <v>301</v>
      </c>
      <c r="C356" s="82"/>
      <c r="D356" s="82" t="s">
        <v>2699</v>
      </c>
      <c r="E356" s="83">
        <v>44124</v>
      </c>
      <c r="F356" s="82" t="s">
        <v>2985</v>
      </c>
      <c r="G356" s="82">
        <v>1</v>
      </c>
      <c r="H356" s="82" t="s">
        <v>2986</v>
      </c>
      <c r="I356" s="82" t="s">
        <v>1760</v>
      </c>
      <c r="J356" s="84">
        <v>110</v>
      </c>
      <c r="K356" s="247">
        <v>11</v>
      </c>
      <c r="L356" s="82" t="s">
        <v>2987</v>
      </c>
      <c r="M356" s="82">
        <v>154</v>
      </c>
      <c r="N356" s="82">
        <v>0.1</v>
      </c>
      <c r="O356" s="264" t="s">
        <v>2224</v>
      </c>
      <c r="P356" s="283" t="s">
        <v>2988</v>
      </c>
      <c r="Q356" s="82" t="s">
        <v>117</v>
      </c>
    </row>
    <row r="357" spans="1:77" x14ac:dyDescent="0.2">
      <c r="A357" s="82">
        <v>349</v>
      </c>
      <c r="B357" s="82" t="s">
        <v>301</v>
      </c>
      <c r="C357" s="82"/>
      <c r="D357" s="82" t="s">
        <v>2740</v>
      </c>
      <c r="E357" s="83">
        <v>44130</v>
      </c>
      <c r="F357" s="82" t="s">
        <v>2985</v>
      </c>
      <c r="G357" s="82">
        <v>1</v>
      </c>
      <c r="H357" s="82" t="s">
        <v>2986</v>
      </c>
      <c r="I357" s="82" t="s">
        <v>1760</v>
      </c>
      <c r="J357" s="84">
        <v>9</v>
      </c>
      <c r="K357" s="247">
        <v>0.9</v>
      </c>
      <c r="L357" s="82" t="s">
        <v>2987</v>
      </c>
      <c r="M357" s="82">
        <v>156</v>
      </c>
      <c r="N357" s="82">
        <v>0.1</v>
      </c>
      <c r="O357" s="264" t="s">
        <v>2224</v>
      </c>
      <c r="P357" s="283" t="s">
        <v>2988</v>
      </c>
      <c r="Q357" s="82" t="s">
        <v>117</v>
      </c>
    </row>
    <row r="358" spans="1:77" x14ac:dyDescent="0.2">
      <c r="A358" s="82">
        <v>350</v>
      </c>
      <c r="B358" s="82" t="s">
        <v>301</v>
      </c>
      <c r="C358" s="82"/>
      <c r="D358" s="82" t="s">
        <v>2814</v>
      </c>
      <c r="E358" s="83">
        <v>44131</v>
      </c>
      <c r="F358" s="82" t="s">
        <v>2985</v>
      </c>
      <c r="G358" s="82">
        <v>1</v>
      </c>
      <c r="H358" s="82" t="s">
        <v>2986</v>
      </c>
      <c r="I358" s="82" t="s">
        <v>1760</v>
      </c>
      <c r="J358" s="84">
        <v>92</v>
      </c>
      <c r="K358" s="247">
        <v>9.1999999999999993</v>
      </c>
      <c r="L358" s="82" t="s">
        <v>2987</v>
      </c>
      <c r="M358" s="82">
        <v>156</v>
      </c>
      <c r="N358" s="82">
        <v>0.1</v>
      </c>
      <c r="O358" s="264" t="s">
        <v>2224</v>
      </c>
      <c r="P358" s="283" t="s">
        <v>2988</v>
      </c>
      <c r="Q358" s="82" t="s">
        <v>117</v>
      </c>
    </row>
    <row r="359" spans="1:77" s="254" customFormat="1" x14ac:dyDescent="0.2">
      <c r="A359" s="248">
        <v>351</v>
      </c>
      <c r="B359" s="248" t="s">
        <v>301</v>
      </c>
      <c r="C359" s="248"/>
      <c r="D359" s="248"/>
      <c r="E359" s="248"/>
      <c r="F359" s="248"/>
      <c r="G359" s="248"/>
      <c r="H359" s="248"/>
      <c r="I359" s="248"/>
      <c r="J359" s="260">
        <v>321</v>
      </c>
      <c r="K359" s="255">
        <v>32.1</v>
      </c>
      <c r="L359" s="248"/>
      <c r="M359" s="248"/>
      <c r="N359" s="248"/>
      <c r="O359" s="265" t="s">
        <v>2224</v>
      </c>
      <c r="P359" s="284" t="s">
        <v>707</v>
      </c>
      <c r="Q359" s="248"/>
      <c r="R359" s="289"/>
      <c r="S359" s="289"/>
      <c r="T359" s="289"/>
      <c r="U359" s="289"/>
      <c r="V359" s="289"/>
      <c r="W359" s="289"/>
      <c r="X359" s="289"/>
      <c r="Y359" s="289"/>
      <c r="Z359" s="289"/>
      <c r="AA359" s="289"/>
      <c r="AB359" s="289"/>
      <c r="AC359" s="289"/>
      <c r="AD359" s="289"/>
      <c r="AE359" s="289"/>
      <c r="AF359" s="289"/>
      <c r="AG359" s="289"/>
      <c r="AH359" s="289"/>
      <c r="AI359" s="289"/>
      <c r="AJ359" s="289"/>
      <c r="AK359" s="289"/>
      <c r="AL359" s="289"/>
      <c r="AM359" s="289"/>
      <c r="AN359" s="289"/>
      <c r="AO359" s="289"/>
      <c r="AP359" s="289"/>
      <c r="AQ359" s="289"/>
      <c r="AR359" s="289"/>
      <c r="AS359" s="289"/>
      <c r="AT359" s="289"/>
      <c r="AU359" s="289"/>
      <c r="AV359" s="289"/>
      <c r="AW359" s="289"/>
      <c r="AX359" s="289"/>
      <c r="AY359" s="289"/>
      <c r="AZ359" s="289"/>
      <c r="BA359" s="289"/>
      <c r="BB359" s="289"/>
      <c r="BC359" s="289"/>
      <c r="BD359" s="289"/>
      <c r="BE359" s="289"/>
      <c r="BF359" s="289"/>
      <c r="BG359" s="289"/>
      <c r="BH359" s="289"/>
      <c r="BI359" s="289"/>
      <c r="BJ359" s="289"/>
      <c r="BK359" s="289"/>
      <c r="BL359" s="289"/>
      <c r="BM359" s="289"/>
      <c r="BN359" s="289"/>
      <c r="BO359" s="289"/>
      <c r="BP359" s="289"/>
      <c r="BQ359" s="289"/>
      <c r="BR359" s="289"/>
      <c r="BS359" s="289"/>
      <c r="BT359" s="289"/>
      <c r="BU359" s="289"/>
      <c r="BV359" s="289"/>
      <c r="BW359" s="289"/>
      <c r="BX359" s="289"/>
      <c r="BY359" s="289"/>
    </row>
    <row r="360" spans="1:77" x14ac:dyDescent="0.2">
      <c r="A360" s="82">
        <v>352</v>
      </c>
      <c r="B360" s="82" t="s">
        <v>301</v>
      </c>
      <c r="C360" s="82" t="s">
        <v>1926</v>
      </c>
      <c r="D360" s="82" t="s">
        <v>302</v>
      </c>
      <c r="E360" s="83">
        <v>44123</v>
      </c>
      <c r="F360" s="82" t="s">
        <v>2985</v>
      </c>
      <c r="G360" s="82">
        <v>1</v>
      </c>
      <c r="H360" s="82" t="s">
        <v>2986</v>
      </c>
      <c r="I360" s="82" t="s">
        <v>1760</v>
      </c>
      <c r="J360" s="84">
        <v>184</v>
      </c>
      <c r="K360" s="247">
        <v>18.399999999999999</v>
      </c>
      <c r="L360" s="82" t="s">
        <v>2987</v>
      </c>
      <c r="M360" s="82">
        <v>154</v>
      </c>
      <c r="N360" s="82">
        <v>0.1</v>
      </c>
      <c r="O360" s="264" t="s">
        <v>2224</v>
      </c>
      <c r="P360" s="283" t="s">
        <v>2990</v>
      </c>
      <c r="Q360" s="82" t="s">
        <v>304</v>
      </c>
    </row>
    <row r="361" spans="1:77" x14ac:dyDescent="0.2">
      <c r="A361" s="82">
        <v>353</v>
      </c>
      <c r="B361" s="82" t="s">
        <v>301</v>
      </c>
      <c r="C361" s="82"/>
      <c r="D361" s="82" t="s">
        <v>2699</v>
      </c>
      <c r="E361" s="83">
        <v>44124</v>
      </c>
      <c r="F361" s="82" t="s">
        <v>2985</v>
      </c>
      <c r="G361" s="82">
        <v>1</v>
      </c>
      <c r="H361" s="82" t="s">
        <v>2986</v>
      </c>
      <c r="I361" s="82" t="s">
        <v>1760</v>
      </c>
      <c r="J361" s="84">
        <v>184</v>
      </c>
      <c r="K361" s="247">
        <v>18.399999999999999</v>
      </c>
      <c r="L361" s="82" t="s">
        <v>2987</v>
      </c>
      <c r="M361" s="82">
        <v>154</v>
      </c>
      <c r="N361" s="82">
        <v>0.1</v>
      </c>
      <c r="O361" s="264" t="s">
        <v>2224</v>
      </c>
      <c r="P361" s="283" t="s">
        <v>2990</v>
      </c>
      <c r="Q361" s="82" t="s">
        <v>117</v>
      </c>
    </row>
    <row r="362" spans="1:77" s="254" customFormat="1" x14ac:dyDescent="0.2">
      <c r="A362" s="248">
        <v>354</v>
      </c>
      <c r="B362" s="248" t="s">
        <v>301</v>
      </c>
      <c r="C362" s="248"/>
      <c r="D362" s="248"/>
      <c r="E362" s="248"/>
      <c r="F362" s="248"/>
      <c r="G362" s="248"/>
      <c r="H362" s="248"/>
      <c r="I362" s="248"/>
      <c r="J362" s="260">
        <v>368</v>
      </c>
      <c r="K362" s="255">
        <v>36.799999999999997</v>
      </c>
      <c r="L362" s="248"/>
      <c r="M362" s="248"/>
      <c r="N362" s="248"/>
      <c r="O362" s="265" t="s">
        <v>2224</v>
      </c>
      <c r="P362" s="284" t="s">
        <v>708</v>
      </c>
      <c r="Q362" s="248"/>
      <c r="R362" s="289"/>
      <c r="S362" s="289"/>
      <c r="T362" s="289"/>
      <c r="U362" s="289"/>
      <c r="V362" s="289"/>
      <c r="W362" s="289"/>
      <c r="X362" s="289"/>
      <c r="Y362" s="289"/>
      <c r="Z362" s="289"/>
      <c r="AA362" s="289"/>
      <c r="AB362" s="289"/>
      <c r="AC362" s="289"/>
      <c r="AD362" s="289"/>
      <c r="AE362" s="289"/>
      <c r="AF362" s="289"/>
      <c r="AG362" s="289"/>
      <c r="AH362" s="289"/>
      <c r="AI362" s="289"/>
      <c r="AJ362" s="289"/>
      <c r="AK362" s="289"/>
      <c r="AL362" s="289"/>
      <c r="AM362" s="289"/>
      <c r="AN362" s="289"/>
      <c r="AO362" s="289"/>
      <c r="AP362" s="289"/>
      <c r="AQ362" s="289"/>
      <c r="AR362" s="289"/>
      <c r="AS362" s="289"/>
      <c r="AT362" s="289"/>
      <c r="AU362" s="289"/>
      <c r="AV362" s="289"/>
      <c r="AW362" s="289"/>
      <c r="AX362" s="289"/>
      <c r="AY362" s="289"/>
      <c r="AZ362" s="289"/>
      <c r="BA362" s="289"/>
      <c r="BB362" s="289"/>
      <c r="BC362" s="289"/>
      <c r="BD362" s="289"/>
      <c r="BE362" s="289"/>
      <c r="BF362" s="289"/>
      <c r="BG362" s="289"/>
      <c r="BH362" s="289"/>
      <c r="BI362" s="289"/>
      <c r="BJ362" s="289"/>
      <c r="BK362" s="289"/>
      <c r="BL362" s="289"/>
      <c r="BM362" s="289"/>
      <c r="BN362" s="289"/>
      <c r="BO362" s="289"/>
      <c r="BP362" s="289"/>
      <c r="BQ362" s="289"/>
      <c r="BR362" s="289"/>
      <c r="BS362" s="289"/>
      <c r="BT362" s="289"/>
      <c r="BU362" s="289"/>
      <c r="BV362" s="289"/>
      <c r="BW362" s="289"/>
      <c r="BX362" s="289"/>
      <c r="BY362" s="289"/>
    </row>
    <row r="363" spans="1:77" s="262" customFormat="1" x14ac:dyDescent="0.2">
      <c r="A363" s="86">
        <v>355</v>
      </c>
      <c r="B363" s="86" t="s">
        <v>961</v>
      </c>
      <c r="C363" s="86"/>
      <c r="D363" s="86"/>
      <c r="E363" s="86"/>
      <c r="F363" s="86"/>
      <c r="G363" s="86"/>
      <c r="H363" s="86"/>
      <c r="I363" s="86"/>
      <c r="J363" s="249">
        <v>689</v>
      </c>
      <c r="K363" s="251">
        <v>68.900000000000006</v>
      </c>
      <c r="L363" s="86"/>
      <c r="M363" s="86"/>
      <c r="N363" s="86"/>
      <c r="O363" s="266" t="s">
        <v>767</v>
      </c>
      <c r="P363" s="285"/>
      <c r="Q363" s="86"/>
      <c r="R363" s="290"/>
      <c r="S363" s="290"/>
      <c r="T363" s="290"/>
      <c r="U363" s="290"/>
      <c r="V363" s="290"/>
      <c r="W363" s="290"/>
      <c r="X363" s="290"/>
      <c r="Y363" s="290"/>
      <c r="Z363" s="290"/>
      <c r="AA363" s="290"/>
      <c r="AB363" s="290"/>
      <c r="AC363" s="290"/>
      <c r="AD363" s="290"/>
      <c r="AE363" s="290"/>
      <c r="AF363" s="290"/>
      <c r="AG363" s="290"/>
      <c r="AH363" s="290"/>
      <c r="AI363" s="290"/>
      <c r="AJ363" s="290"/>
      <c r="AK363" s="290"/>
      <c r="AL363" s="290"/>
      <c r="AM363" s="290"/>
      <c r="AN363" s="290"/>
      <c r="AO363" s="290"/>
      <c r="AP363" s="290"/>
      <c r="AQ363" s="290"/>
      <c r="AR363" s="290"/>
      <c r="AS363" s="290"/>
      <c r="AT363" s="290"/>
      <c r="AU363" s="290"/>
      <c r="AV363" s="290"/>
      <c r="AW363" s="290"/>
      <c r="AX363" s="290"/>
      <c r="AY363" s="290"/>
      <c r="AZ363" s="290"/>
      <c r="BA363" s="290"/>
      <c r="BB363" s="290"/>
      <c r="BC363" s="290"/>
      <c r="BD363" s="290"/>
      <c r="BE363" s="290"/>
      <c r="BF363" s="290"/>
      <c r="BG363" s="290"/>
      <c r="BH363" s="290"/>
      <c r="BI363" s="290"/>
      <c r="BJ363" s="290"/>
      <c r="BK363" s="290"/>
      <c r="BL363" s="290"/>
      <c r="BM363" s="290"/>
      <c r="BN363" s="290"/>
      <c r="BO363" s="290"/>
      <c r="BP363" s="290"/>
      <c r="BQ363" s="290"/>
      <c r="BR363" s="290"/>
      <c r="BS363" s="290"/>
      <c r="BT363" s="290"/>
      <c r="BU363" s="290"/>
      <c r="BV363" s="290"/>
      <c r="BW363" s="290"/>
      <c r="BX363" s="290"/>
      <c r="BY363" s="290"/>
    </row>
    <row r="364" spans="1:77" x14ac:dyDescent="0.2">
      <c r="A364" s="82">
        <v>356</v>
      </c>
      <c r="B364" s="82" t="s">
        <v>212</v>
      </c>
      <c r="C364" s="82" t="s">
        <v>2003</v>
      </c>
      <c r="D364" s="82" t="s">
        <v>213</v>
      </c>
      <c r="E364" s="83">
        <v>44123</v>
      </c>
      <c r="F364" s="82" t="s">
        <v>2985</v>
      </c>
      <c r="G364" s="82">
        <v>1</v>
      </c>
      <c r="H364" s="82" t="s">
        <v>2986</v>
      </c>
      <c r="I364" s="82" t="s">
        <v>1760</v>
      </c>
      <c r="J364" s="84">
        <v>47</v>
      </c>
      <c r="K364" s="247">
        <v>4.7</v>
      </c>
      <c r="L364" s="82" t="s">
        <v>2987</v>
      </c>
      <c r="M364" s="82">
        <v>154</v>
      </c>
      <c r="N364" s="82">
        <v>0.1</v>
      </c>
      <c r="O364" s="264" t="s">
        <v>2004</v>
      </c>
      <c r="P364" s="283" t="s">
        <v>2997</v>
      </c>
      <c r="Q364" s="82" t="s">
        <v>117</v>
      </c>
    </row>
    <row r="365" spans="1:77" s="254" customFormat="1" x14ac:dyDescent="0.2">
      <c r="A365" s="248">
        <v>357</v>
      </c>
      <c r="B365" s="248" t="s">
        <v>212</v>
      </c>
      <c r="C365" s="248"/>
      <c r="D365" s="248"/>
      <c r="E365" s="248"/>
      <c r="F365" s="248"/>
      <c r="G365" s="248"/>
      <c r="H365" s="248"/>
      <c r="I365" s="248"/>
      <c r="J365" s="260">
        <v>47</v>
      </c>
      <c r="K365" s="255">
        <v>4.7</v>
      </c>
      <c r="L365" s="248"/>
      <c r="M365" s="248"/>
      <c r="N365" s="248"/>
      <c r="O365" s="265" t="s">
        <v>2004</v>
      </c>
      <c r="P365" s="284" t="s">
        <v>706</v>
      </c>
      <c r="Q365" s="248"/>
      <c r="R365" s="289"/>
      <c r="S365" s="289"/>
      <c r="T365" s="289"/>
      <c r="U365" s="289"/>
      <c r="V365" s="289"/>
      <c r="W365" s="289"/>
      <c r="X365" s="289"/>
      <c r="Y365" s="289"/>
      <c r="Z365" s="289"/>
      <c r="AA365" s="289"/>
      <c r="AB365" s="289"/>
      <c r="AC365" s="289"/>
      <c r="AD365" s="289"/>
      <c r="AE365" s="289"/>
      <c r="AF365" s="289"/>
      <c r="AG365" s="289"/>
      <c r="AH365" s="289"/>
      <c r="AI365" s="289"/>
      <c r="AJ365" s="289"/>
      <c r="AK365" s="289"/>
      <c r="AL365" s="289"/>
      <c r="AM365" s="289"/>
      <c r="AN365" s="289"/>
      <c r="AO365" s="289"/>
      <c r="AP365" s="289"/>
      <c r="AQ365" s="289"/>
      <c r="AR365" s="289"/>
      <c r="AS365" s="289"/>
      <c r="AT365" s="289"/>
      <c r="AU365" s="289"/>
      <c r="AV365" s="289"/>
      <c r="AW365" s="289"/>
      <c r="AX365" s="289"/>
      <c r="AY365" s="289"/>
      <c r="AZ365" s="289"/>
      <c r="BA365" s="289"/>
      <c r="BB365" s="289"/>
      <c r="BC365" s="289"/>
      <c r="BD365" s="289"/>
      <c r="BE365" s="289"/>
      <c r="BF365" s="289"/>
      <c r="BG365" s="289"/>
      <c r="BH365" s="289"/>
      <c r="BI365" s="289"/>
      <c r="BJ365" s="289"/>
      <c r="BK365" s="289"/>
      <c r="BL365" s="289"/>
      <c r="BM365" s="289"/>
      <c r="BN365" s="289"/>
      <c r="BO365" s="289"/>
      <c r="BP365" s="289"/>
      <c r="BQ365" s="289"/>
      <c r="BR365" s="289"/>
      <c r="BS365" s="289"/>
      <c r="BT365" s="289"/>
      <c r="BU365" s="289"/>
      <c r="BV365" s="289"/>
      <c r="BW365" s="289"/>
      <c r="BX365" s="289"/>
      <c r="BY365" s="289"/>
    </row>
    <row r="366" spans="1:77" s="262" customFormat="1" x14ac:dyDescent="0.2">
      <c r="A366" s="86">
        <v>358</v>
      </c>
      <c r="B366" s="86" t="s">
        <v>86</v>
      </c>
      <c r="C366" s="86"/>
      <c r="D366" s="86"/>
      <c r="E366" s="86"/>
      <c r="F366" s="86"/>
      <c r="G366" s="86"/>
      <c r="H366" s="86"/>
      <c r="I366" s="86"/>
      <c r="J366" s="249">
        <v>47</v>
      </c>
      <c r="K366" s="251">
        <v>4.7</v>
      </c>
      <c r="L366" s="86"/>
      <c r="M366" s="86"/>
      <c r="N366" s="86"/>
      <c r="O366" s="266" t="s">
        <v>768</v>
      </c>
      <c r="P366" s="285"/>
      <c r="Q366" s="86"/>
      <c r="R366" s="290"/>
      <c r="S366" s="290"/>
      <c r="T366" s="290"/>
      <c r="U366" s="290"/>
      <c r="V366" s="290"/>
      <c r="W366" s="290"/>
      <c r="X366" s="290"/>
      <c r="Y366" s="290"/>
      <c r="Z366" s="290"/>
      <c r="AA366" s="290"/>
      <c r="AB366" s="290"/>
      <c r="AC366" s="290"/>
      <c r="AD366" s="290"/>
      <c r="AE366" s="290"/>
      <c r="AF366" s="290"/>
      <c r="AG366" s="290"/>
      <c r="AH366" s="290"/>
      <c r="AI366" s="290"/>
      <c r="AJ366" s="290"/>
      <c r="AK366" s="290"/>
      <c r="AL366" s="290"/>
      <c r="AM366" s="290"/>
      <c r="AN366" s="290"/>
      <c r="AO366" s="290"/>
      <c r="AP366" s="290"/>
      <c r="AQ366" s="290"/>
      <c r="AR366" s="290"/>
      <c r="AS366" s="290"/>
      <c r="AT366" s="290"/>
      <c r="AU366" s="290"/>
      <c r="AV366" s="290"/>
      <c r="AW366" s="290"/>
      <c r="AX366" s="290"/>
      <c r="AY366" s="290"/>
      <c r="AZ366" s="290"/>
      <c r="BA366" s="290"/>
      <c r="BB366" s="290"/>
      <c r="BC366" s="290"/>
      <c r="BD366" s="290"/>
      <c r="BE366" s="290"/>
      <c r="BF366" s="290"/>
      <c r="BG366" s="290"/>
      <c r="BH366" s="290"/>
      <c r="BI366" s="290"/>
      <c r="BJ366" s="290"/>
      <c r="BK366" s="290"/>
      <c r="BL366" s="290"/>
      <c r="BM366" s="290"/>
      <c r="BN366" s="290"/>
      <c r="BO366" s="290"/>
      <c r="BP366" s="290"/>
      <c r="BQ366" s="290"/>
      <c r="BR366" s="290"/>
      <c r="BS366" s="290"/>
      <c r="BT366" s="290"/>
      <c r="BU366" s="290"/>
      <c r="BV366" s="290"/>
      <c r="BW366" s="290"/>
      <c r="BX366" s="290"/>
      <c r="BY366" s="290"/>
    </row>
    <row r="367" spans="1:77" x14ac:dyDescent="0.2">
      <c r="A367" s="82">
        <v>359</v>
      </c>
      <c r="B367" s="82" t="s">
        <v>276</v>
      </c>
      <c r="C367" s="82" t="s">
        <v>2315</v>
      </c>
      <c r="D367" s="82" t="s">
        <v>277</v>
      </c>
      <c r="E367" s="83">
        <v>44123</v>
      </c>
      <c r="F367" s="82" t="s">
        <v>2985</v>
      </c>
      <c r="G367" s="82">
        <v>1</v>
      </c>
      <c r="H367" s="82" t="s">
        <v>2986</v>
      </c>
      <c r="I367" s="82" t="s">
        <v>1760</v>
      </c>
      <c r="J367" s="84">
        <v>156</v>
      </c>
      <c r="K367" s="247">
        <v>15.6</v>
      </c>
      <c r="L367" s="82" t="s">
        <v>2987</v>
      </c>
      <c r="M367" s="82">
        <v>154</v>
      </c>
      <c r="N367" s="82">
        <v>0.1</v>
      </c>
      <c r="O367" s="264" t="s">
        <v>2167</v>
      </c>
      <c r="P367" s="283" t="s">
        <v>2988</v>
      </c>
      <c r="Q367" s="82" t="s">
        <v>117</v>
      </c>
    </row>
    <row r="368" spans="1:77" x14ac:dyDescent="0.2">
      <c r="A368" s="82">
        <v>360</v>
      </c>
      <c r="B368" s="82" t="s">
        <v>276</v>
      </c>
      <c r="C368" s="82"/>
      <c r="D368" s="82" t="s">
        <v>2693</v>
      </c>
      <c r="E368" s="83">
        <v>44124</v>
      </c>
      <c r="F368" s="82" t="s">
        <v>2985</v>
      </c>
      <c r="G368" s="82">
        <v>1</v>
      </c>
      <c r="H368" s="82" t="s">
        <v>2986</v>
      </c>
      <c r="I368" s="82" t="s">
        <v>1760</v>
      </c>
      <c r="J368" s="84">
        <v>156</v>
      </c>
      <c r="K368" s="247">
        <v>15.6</v>
      </c>
      <c r="L368" s="82" t="s">
        <v>2987</v>
      </c>
      <c r="M368" s="82">
        <v>154</v>
      </c>
      <c r="N368" s="82">
        <v>0.1</v>
      </c>
      <c r="O368" s="264" t="s">
        <v>2167</v>
      </c>
      <c r="P368" s="283" t="s">
        <v>2988</v>
      </c>
      <c r="Q368" s="82" t="s">
        <v>117</v>
      </c>
    </row>
    <row r="369" spans="1:77" x14ac:dyDescent="0.2">
      <c r="A369" s="82">
        <v>361</v>
      </c>
      <c r="B369" s="82" t="s">
        <v>276</v>
      </c>
      <c r="C369" s="82"/>
      <c r="D369" s="82" t="s">
        <v>2729</v>
      </c>
      <c r="E369" s="83">
        <v>44130</v>
      </c>
      <c r="F369" s="82" t="s">
        <v>2985</v>
      </c>
      <c r="G369" s="82">
        <v>1</v>
      </c>
      <c r="H369" s="82" t="s">
        <v>2986</v>
      </c>
      <c r="I369" s="82" t="s">
        <v>1760</v>
      </c>
      <c r="J369" s="84">
        <v>27</v>
      </c>
      <c r="K369" s="247">
        <v>2.7</v>
      </c>
      <c r="L369" s="82" t="s">
        <v>2987</v>
      </c>
      <c r="M369" s="82">
        <v>156</v>
      </c>
      <c r="N369" s="82">
        <v>0.1</v>
      </c>
      <c r="O369" s="264" t="s">
        <v>2167</v>
      </c>
      <c r="P369" s="283" t="s">
        <v>2988</v>
      </c>
      <c r="Q369" s="82" t="s">
        <v>117</v>
      </c>
    </row>
    <row r="370" spans="1:77" x14ac:dyDescent="0.2">
      <c r="A370" s="82">
        <v>362</v>
      </c>
      <c r="B370" s="82" t="s">
        <v>276</v>
      </c>
      <c r="C370" s="82"/>
      <c r="D370" s="82" t="s">
        <v>2809</v>
      </c>
      <c r="E370" s="83">
        <v>44131</v>
      </c>
      <c r="F370" s="82" t="s">
        <v>2985</v>
      </c>
      <c r="G370" s="82">
        <v>1</v>
      </c>
      <c r="H370" s="82" t="s">
        <v>2986</v>
      </c>
      <c r="I370" s="82" t="s">
        <v>1760</v>
      </c>
      <c r="J370" s="84">
        <v>117</v>
      </c>
      <c r="K370" s="247">
        <v>11.7</v>
      </c>
      <c r="L370" s="82" t="s">
        <v>2987</v>
      </c>
      <c r="M370" s="82">
        <v>156</v>
      </c>
      <c r="N370" s="82">
        <v>0.1</v>
      </c>
      <c r="O370" s="264" t="s">
        <v>2167</v>
      </c>
      <c r="P370" s="283" t="s">
        <v>2988</v>
      </c>
      <c r="Q370" s="82" t="s">
        <v>117</v>
      </c>
    </row>
    <row r="371" spans="1:77" x14ac:dyDescent="0.2">
      <c r="A371" s="82">
        <v>363</v>
      </c>
      <c r="B371" s="82" t="s">
        <v>276</v>
      </c>
      <c r="C371" s="82"/>
      <c r="D371" s="82" t="s">
        <v>2883</v>
      </c>
      <c r="E371" s="83">
        <v>44137</v>
      </c>
      <c r="F371" s="82" t="s">
        <v>2985</v>
      </c>
      <c r="G371" s="82">
        <v>1</v>
      </c>
      <c r="H371" s="82" t="s">
        <v>2986</v>
      </c>
      <c r="I371" s="82" t="s">
        <v>1760</v>
      </c>
      <c r="J371" s="84">
        <v>73</v>
      </c>
      <c r="K371" s="247">
        <v>7.3</v>
      </c>
      <c r="L371" s="82" t="s">
        <v>3362</v>
      </c>
      <c r="M371" s="82">
        <v>158</v>
      </c>
      <c r="N371" s="82">
        <v>0.1</v>
      </c>
      <c r="O371" s="264" t="s">
        <v>2167</v>
      </c>
      <c r="P371" s="283" t="s">
        <v>2988</v>
      </c>
      <c r="Q371" s="82" t="s">
        <v>117</v>
      </c>
    </row>
    <row r="372" spans="1:77" x14ac:dyDescent="0.2">
      <c r="A372" s="82">
        <v>364</v>
      </c>
      <c r="B372" s="82" t="s">
        <v>276</v>
      </c>
      <c r="C372" s="82"/>
      <c r="D372" s="82" t="s">
        <v>3330</v>
      </c>
      <c r="E372" s="83">
        <v>44138</v>
      </c>
      <c r="F372" s="82" t="s">
        <v>2985</v>
      </c>
      <c r="G372" s="82">
        <v>1</v>
      </c>
      <c r="H372" s="82" t="s">
        <v>2986</v>
      </c>
      <c r="I372" s="82" t="s">
        <v>1760</v>
      </c>
      <c r="J372" s="84">
        <v>73</v>
      </c>
      <c r="K372" s="247">
        <v>7.3</v>
      </c>
      <c r="L372" s="82" t="s">
        <v>3362</v>
      </c>
      <c r="M372" s="82">
        <v>158</v>
      </c>
      <c r="N372" s="82">
        <v>0.1</v>
      </c>
      <c r="O372" s="264" t="s">
        <v>2167</v>
      </c>
      <c r="P372" s="283" t="s">
        <v>2988</v>
      </c>
      <c r="Q372" s="82" t="s">
        <v>117</v>
      </c>
    </row>
    <row r="373" spans="1:77" s="254" customFormat="1" x14ac:dyDescent="0.2">
      <c r="A373" s="248">
        <v>365</v>
      </c>
      <c r="B373" s="248" t="s">
        <v>276</v>
      </c>
      <c r="C373" s="248"/>
      <c r="D373" s="248"/>
      <c r="E373" s="248"/>
      <c r="F373" s="248"/>
      <c r="G373" s="248"/>
      <c r="H373" s="248"/>
      <c r="I373" s="248"/>
      <c r="J373" s="260">
        <v>602</v>
      </c>
      <c r="K373" s="255">
        <v>60.2</v>
      </c>
      <c r="L373" s="248"/>
      <c r="M373" s="248"/>
      <c r="N373" s="248"/>
      <c r="O373" s="265" t="s">
        <v>2167</v>
      </c>
      <c r="P373" s="284" t="s">
        <v>707</v>
      </c>
      <c r="Q373" s="248"/>
      <c r="R373" s="289"/>
      <c r="S373" s="289"/>
      <c r="T373" s="289"/>
      <c r="U373" s="289"/>
      <c r="V373" s="289"/>
      <c r="W373" s="289"/>
      <c r="X373" s="289"/>
      <c r="Y373" s="289"/>
      <c r="Z373" s="289"/>
      <c r="AA373" s="289"/>
      <c r="AB373" s="289"/>
      <c r="AC373" s="289"/>
      <c r="AD373" s="289"/>
      <c r="AE373" s="289"/>
      <c r="AF373" s="289"/>
      <c r="AG373" s="289"/>
      <c r="AH373" s="289"/>
      <c r="AI373" s="289"/>
      <c r="AJ373" s="289"/>
      <c r="AK373" s="289"/>
      <c r="AL373" s="289"/>
      <c r="AM373" s="289"/>
      <c r="AN373" s="289"/>
      <c r="AO373" s="289"/>
      <c r="AP373" s="289"/>
      <c r="AQ373" s="289"/>
      <c r="AR373" s="289"/>
      <c r="AS373" s="289"/>
      <c r="AT373" s="289"/>
      <c r="AU373" s="289"/>
      <c r="AV373" s="289"/>
      <c r="AW373" s="289"/>
      <c r="AX373" s="289"/>
      <c r="AY373" s="289"/>
      <c r="AZ373" s="289"/>
      <c r="BA373" s="289"/>
      <c r="BB373" s="289"/>
      <c r="BC373" s="289"/>
      <c r="BD373" s="289"/>
      <c r="BE373" s="289"/>
      <c r="BF373" s="289"/>
      <c r="BG373" s="289"/>
      <c r="BH373" s="289"/>
      <c r="BI373" s="289"/>
      <c r="BJ373" s="289"/>
      <c r="BK373" s="289"/>
      <c r="BL373" s="289"/>
      <c r="BM373" s="289"/>
      <c r="BN373" s="289"/>
      <c r="BO373" s="289"/>
      <c r="BP373" s="289"/>
      <c r="BQ373" s="289"/>
      <c r="BR373" s="289"/>
      <c r="BS373" s="289"/>
      <c r="BT373" s="289"/>
      <c r="BU373" s="289"/>
      <c r="BV373" s="289"/>
      <c r="BW373" s="289"/>
      <c r="BX373" s="289"/>
      <c r="BY373" s="289"/>
    </row>
    <row r="374" spans="1:77" x14ac:dyDescent="0.2">
      <c r="A374" s="82">
        <v>366</v>
      </c>
      <c r="B374" s="82" t="s">
        <v>276</v>
      </c>
      <c r="C374" s="82" t="s">
        <v>2315</v>
      </c>
      <c r="D374" s="82" t="s">
        <v>277</v>
      </c>
      <c r="E374" s="83">
        <v>44123</v>
      </c>
      <c r="F374" s="82" t="s">
        <v>2985</v>
      </c>
      <c r="G374" s="82">
        <v>1</v>
      </c>
      <c r="H374" s="82" t="s">
        <v>2986</v>
      </c>
      <c r="I374" s="82" t="s">
        <v>1760</v>
      </c>
      <c r="J374" s="84">
        <v>228</v>
      </c>
      <c r="K374" s="247">
        <v>22.8</v>
      </c>
      <c r="L374" s="82" t="s">
        <v>2987</v>
      </c>
      <c r="M374" s="82">
        <v>154</v>
      </c>
      <c r="N374" s="82">
        <v>0.1</v>
      </c>
      <c r="O374" s="264" t="s">
        <v>2167</v>
      </c>
      <c r="P374" s="283" t="s">
        <v>2990</v>
      </c>
      <c r="Q374" s="82" t="s">
        <v>117</v>
      </c>
    </row>
    <row r="375" spans="1:77" x14ac:dyDescent="0.2">
      <c r="A375" s="82">
        <v>367</v>
      </c>
      <c r="B375" s="82" t="s">
        <v>276</v>
      </c>
      <c r="C375" s="82"/>
      <c r="D375" s="82" t="s">
        <v>2693</v>
      </c>
      <c r="E375" s="83">
        <v>44124</v>
      </c>
      <c r="F375" s="82" t="s">
        <v>2985</v>
      </c>
      <c r="G375" s="82">
        <v>1</v>
      </c>
      <c r="H375" s="82" t="s">
        <v>2986</v>
      </c>
      <c r="I375" s="82" t="s">
        <v>1760</v>
      </c>
      <c r="J375" s="84">
        <v>228</v>
      </c>
      <c r="K375" s="247">
        <v>22.8</v>
      </c>
      <c r="L375" s="82" t="s">
        <v>2987</v>
      </c>
      <c r="M375" s="82">
        <v>154</v>
      </c>
      <c r="N375" s="82">
        <v>0.1</v>
      </c>
      <c r="O375" s="264" t="s">
        <v>2167</v>
      </c>
      <c r="P375" s="283" t="s">
        <v>2990</v>
      </c>
      <c r="Q375" s="82" t="s">
        <v>117</v>
      </c>
    </row>
    <row r="376" spans="1:77" x14ac:dyDescent="0.2">
      <c r="A376" s="82">
        <v>368</v>
      </c>
      <c r="B376" s="82" t="s">
        <v>276</v>
      </c>
      <c r="C376" s="82"/>
      <c r="D376" s="82" t="s">
        <v>2883</v>
      </c>
      <c r="E376" s="83">
        <v>44137</v>
      </c>
      <c r="F376" s="82" t="s">
        <v>2985</v>
      </c>
      <c r="G376" s="82">
        <v>1</v>
      </c>
      <c r="H376" s="82" t="s">
        <v>2986</v>
      </c>
      <c r="I376" s="82" t="s">
        <v>1760</v>
      </c>
      <c r="J376" s="84">
        <v>227</v>
      </c>
      <c r="K376" s="247">
        <v>22.7</v>
      </c>
      <c r="L376" s="82" t="s">
        <v>3362</v>
      </c>
      <c r="M376" s="82">
        <v>158</v>
      </c>
      <c r="N376" s="82">
        <v>0.1</v>
      </c>
      <c r="O376" s="264" t="s">
        <v>2167</v>
      </c>
      <c r="P376" s="283" t="s">
        <v>2990</v>
      </c>
      <c r="Q376" s="82" t="s">
        <v>117</v>
      </c>
    </row>
    <row r="377" spans="1:77" x14ac:dyDescent="0.2">
      <c r="A377" s="82">
        <v>369</v>
      </c>
      <c r="B377" s="82" t="s">
        <v>276</v>
      </c>
      <c r="C377" s="82"/>
      <c r="D377" s="82" t="s">
        <v>3330</v>
      </c>
      <c r="E377" s="83">
        <v>44138</v>
      </c>
      <c r="F377" s="82" t="s">
        <v>2985</v>
      </c>
      <c r="G377" s="82">
        <v>1</v>
      </c>
      <c r="H377" s="82" t="s">
        <v>2986</v>
      </c>
      <c r="I377" s="82" t="s">
        <v>1760</v>
      </c>
      <c r="J377" s="84">
        <v>192</v>
      </c>
      <c r="K377" s="247">
        <v>19.2</v>
      </c>
      <c r="L377" s="82" t="s">
        <v>3362</v>
      </c>
      <c r="M377" s="82">
        <v>158</v>
      </c>
      <c r="N377" s="82">
        <v>0.1</v>
      </c>
      <c r="O377" s="264" t="s">
        <v>2167</v>
      </c>
      <c r="P377" s="283" t="s">
        <v>2990</v>
      </c>
      <c r="Q377" s="82" t="s">
        <v>117</v>
      </c>
    </row>
    <row r="378" spans="1:77" s="254" customFormat="1" x14ac:dyDescent="0.2">
      <c r="A378" s="248">
        <v>370</v>
      </c>
      <c r="B378" s="248" t="s">
        <v>276</v>
      </c>
      <c r="C378" s="248"/>
      <c r="D378" s="248"/>
      <c r="E378" s="248"/>
      <c r="F378" s="248"/>
      <c r="G378" s="248"/>
      <c r="H378" s="248"/>
      <c r="I378" s="248"/>
      <c r="J378" s="260">
        <v>875</v>
      </c>
      <c r="K378" s="255">
        <v>87.5</v>
      </c>
      <c r="L378" s="248"/>
      <c r="M378" s="248"/>
      <c r="N378" s="248"/>
      <c r="O378" s="265" t="s">
        <v>2167</v>
      </c>
      <c r="P378" s="284" t="s">
        <v>708</v>
      </c>
      <c r="Q378" s="248"/>
      <c r="R378" s="289"/>
      <c r="S378" s="289"/>
      <c r="T378" s="289"/>
      <c r="U378" s="289"/>
      <c r="V378" s="289"/>
      <c r="W378" s="289"/>
      <c r="X378" s="289"/>
      <c r="Y378" s="289"/>
      <c r="Z378" s="289"/>
      <c r="AA378" s="289"/>
      <c r="AB378" s="289"/>
      <c r="AC378" s="289"/>
      <c r="AD378" s="289"/>
      <c r="AE378" s="289"/>
      <c r="AF378" s="289"/>
      <c r="AG378" s="289"/>
      <c r="AH378" s="289"/>
      <c r="AI378" s="289"/>
      <c r="AJ378" s="289"/>
      <c r="AK378" s="289"/>
      <c r="AL378" s="289"/>
      <c r="AM378" s="289"/>
      <c r="AN378" s="289"/>
      <c r="AO378" s="289"/>
      <c r="AP378" s="289"/>
      <c r="AQ378" s="289"/>
      <c r="AR378" s="289"/>
      <c r="AS378" s="289"/>
      <c r="AT378" s="289"/>
      <c r="AU378" s="289"/>
      <c r="AV378" s="289"/>
      <c r="AW378" s="289"/>
      <c r="AX378" s="289"/>
      <c r="AY378" s="289"/>
      <c r="AZ378" s="289"/>
      <c r="BA378" s="289"/>
      <c r="BB378" s="289"/>
      <c r="BC378" s="289"/>
      <c r="BD378" s="289"/>
      <c r="BE378" s="289"/>
      <c r="BF378" s="289"/>
      <c r="BG378" s="289"/>
      <c r="BH378" s="289"/>
      <c r="BI378" s="289"/>
      <c r="BJ378" s="289"/>
      <c r="BK378" s="289"/>
      <c r="BL378" s="289"/>
      <c r="BM378" s="289"/>
      <c r="BN378" s="289"/>
      <c r="BO378" s="289"/>
      <c r="BP378" s="289"/>
      <c r="BQ378" s="289"/>
      <c r="BR378" s="289"/>
      <c r="BS378" s="289"/>
      <c r="BT378" s="289"/>
      <c r="BU378" s="289"/>
      <c r="BV378" s="289"/>
      <c r="BW378" s="289"/>
      <c r="BX378" s="289"/>
      <c r="BY378" s="289"/>
    </row>
    <row r="379" spans="1:77" s="262" customFormat="1" x14ac:dyDescent="0.2">
      <c r="A379" s="86">
        <v>371</v>
      </c>
      <c r="B379" s="86" t="s">
        <v>906</v>
      </c>
      <c r="C379" s="86"/>
      <c r="D379" s="86"/>
      <c r="E379" s="86"/>
      <c r="F379" s="86"/>
      <c r="G379" s="86"/>
      <c r="H379" s="86"/>
      <c r="I379" s="86"/>
      <c r="J379" s="249">
        <v>1477</v>
      </c>
      <c r="K379" s="251">
        <v>147.69999999999999</v>
      </c>
      <c r="L379" s="86"/>
      <c r="M379" s="86"/>
      <c r="N379" s="86"/>
      <c r="O379" s="266" t="s">
        <v>769</v>
      </c>
      <c r="P379" s="285"/>
      <c r="Q379" s="86"/>
      <c r="R379" s="290"/>
      <c r="S379" s="290"/>
      <c r="T379" s="290"/>
      <c r="U379" s="290"/>
      <c r="V379" s="290"/>
      <c r="W379" s="290"/>
      <c r="X379" s="290"/>
      <c r="Y379" s="290"/>
      <c r="Z379" s="290"/>
      <c r="AA379" s="290"/>
      <c r="AB379" s="290"/>
      <c r="AC379" s="290"/>
      <c r="AD379" s="290"/>
      <c r="AE379" s="290"/>
      <c r="AF379" s="290"/>
      <c r="AG379" s="290"/>
      <c r="AH379" s="290"/>
      <c r="AI379" s="290"/>
      <c r="AJ379" s="290"/>
      <c r="AK379" s="290"/>
      <c r="AL379" s="290"/>
      <c r="AM379" s="290"/>
      <c r="AN379" s="290"/>
      <c r="AO379" s="290"/>
      <c r="AP379" s="290"/>
      <c r="AQ379" s="290"/>
      <c r="AR379" s="290"/>
      <c r="AS379" s="290"/>
      <c r="AT379" s="290"/>
      <c r="AU379" s="290"/>
      <c r="AV379" s="290"/>
      <c r="AW379" s="290"/>
      <c r="AX379" s="290"/>
      <c r="AY379" s="290"/>
      <c r="AZ379" s="290"/>
      <c r="BA379" s="290"/>
      <c r="BB379" s="290"/>
      <c r="BC379" s="290"/>
      <c r="BD379" s="290"/>
      <c r="BE379" s="290"/>
      <c r="BF379" s="290"/>
      <c r="BG379" s="290"/>
      <c r="BH379" s="290"/>
      <c r="BI379" s="290"/>
      <c r="BJ379" s="290"/>
      <c r="BK379" s="290"/>
      <c r="BL379" s="290"/>
      <c r="BM379" s="290"/>
      <c r="BN379" s="290"/>
      <c r="BO379" s="290"/>
      <c r="BP379" s="290"/>
      <c r="BQ379" s="290"/>
      <c r="BR379" s="290"/>
      <c r="BS379" s="290"/>
      <c r="BT379" s="290"/>
      <c r="BU379" s="290"/>
      <c r="BV379" s="290"/>
      <c r="BW379" s="290"/>
      <c r="BX379" s="290"/>
      <c r="BY379" s="290"/>
    </row>
    <row r="380" spans="1:77" x14ac:dyDescent="0.2">
      <c r="A380" s="82">
        <v>372</v>
      </c>
      <c r="B380" s="82" t="s">
        <v>272</v>
      </c>
      <c r="C380" s="82" t="s">
        <v>2308</v>
      </c>
      <c r="D380" s="82" t="s">
        <v>273</v>
      </c>
      <c r="E380" s="83">
        <v>44123</v>
      </c>
      <c r="F380" s="82" t="s">
        <v>2985</v>
      </c>
      <c r="G380" s="82">
        <v>1</v>
      </c>
      <c r="H380" s="82" t="s">
        <v>2986</v>
      </c>
      <c r="I380" s="82" t="s">
        <v>1760</v>
      </c>
      <c r="J380" s="84">
        <v>46</v>
      </c>
      <c r="K380" s="247">
        <v>4.5999999999999996</v>
      </c>
      <c r="L380" s="82" t="s">
        <v>2987</v>
      </c>
      <c r="M380" s="82">
        <v>154</v>
      </c>
      <c r="N380" s="82">
        <v>0.1</v>
      </c>
      <c r="O380" s="264" t="s">
        <v>2160</v>
      </c>
      <c r="P380" s="283" t="s">
        <v>2988</v>
      </c>
      <c r="Q380" s="82" t="s">
        <v>117</v>
      </c>
    </row>
    <row r="381" spans="1:77" x14ac:dyDescent="0.2">
      <c r="A381" s="82">
        <v>373</v>
      </c>
      <c r="B381" s="82" t="s">
        <v>272</v>
      </c>
      <c r="C381" s="82"/>
      <c r="D381" s="82" t="s">
        <v>2727</v>
      </c>
      <c r="E381" s="83">
        <v>44130</v>
      </c>
      <c r="F381" s="82" t="s">
        <v>2985</v>
      </c>
      <c r="G381" s="82">
        <v>1</v>
      </c>
      <c r="H381" s="82" t="s">
        <v>2986</v>
      </c>
      <c r="I381" s="82" t="s">
        <v>1760</v>
      </c>
      <c r="J381" s="84">
        <v>46</v>
      </c>
      <c r="K381" s="247">
        <v>4.5999999999999996</v>
      </c>
      <c r="L381" s="82" t="s">
        <v>2987</v>
      </c>
      <c r="M381" s="82">
        <v>156</v>
      </c>
      <c r="N381" s="82">
        <v>0.1</v>
      </c>
      <c r="O381" s="264" t="s">
        <v>2160</v>
      </c>
      <c r="P381" s="283" t="s">
        <v>2988</v>
      </c>
      <c r="Q381" s="82" t="s">
        <v>117</v>
      </c>
    </row>
    <row r="382" spans="1:77" x14ac:dyDescent="0.2">
      <c r="A382" s="82">
        <v>374</v>
      </c>
      <c r="B382" s="82" t="s">
        <v>272</v>
      </c>
      <c r="C382" s="82"/>
      <c r="D382" s="82" t="s">
        <v>2881</v>
      </c>
      <c r="E382" s="83">
        <v>44137</v>
      </c>
      <c r="F382" s="82" t="s">
        <v>2985</v>
      </c>
      <c r="G382" s="82">
        <v>1</v>
      </c>
      <c r="H382" s="82" t="s">
        <v>2986</v>
      </c>
      <c r="I382" s="82" t="s">
        <v>1760</v>
      </c>
      <c r="J382" s="84">
        <v>12</v>
      </c>
      <c r="K382" s="247">
        <v>1.2</v>
      </c>
      <c r="L382" s="82" t="s">
        <v>3362</v>
      </c>
      <c r="M382" s="82">
        <v>158</v>
      </c>
      <c r="N382" s="82">
        <v>0.1</v>
      </c>
      <c r="O382" s="264" t="s">
        <v>2160</v>
      </c>
      <c r="P382" s="283" t="s">
        <v>2988</v>
      </c>
      <c r="Q382" s="82" t="s">
        <v>117</v>
      </c>
    </row>
    <row r="383" spans="1:77" s="254" customFormat="1" x14ac:dyDescent="0.2">
      <c r="A383" s="248">
        <v>375</v>
      </c>
      <c r="B383" s="248" t="s">
        <v>272</v>
      </c>
      <c r="C383" s="248"/>
      <c r="D383" s="248"/>
      <c r="E383" s="248"/>
      <c r="F383" s="248"/>
      <c r="G383" s="248"/>
      <c r="H383" s="248"/>
      <c r="I383" s="248"/>
      <c r="J383" s="260">
        <v>104</v>
      </c>
      <c r="K383" s="255">
        <v>10.4</v>
      </c>
      <c r="L383" s="248"/>
      <c r="M383" s="248"/>
      <c r="N383" s="248"/>
      <c r="O383" s="265" t="s">
        <v>2160</v>
      </c>
      <c r="P383" s="284" t="s">
        <v>707</v>
      </c>
      <c r="Q383" s="248"/>
      <c r="R383" s="289"/>
      <c r="S383" s="289"/>
      <c r="T383" s="289"/>
      <c r="U383" s="289"/>
      <c r="V383" s="289"/>
      <c r="W383" s="289"/>
      <c r="X383" s="289"/>
      <c r="Y383" s="289"/>
      <c r="Z383" s="289"/>
      <c r="AA383" s="289"/>
      <c r="AB383" s="289"/>
      <c r="AC383" s="289"/>
      <c r="AD383" s="289"/>
      <c r="AE383" s="289"/>
      <c r="AF383" s="289"/>
      <c r="AG383" s="289"/>
      <c r="AH383" s="289"/>
      <c r="AI383" s="289"/>
      <c r="AJ383" s="289"/>
      <c r="AK383" s="289"/>
      <c r="AL383" s="289"/>
      <c r="AM383" s="289"/>
      <c r="AN383" s="289"/>
      <c r="AO383" s="289"/>
      <c r="AP383" s="289"/>
      <c r="AQ383" s="289"/>
      <c r="AR383" s="289"/>
      <c r="AS383" s="289"/>
      <c r="AT383" s="289"/>
      <c r="AU383" s="289"/>
      <c r="AV383" s="289"/>
      <c r="AW383" s="289"/>
      <c r="AX383" s="289"/>
      <c r="AY383" s="289"/>
      <c r="AZ383" s="289"/>
      <c r="BA383" s="289"/>
      <c r="BB383" s="289"/>
      <c r="BC383" s="289"/>
      <c r="BD383" s="289"/>
      <c r="BE383" s="289"/>
      <c r="BF383" s="289"/>
      <c r="BG383" s="289"/>
      <c r="BH383" s="289"/>
      <c r="BI383" s="289"/>
      <c r="BJ383" s="289"/>
      <c r="BK383" s="289"/>
      <c r="BL383" s="289"/>
      <c r="BM383" s="289"/>
      <c r="BN383" s="289"/>
      <c r="BO383" s="289"/>
      <c r="BP383" s="289"/>
      <c r="BQ383" s="289"/>
      <c r="BR383" s="289"/>
      <c r="BS383" s="289"/>
      <c r="BT383" s="289"/>
      <c r="BU383" s="289"/>
      <c r="BV383" s="289"/>
      <c r="BW383" s="289"/>
      <c r="BX383" s="289"/>
      <c r="BY383" s="289"/>
    </row>
    <row r="384" spans="1:77" x14ac:dyDescent="0.2">
      <c r="A384" s="82">
        <v>376</v>
      </c>
      <c r="B384" s="82" t="s">
        <v>272</v>
      </c>
      <c r="C384" s="82" t="s">
        <v>2308</v>
      </c>
      <c r="D384" s="82" t="s">
        <v>273</v>
      </c>
      <c r="E384" s="83">
        <v>44123</v>
      </c>
      <c r="F384" s="82" t="s">
        <v>2985</v>
      </c>
      <c r="G384" s="82">
        <v>1</v>
      </c>
      <c r="H384" s="82" t="s">
        <v>2986</v>
      </c>
      <c r="I384" s="82" t="s">
        <v>1760</v>
      </c>
      <c r="J384" s="84">
        <v>44</v>
      </c>
      <c r="K384" s="247">
        <v>4.4000000000000004</v>
      </c>
      <c r="L384" s="82" t="s">
        <v>2987</v>
      </c>
      <c r="M384" s="82">
        <v>154</v>
      </c>
      <c r="N384" s="82">
        <v>0.1</v>
      </c>
      <c r="O384" s="264" t="s">
        <v>2160</v>
      </c>
      <c r="P384" s="283" t="s">
        <v>2990</v>
      </c>
      <c r="Q384" s="82" t="s">
        <v>117</v>
      </c>
    </row>
    <row r="385" spans="1:77" x14ac:dyDescent="0.2">
      <c r="A385" s="82">
        <v>377</v>
      </c>
      <c r="B385" s="82" t="s">
        <v>272</v>
      </c>
      <c r="C385" s="82"/>
      <c r="D385" s="82" t="s">
        <v>2881</v>
      </c>
      <c r="E385" s="83">
        <v>44137</v>
      </c>
      <c r="F385" s="82" t="s">
        <v>2985</v>
      </c>
      <c r="G385" s="82">
        <v>1</v>
      </c>
      <c r="H385" s="82" t="s">
        <v>2986</v>
      </c>
      <c r="I385" s="82" t="s">
        <v>1760</v>
      </c>
      <c r="J385" s="84">
        <v>14</v>
      </c>
      <c r="K385" s="247">
        <v>1.4</v>
      </c>
      <c r="L385" s="82" t="s">
        <v>3362</v>
      </c>
      <c r="M385" s="82">
        <v>158</v>
      </c>
      <c r="N385" s="82">
        <v>0.1</v>
      </c>
      <c r="O385" s="264" t="s">
        <v>2160</v>
      </c>
      <c r="P385" s="283" t="s">
        <v>2990</v>
      </c>
      <c r="Q385" s="82" t="s">
        <v>117</v>
      </c>
    </row>
    <row r="386" spans="1:77" s="254" customFormat="1" x14ac:dyDescent="0.2">
      <c r="A386" s="248">
        <v>378</v>
      </c>
      <c r="B386" s="248" t="s">
        <v>272</v>
      </c>
      <c r="C386" s="248"/>
      <c r="D386" s="248"/>
      <c r="E386" s="248"/>
      <c r="F386" s="248"/>
      <c r="G386" s="248"/>
      <c r="H386" s="248"/>
      <c r="I386" s="248"/>
      <c r="J386" s="260">
        <v>58</v>
      </c>
      <c r="K386" s="255">
        <v>5.8</v>
      </c>
      <c r="L386" s="248"/>
      <c r="M386" s="248"/>
      <c r="N386" s="248"/>
      <c r="O386" s="265" t="s">
        <v>2160</v>
      </c>
      <c r="P386" s="284" t="s">
        <v>708</v>
      </c>
      <c r="Q386" s="248"/>
      <c r="R386" s="289"/>
      <c r="S386" s="289"/>
      <c r="T386" s="289"/>
      <c r="U386" s="289"/>
      <c r="V386" s="289"/>
      <c r="W386" s="289"/>
      <c r="X386" s="289"/>
      <c r="Y386" s="289"/>
      <c r="Z386" s="289"/>
      <c r="AA386" s="289"/>
      <c r="AB386" s="289"/>
      <c r="AC386" s="289"/>
      <c r="AD386" s="289"/>
      <c r="AE386" s="289"/>
      <c r="AF386" s="289"/>
      <c r="AG386" s="289"/>
      <c r="AH386" s="289"/>
      <c r="AI386" s="289"/>
      <c r="AJ386" s="289"/>
      <c r="AK386" s="289"/>
      <c r="AL386" s="289"/>
      <c r="AM386" s="289"/>
      <c r="AN386" s="289"/>
      <c r="AO386" s="289"/>
      <c r="AP386" s="289"/>
      <c r="AQ386" s="289"/>
      <c r="AR386" s="289"/>
      <c r="AS386" s="289"/>
      <c r="AT386" s="289"/>
      <c r="AU386" s="289"/>
      <c r="AV386" s="289"/>
      <c r="AW386" s="289"/>
      <c r="AX386" s="289"/>
      <c r="AY386" s="289"/>
      <c r="AZ386" s="289"/>
      <c r="BA386" s="289"/>
      <c r="BB386" s="289"/>
      <c r="BC386" s="289"/>
      <c r="BD386" s="289"/>
      <c r="BE386" s="289"/>
      <c r="BF386" s="289"/>
      <c r="BG386" s="289"/>
      <c r="BH386" s="289"/>
      <c r="BI386" s="289"/>
      <c r="BJ386" s="289"/>
      <c r="BK386" s="289"/>
      <c r="BL386" s="289"/>
      <c r="BM386" s="289"/>
      <c r="BN386" s="289"/>
      <c r="BO386" s="289"/>
      <c r="BP386" s="289"/>
      <c r="BQ386" s="289"/>
      <c r="BR386" s="289"/>
      <c r="BS386" s="289"/>
      <c r="BT386" s="289"/>
      <c r="BU386" s="289"/>
      <c r="BV386" s="289"/>
      <c r="BW386" s="289"/>
      <c r="BX386" s="289"/>
      <c r="BY386" s="289"/>
    </row>
    <row r="387" spans="1:77" s="262" customFormat="1" x14ac:dyDescent="0.2">
      <c r="A387" s="86">
        <v>379</v>
      </c>
      <c r="B387" s="86" t="s">
        <v>899</v>
      </c>
      <c r="C387" s="86"/>
      <c r="D387" s="86"/>
      <c r="E387" s="86"/>
      <c r="F387" s="86"/>
      <c r="G387" s="86"/>
      <c r="H387" s="86"/>
      <c r="I387" s="86"/>
      <c r="J387" s="249">
        <v>162</v>
      </c>
      <c r="K387" s="251">
        <v>16.2</v>
      </c>
      <c r="L387" s="86"/>
      <c r="M387" s="86"/>
      <c r="N387" s="86"/>
      <c r="O387" s="266" t="s">
        <v>770</v>
      </c>
      <c r="P387" s="285"/>
      <c r="Q387" s="86"/>
      <c r="R387" s="290"/>
      <c r="S387" s="290"/>
      <c r="T387" s="290"/>
      <c r="U387" s="290"/>
      <c r="V387" s="290"/>
      <c r="W387" s="290"/>
      <c r="X387" s="290"/>
      <c r="Y387" s="290"/>
      <c r="Z387" s="290"/>
      <c r="AA387" s="290"/>
      <c r="AB387" s="290"/>
      <c r="AC387" s="290"/>
      <c r="AD387" s="290"/>
      <c r="AE387" s="290"/>
      <c r="AF387" s="290"/>
      <c r="AG387" s="290"/>
      <c r="AH387" s="290"/>
      <c r="AI387" s="290"/>
      <c r="AJ387" s="290"/>
      <c r="AK387" s="290"/>
      <c r="AL387" s="290"/>
      <c r="AM387" s="290"/>
      <c r="AN387" s="290"/>
      <c r="AO387" s="290"/>
      <c r="AP387" s="290"/>
      <c r="AQ387" s="290"/>
      <c r="AR387" s="290"/>
      <c r="AS387" s="290"/>
      <c r="AT387" s="290"/>
      <c r="AU387" s="290"/>
      <c r="AV387" s="290"/>
      <c r="AW387" s="290"/>
      <c r="AX387" s="290"/>
      <c r="AY387" s="290"/>
      <c r="AZ387" s="290"/>
      <c r="BA387" s="290"/>
      <c r="BB387" s="290"/>
      <c r="BC387" s="290"/>
      <c r="BD387" s="290"/>
      <c r="BE387" s="290"/>
      <c r="BF387" s="290"/>
      <c r="BG387" s="290"/>
      <c r="BH387" s="290"/>
      <c r="BI387" s="290"/>
      <c r="BJ387" s="290"/>
      <c r="BK387" s="290"/>
      <c r="BL387" s="290"/>
      <c r="BM387" s="290"/>
      <c r="BN387" s="290"/>
      <c r="BO387" s="290"/>
      <c r="BP387" s="290"/>
      <c r="BQ387" s="290"/>
      <c r="BR387" s="290"/>
      <c r="BS387" s="290"/>
      <c r="BT387" s="290"/>
      <c r="BU387" s="290"/>
      <c r="BV387" s="290"/>
      <c r="BW387" s="290"/>
      <c r="BX387" s="290"/>
      <c r="BY387" s="290"/>
    </row>
    <row r="388" spans="1:77" x14ac:dyDescent="0.2">
      <c r="A388" s="82">
        <v>380</v>
      </c>
      <c r="B388" s="82" t="s">
        <v>218</v>
      </c>
      <c r="C388" s="82" t="s">
        <v>2024</v>
      </c>
      <c r="D388" s="82" t="s">
        <v>219</v>
      </c>
      <c r="E388" s="83">
        <v>44123</v>
      </c>
      <c r="F388" s="82" t="s">
        <v>2985</v>
      </c>
      <c r="G388" s="82">
        <v>1</v>
      </c>
      <c r="H388" s="82" t="s">
        <v>2986</v>
      </c>
      <c r="I388" s="82" t="s">
        <v>1760</v>
      </c>
      <c r="J388" s="84">
        <v>20</v>
      </c>
      <c r="K388" s="247">
        <v>2</v>
      </c>
      <c r="L388" s="82" t="s">
        <v>2987</v>
      </c>
      <c r="M388" s="82">
        <v>154</v>
      </c>
      <c r="N388" s="82">
        <v>0.1</v>
      </c>
      <c r="O388" s="264" t="s">
        <v>2025</v>
      </c>
      <c r="P388" s="283" t="s">
        <v>2997</v>
      </c>
      <c r="Q388" s="82" t="s">
        <v>117</v>
      </c>
    </row>
    <row r="389" spans="1:77" x14ac:dyDescent="0.2">
      <c r="A389" s="82">
        <v>381</v>
      </c>
      <c r="B389" s="82" t="s">
        <v>218</v>
      </c>
      <c r="C389" s="82"/>
      <c r="D389" s="82" t="s">
        <v>2859</v>
      </c>
      <c r="E389" s="83">
        <v>44137</v>
      </c>
      <c r="F389" s="82" t="s">
        <v>2985</v>
      </c>
      <c r="G389" s="82">
        <v>1</v>
      </c>
      <c r="H389" s="82" t="s">
        <v>2986</v>
      </c>
      <c r="I389" s="82" t="s">
        <v>1760</v>
      </c>
      <c r="J389" s="84">
        <v>11</v>
      </c>
      <c r="K389" s="247">
        <v>1.1000000000000001</v>
      </c>
      <c r="L389" s="82" t="s">
        <v>3362</v>
      </c>
      <c r="M389" s="82">
        <v>158</v>
      </c>
      <c r="N389" s="82">
        <v>0.1</v>
      </c>
      <c r="O389" s="264" t="s">
        <v>2025</v>
      </c>
      <c r="P389" s="283" t="s">
        <v>2997</v>
      </c>
      <c r="Q389" s="82" t="s">
        <v>117</v>
      </c>
    </row>
    <row r="390" spans="1:77" s="254" customFormat="1" x14ac:dyDescent="0.2">
      <c r="A390" s="248">
        <v>382</v>
      </c>
      <c r="B390" s="248" t="s">
        <v>218</v>
      </c>
      <c r="C390" s="248"/>
      <c r="D390" s="248"/>
      <c r="E390" s="248"/>
      <c r="F390" s="248"/>
      <c r="G390" s="248"/>
      <c r="H390" s="248"/>
      <c r="I390" s="248"/>
      <c r="J390" s="260">
        <v>31</v>
      </c>
      <c r="K390" s="255">
        <v>3.1</v>
      </c>
      <c r="L390" s="248"/>
      <c r="M390" s="248"/>
      <c r="N390" s="248"/>
      <c r="O390" s="265" t="s">
        <v>2025</v>
      </c>
      <c r="P390" s="284" t="s">
        <v>706</v>
      </c>
      <c r="Q390" s="248"/>
      <c r="R390" s="289"/>
      <c r="S390" s="289"/>
      <c r="T390" s="289"/>
      <c r="U390" s="289"/>
      <c r="V390" s="289"/>
      <c r="W390" s="289"/>
      <c r="X390" s="289"/>
      <c r="Y390" s="289"/>
      <c r="Z390" s="289"/>
      <c r="AA390" s="289"/>
      <c r="AB390" s="289"/>
      <c r="AC390" s="289"/>
      <c r="AD390" s="289"/>
      <c r="AE390" s="289"/>
      <c r="AF390" s="289"/>
      <c r="AG390" s="289"/>
      <c r="AH390" s="289"/>
      <c r="AI390" s="289"/>
      <c r="AJ390" s="289"/>
      <c r="AK390" s="289"/>
      <c r="AL390" s="289"/>
      <c r="AM390" s="289"/>
      <c r="AN390" s="289"/>
      <c r="AO390" s="289"/>
      <c r="AP390" s="289"/>
      <c r="AQ390" s="289"/>
      <c r="AR390" s="289"/>
      <c r="AS390" s="289"/>
      <c r="AT390" s="289"/>
      <c r="AU390" s="289"/>
      <c r="AV390" s="289"/>
      <c r="AW390" s="289"/>
      <c r="AX390" s="289"/>
      <c r="AY390" s="289"/>
      <c r="AZ390" s="289"/>
      <c r="BA390" s="289"/>
      <c r="BB390" s="289"/>
      <c r="BC390" s="289"/>
      <c r="BD390" s="289"/>
      <c r="BE390" s="289"/>
      <c r="BF390" s="289"/>
      <c r="BG390" s="289"/>
      <c r="BH390" s="289"/>
      <c r="BI390" s="289"/>
      <c r="BJ390" s="289"/>
      <c r="BK390" s="289"/>
      <c r="BL390" s="289"/>
      <c r="BM390" s="289"/>
      <c r="BN390" s="289"/>
      <c r="BO390" s="289"/>
      <c r="BP390" s="289"/>
      <c r="BQ390" s="289"/>
      <c r="BR390" s="289"/>
      <c r="BS390" s="289"/>
      <c r="BT390" s="289"/>
      <c r="BU390" s="289"/>
      <c r="BV390" s="289"/>
      <c r="BW390" s="289"/>
      <c r="BX390" s="289"/>
      <c r="BY390" s="289"/>
    </row>
    <row r="391" spans="1:77" s="262" customFormat="1" x14ac:dyDescent="0.2">
      <c r="A391" s="86">
        <v>383</v>
      </c>
      <c r="B391" s="86" t="s">
        <v>99</v>
      </c>
      <c r="C391" s="86"/>
      <c r="D391" s="86"/>
      <c r="E391" s="86"/>
      <c r="F391" s="86"/>
      <c r="G391" s="86"/>
      <c r="H391" s="86"/>
      <c r="I391" s="86"/>
      <c r="J391" s="249">
        <v>31</v>
      </c>
      <c r="K391" s="251">
        <v>3.1</v>
      </c>
      <c r="L391" s="86"/>
      <c r="M391" s="86"/>
      <c r="N391" s="86"/>
      <c r="O391" s="266" t="s">
        <v>771</v>
      </c>
      <c r="P391" s="285"/>
      <c r="Q391" s="86"/>
      <c r="R391" s="290"/>
      <c r="S391" s="290"/>
      <c r="T391" s="290"/>
      <c r="U391" s="290"/>
      <c r="V391" s="290"/>
      <c r="W391" s="290"/>
      <c r="X391" s="290"/>
      <c r="Y391" s="290"/>
      <c r="Z391" s="290"/>
      <c r="AA391" s="290"/>
      <c r="AB391" s="290"/>
      <c r="AC391" s="290"/>
      <c r="AD391" s="290"/>
      <c r="AE391" s="290"/>
      <c r="AF391" s="290"/>
      <c r="AG391" s="290"/>
      <c r="AH391" s="290"/>
      <c r="AI391" s="290"/>
      <c r="AJ391" s="290"/>
      <c r="AK391" s="290"/>
      <c r="AL391" s="290"/>
      <c r="AM391" s="290"/>
      <c r="AN391" s="290"/>
      <c r="AO391" s="290"/>
      <c r="AP391" s="290"/>
      <c r="AQ391" s="290"/>
      <c r="AR391" s="290"/>
      <c r="AS391" s="290"/>
      <c r="AT391" s="290"/>
      <c r="AU391" s="290"/>
      <c r="AV391" s="290"/>
      <c r="AW391" s="290"/>
      <c r="AX391" s="290"/>
      <c r="AY391" s="290"/>
      <c r="AZ391" s="290"/>
      <c r="BA391" s="290"/>
      <c r="BB391" s="290"/>
      <c r="BC391" s="290"/>
      <c r="BD391" s="290"/>
      <c r="BE391" s="290"/>
      <c r="BF391" s="290"/>
      <c r="BG391" s="290"/>
      <c r="BH391" s="290"/>
      <c r="BI391" s="290"/>
      <c r="BJ391" s="290"/>
      <c r="BK391" s="290"/>
      <c r="BL391" s="290"/>
      <c r="BM391" s="290"/>
      <c r="BN391" s="290"/>
      <c r="BO391" s="290"/>
      <c r="BP391" s="290"/>
      <c r="BQ391" s="290"/>
      <c r="BR391" s="290"/>
      <c r="BS391" s="290"/>
      <c r="BT391" s="290"/>
      <c r="BU391" s="290"/>
      <c r="BV391" s="290"/>
      <c r="BW391" s="290"/>
      <c r="BX391" s="290"/>
      <c r="BY391" s="290"/>
    </row>
    <row r="392" spans="1:77" x14ac:dyDescent="0.2">
      <c r="A392" s="82">
        <v>384</v>
      </c>
      <c r="B392" s="82" t="s">
        <v>122</v>
      </c>
      <c r="C392" s="82" t="s">
        <v>2136</v>
      </c>
      <c r="D392" s="82" t="s">
        <v>123</v>
      </c>
      <c r="E392" s="83">
        <v>44123</v>
      </c>
      <c r="F392" s="82" t="s">
        <v>2985</v>
      </c>
      <c r="G392" s="82">
        <v>1</v>
      </c>
      <c r="H392" s="82" t="s">
        <v>2986</v>
      </c>
      <c r="I392" s="82" t="s">
        <v>1760</v>
      </c>
      <c r="J392" s="84">
        <v>23</v>
      </c>
      <c r="K392" s="247">
        <v>2.2999999999999998</v>
      </c>
      <c r="L392" s="82" t="s">
        <v>2987</v>
      </c>
      <c r="M392" s="82">
        <v>154</v>
      </c>
      <c r="N392" s="82">
        <v>0.1</v>
      </c>
      <c r="O392" s="264" t="s">
        <v>2137</v>
      </c>
      <c r="P392" s="283" t="s">
        <v>2997</v>
      </c>
      <c r="Q392" s="82" t="s">
        <v>117</v>
      </c>
    </row>
    <row r="393" spans="1:77" x14ac:dyDescent="0.2">
      <c r="A393" s="82">
        <v>385</v>
      </c>
      <c r="B393" s="82" t="s">
        <v>122</v>
      </c>
      <c r="C393" s="82"/>
      <c r="D393" s="82" t="s">
        <v>424</v>
      </c>
      <c r="E393" s="83">
        <v>44124</v>
      </c>
      <c r="F393" s="82" t="s">
        <v>2985</v>
      </c>
      <c r="G393" s="82">
        <v>1</v>
      </c>
      <c r="H393" s="82" t="s">
        <v>2986</v>
      </c>
      <c r="I393" s="82" t="s">
        <v>1760</v>
      </c>
      <c r="J393" s="84">
        <v>23</v>
      </c>
      <c r="K393" s="247">
        <v>2.2999999999999998</v>
      </c>
      <c r="L393" s="82" t="s">
        <v>2987</v>
      </c>
      <c r="M393" s="82">
        <v>154</v>
      </c>
      <c r="N393" s="82">
        <v>0.1</v>
      </c>
      <c r="O393" s="264" t="s">
        <v>2137</v>
      </c>
      <c r="P393" s="283" t="s">
        <v>2997</v>
      </c>
      <c r="Q393" s="82" t="s">
        <v>117</v>
      </c>
    </row>
    <row r="394" spans="1:77" x14ac:dyDescent="0.2">
      <c r="A394" s="82">
        <v>386</v>
      </c>
      <c r="B394" s="82" t="s">
        <v>122</v>
      </c>
      <c r="C394" s="82"/>
      <c r="D394" s="82" t="s">
        <v>2829</v>
      </c>
      <c r="E394" s="83">
        <v>44137</v>
      </c>
      <c r="F394" s="82" t="s">
        <v>2985</v>
      </c>
      <c r="G394" s="82">
        <v>1</v>
      </c>
      <c r="H394" s="82" t="s">
        <v>2986</v>
      </c>
      <c r="I394" s="82" t="s">
        <v>1760</v>
      </c>
      <c r="J394" s="84">
        <v>23</v>
      </c>
      <c r="K394" s="247">
        <v>2.2999999999999998</v>
      </c>
      <c r="L394" s="82" t="s">
        <v>3362</v>
      </c>
      <c r="M394" s="82">
        <v>158</v>
      </c>
      <c r="N394" s="82">
        <v>0.1</v>
      </c>
      <c r="O394" s="264" t="s">
        <v>2137</v>
      </c>
      <c r="P394" s="283" t="s">
        <v>2997</v>
      </c>
      <c r="Q394" s="82" t="s">
        <v>117</v>
      </c>
    </row>
    <row r="395" spans="1:77" x14ac:dyDescent="0.2">
      <c r="A395" s="82">
        <v>387</v>
      </c>
      <c r="B395" s="82" t="s">
        <v>122</v>
      </c>
      <c r="C395" s="82"/>
      <c r="D395" s="82" t="s">
        <v>3321</v>
      </c>
      <c r="E395" s="83">
        <v>44138</v>
      </c>
      <c r="F395" s="82" t="s">
        <v>2985</v>
      </c>
      <c r="G395" s="82">
        <v>1</v>
      </c>
      <c r="H395" s="82" t="s">
        <v>2986</v>
      </c>
      <c r="I395" s="82" t="s">
        <v>1760</v>
      </c>
      <c r="J395" s="84">
        <v>23</v>
      </c>
      <c r="K395" s="247">
        <v>2.2999999999999998</v>
      </c>
      <c r="L395" s="82" t="s">
        <v>3362</v>
      </c>
      <c r="M395" s="82">
        <v>158</v>
      </c>
      <c r="N395" s="82">
        <v>0.1</v>
      </c>
      <c r="O395" s="264" t="s">
        <v>2137</v>
      </c>
      <c r="P395" s="283" t="s">
        <v>2997</v>
      </c>
      <c r="Q395" s="82" t="s">
        <v>117</v>
      </c>
    </row>
    <row r="396" spans="1:77" s="254" customFormat="1" x14ac:dyDescent="0.2">
      <c r="A396" s="248">
        <v>388</v>
      </c>
      <c r="B396" s="248" t="s">
        <v>122</v>
      </c>
      <c r="C396" s="248"/>
      <c r="D396" s="248"/>
      <c r="E396" s="248"/>
      <c r="F396" s="248"/>
      <c r="G396" s="248"/>
      <c r="H396" s="248"/>
      <c r="I396" s="248"/>
      <c r="J396" s="260">
        <v>92</v>
      </c>
      <c r="K396" s="255">
        <v>9.1999999999999993</v>
      </c>
      <c r="L396" s="248"/>
      <c r="M396" s="248"/>
      <c r="N396" s="248"/>
      <c r="O396" s="265" t="s">
        <v>2137</v>
      </c>
      <c r="P396" s="284" t="s">
        <v>706</v>
      </c>
      <c r="Q396" s="248"/>
      <c r="R396" s="289"/>
      <c r="S396" s="289"/>
      <c r="T396" s="289"/>
      <c r="U396" s="289"/>
      <c r="V396" s="289"/>
      <c r="W396" s="289"/>
      <c r="X396" s="289"/>
      <c r="Y396" s="289"/>
      <c r="Z396" s="289"/>
      <c r="AA396" s="289"/>
      <c r="AB396" s="289"/>
      <c r="AC396" s="289"/>
      <c r="AD396" s="289"/>
      <c r="AE396" s="289"/>
      <c r="AF396" s="289"/>
      <c r="AG396" s="289"/>
      <c r="AH396" s="289"/>
      <c r="AI396" s="289"/>
      <c r="AJ396" s="289"/>
      <c r="AK396" s="289"/>
      <c r="AL396" s="289"/>
      <c r="AM396" s="289"/>
      <c r="AN396" s="289"/>
      <c r="AO396" s="289"/>
      <c r="AP396" s="289"/>
      <c r="AQ396" s="289"/>
      <c r="AR396" s="289"/>
      <c r="AS396" s="289"/>
      <c r="AT396" s="289"/>
      <c r="AU396" s="289"/>
      <c r="AV396" s="289"/>
      <c r="AW396" s="289"/>
      <c r="AX396" s="289"/>
      <c r="AY396" s="289"/>
      <c r="AZ396" s="289"/>
      <c r="BA396" s="289"/>
      <c r="BB396" s="289"/>
      <c r="BC396" s="289"/>
      <c r="BD396" s="289"/>
      <c r="BE396" s="289"/>
      <c r="BF396" s="289"/>
      <c r="BG396" s="289"/>
      <c r="BH396" s="289"/>
      <c r="BI396" s="289"/>
      <c r="BJ396" s="289"/>
      <c r="BK396" s="289"/>
      <c r="BL396" s="289"/>
      <c r="BM396" s="289"/>
      <c r="BN396" s="289"/>
      <c r="BO396" s="289"/>
      <c r="BP396" s="289"/>
      <c r="BQ396" s="289"/>
      <c r="BR396" s="289"/>
      <c r="BS396" s="289"/>
      <c r="BT396" s="289"/>
      <c r="BU396" s="289"/>
      <c r="BV396" s="289"/>
      <c r="BW396" s="289"/>
      <c r="BX396" s="289"/>
      <c r="BY396" s="289"/>
    </row>
    <row r="397" spans="1:77" s="262" customFormat="1" x14ac:dyDescent="0.2">
      <c r="A397" s="86">
        <v>389</v>
      </c>
      <c r="B397" s="86" t="s">
        <v>1197</v>
      </c>
      <c r="C397" s="86"/>
      <c r="D397" s="86"/>
      <c r="E397" s="86"/>
      <c r="F397" s="86"/>
      <c r="G397" s="86"/>
      <c r="H397" s="86"/>
      <c r="I397" s="86"/>
      <c r="J397" s="249">
        <v>92</v>
      </c>
      <c r="K397" s="251">
        <v>9.1999999999999993</v>
      </c>
      <c r="L397" s="86"/>
      <c r="M397" s="86"/>
      <c r="N397" s="86"/>
      <c r="O397" s="266" t="s">
        <v>772</v>
      </c>
      <c r="P397" s="285"/>
      <c r="Q397" s="86"/>
      <c r="R397" s="290"/>
      <c r="S397" s="290"/>
      <c r="T397" s="290"/>
      <c r="U397" s="290"/>
      <c r="V397" s="290"/>
      <c r="W397" s="290"/>
      <c r="X397" s="290"/>
      <c r="Y397" s="290"/>
      <c r="Z397" s="290"/>
      <c r="AA397" s="290"/>
      <c r="AB397" s="290"/>
      <c r="AC397" s="290"/>
      <c r="AD397" s="290"/>
      <c r="AE397" s="290"/>
      <c r="AF397" s="290"/>
      <c r="AG397" s="290"/>
      <c r="AH397" s="290"/>
      <c r="AI397" s="290"/>
      <c r="AJ397" s="290"/>
      <c r="AK397" s="290"/>
      <c r="AL397" s="290"/>
      <c r="AM397" s="290"/>
      <c r="AN397" s="290"/>
      <c r="AO397" s="290"/>
      <c r="AP397" s="290"/>
      <c r="AQ397" s="290"/>
      <c r="AR397" s="290"/>
      <c r="AS397" s="290"/>
      <c r="AT397" s="290"/>
      <c r="AU397" s="290"/>
      <c r="AV397" s="290"/>
      <c r="AW397" s="290"/>
      <c r="AX397" s="290"/>
      <c r="AY397" s="290"/>
      <c r="AZ397" s="290"/>
      <c r="BA397" s="290"/>
      <c r="BB397" s="290"/>
      <c r="BC397" s="290"/>
      <c r="BD397" s="290"/>
      <c r="BE397" s="290"/>
      <c r="BF397" s="290"/>
      <c r="BG397" s="290"/>
      <c r="BH397" s="290"/>
      <c r="BI397" s="290"/>
      <c r="BJ397" s="290"/>
      <c r="BK397" s="290"/>
      <c r="BL397" s="290"/>
      <c r="BM397" s="290"/>
      <c r="BN397" s="290"/>
      <c r="BO397" s="290"/>
      <c r="BP397" s="290"/>
      <c r="BQ397" s="290"/>
      <c r="BR397" s="290"/>
      <c r="BS397" s="290"/>
      <c r="BT397" s="290"/>
      <c r="BU397" s="290"/>
      <c r="BV397" s="290"/>
      <c r="BW397" s="290"/>
      <c r="BX397" s="290"/>
      <c r="BY397" s="290"/>
    </row>
    <row r="398" spans="1:77" x14ac:dyDescent="0.2">
      <c r="A398" s="82">
        <v>390</v>
      </c>
      <c r="B398" s="82" t="s">
        <v>128</v>
      </c>
      <c r="C398" s="82" t="s">
        <v>2046</v>
      </c>
      <c r="D398" s="82" t="s">
        <v>129</v>
      </c>
      <c r="E398" s="83">
        <v>44123</v>
      </c>
      <c r="F398" s="82" t="s">
        <v>2985</v>
      </c>
      <c r="G398" s="82">
        <v>1</v>
      </c>
      <c r="H398" s="82" t="s">
        <v>2986</v>
      </c>
      <c r="I398" s="82" t="s">
        <v>1760</v>
      </c>
      <c r="J398" s="84">
        <v>16</v>
      </c>
      <c r="K398" s="247">
        <v>1.6</v>
      </c>
      <c r="L398" s="82" t="s">
        <v>2987</v>
      </c>
      <c r="M398" s="82">
        <v>154</v>
      </c>
      <c r="N398" s="82">
        <v>0.1</v>
      </c>
      <c r="O398" s="264" t="s">
        <v>2047</v>
      </c>
      <c r="P398" s="283" t="s">
        <v>2997</v>
      </c>
      <c r="Q398" s="82" t="s">
        <v>117</v>
      </c>
    </row>
    <row r="399" spans="1:77" x14ac:dyDescent="0.2">
      <c r="A399" s="82">
        <v>391</v>
      </c>
      <c r="B399" s="82" t="s">
        <v>128</v>
      </c>
      <c r="C399" s="82"/>
      <c r="D399" s="82" t="s">
        <v>2684</v>
      </c>
      <c r="E399" s="83">
        <v>44124</v>
      </c>
      <c r="F399" s="82" t="s">
        <v>2985</v>
      </c>
      <c r="G399" s="82">
        <v>1</v>
      </c>
      <c r="H399" s="82" t="s">
        <v>2986</v>
      </c>
      <c r="I399" s="82" t="s">
        <v>1760</v>
      </c>
      <c r="J399" s="84">
        <v>16</v>
      </c>
      <c r="K399" s="247">
        <v>1.6</v>
      </c>
      <c r="L399" s="82" t="s">
        <v>2987</v>
      </c>
      <c r="M399" s="82">
        <v>154</v>
      </c>
      <c r="N399" s="82">
        <v>0.1</v>
      </c>
      <c r="O399" s="264" t="s">
        <v>2047</v>
      </c>
      <c r="P399" s="283" t="s">
        <v>2997</v>
      </c>
      <c r="Q399" s="82" t="s">
        <v>117</v>
      </c>
    </row>
    <row r="400" spans="1:77" x14ac:dyDescent="0.2">
      <c r="A400" s="82">
        <v>392</v>
      </c>
      <c r="B400" s="82" t="s">
        <v>128</v>
      </c>
      <c r="C400" s="82"/>
      <c r="D400" s="82" t="s">
        <v>2831</v>
      </c>
      <c r="E400" s="83">
        <v>44137</v>
      </c>
      <c r="F400" s="82" t="s">
        <v>2985</v>
      </c>
      <c r="G400" s="82">
        <v>1</v>
      </c>
      <c r="H400" s="82" t="s">
        <v>2986</v>
      </c>
      <c r="I400" s="82" t="s">
        <v>1760</v>
      </c>
      <c r="J400" s="84">
        <v>16</v>
      </c>
      <c r="K400" s="247">
        <v>1.6</v>
      </c>
      <c r="L400" s="82" t="s">
        <v>3362</v>
      </c>
      <c r="M400" s="82">
        <v>158</v>
      </c>
      <c r="N400" s="82">
        <v>0.1</v>
      </c>
      <c r="O400" s="264" t="s">
        <v>2047</v>
      </c>
      <c r="P400" s="283" t="s">
        <v>2997</v>
      </c>
      <c r="Q400" s="82" t="s">
        <v>117</v>
      </c>
    </row>
    <row r="401" spans="1:77" x14ac:dyDescent="0.2">
      <c r="A401" s="82">
        <v>393</v>
      </c>
      <c r="B401" s="82" t="s">
        <v>128</v>
      </c>
      <c r="C401" s="82"/>
      <c r="D401" s="82" t="s">
        <v>3323</v>
      </c>
      <c r="E401" s="83">
        <v>44138</v>
      </c>
      <c r="F401" s="82" t="s">
        <v>2985</v>
      </c>
      <c r="G401" s="82">
        <v>1</v>
      </c>
      <c r="H401" s="82" t="s">
        <v>2986</v>
      </c>
      <c r="I401" s="82" t="s">
        <v>1760</v>
      </c>
      <c r="J401" s="84">
        <v>10</v>
      </c>
      <c r="K401" s="247">
        <v>1</v>
      </c>
      <c r="L401" s="82" t="s">
        <v>3362</v>
      </c>
      <c r="M401" s="82">
        <v>158</v>
      </c>
      <c r="N401" s="82">
        <v>0.1</v>
      </c>
      <c r="O401" s="264" t="s">
        <v>2047</v>
      </c>
      <c r="P401" s="283" t="s">
        <v>2997</v>
      </c>
      <c r="Q401" s="82" t="s">
        <v>117</v>
      </c>
    </row>
    <row r="402" spans="1:77" s="254" customFormat="1" x14ac:dyDescent="0.2">
      <c r="A402" s="248">
        <v>394</v>
      </c>
      <c r="B402" s="248" t="s">
        <v>128</v>
      </c>
      <c r="C402" s="248"/>
      <c r="D402" s="248"/>
      <c r="E402" s="248"/>
      <c r="F402" s="248"/>
      <c r="G402" s="248"/>
      <c r="H402" s="248"/>
      <c r="I402" s="248"/>
      <c r="J402" s="260">
        <v>58</v>
      </c>
      <c r="K402" s="255">
        <v>5.8</v>
      </c>
      <c r="L402" s="248"/>
      <c r="M402" s="248"/>
      <c r="N402" s="248"/>
      <c r="O402" s="265" t="s">
        <v>2047</v>
      </c>
      <c r="P402" s="284" t="s">
        <v>706</v>
      </c>
      <c r="Q402" s="248"/>
      <c r="R402" s="289"/>
      <c r="S402" s="289"/>
      <c r="T402" s="289"/>
      <c r="U402" s="289"/>
      <c r="V402" s="289"/>
      <c r="W402" s="289"/>
      <c r="X402" s="289"/>
      <c r="Y402" s="289"/>
      <c r="Z402" s="289"/>
      <c r="AA402" s="289"/>
      <c r="AB402" s="289"/>
      <c r="AC402" s="289"/>
      <c r="AD402" s="289"/>
      <c r="AE402" s="289"/>
      <c r="AF402" s="289"/>
      <c r="AG402" s="289"/>
      <c r="AH402" s="289"/>
      <c r="AI402" s="289"/>
      <c r="AJ402" s="289"/>
      <c r="AK402" s="289"/>
      <c r="AL402" s="289"/>
      <c r="AM402" s="289"/>
      <c r="AN402" s="289"/>
      <c r="AO402" s="289"/>
      <c r="AP402" s="289"/>
      <c r="AQ402" s="289"/>
      <c r="AR402" s="289"/>
      <c r="AS402" s="289"/>
      <c r="AT402" s="289"/>
      <c r="AU402" s="289"/>
      <c r="AV402" s="289"/>
      <c r="AW402" s="289"/>
      <c r="AX402" s="289"/>
      <c r="AY402" s="289"/>
      <c r="AZ402" s="289"/>
      <c r="BA402" s="289"/>
      <c r="BB402" s="289"/>
      <c r="BC402" s="289"/>
      <c r="BD402" s="289"/>
      <c r="BE402" s="289"/>
      <c r="BF402" s="289"/>
      <c r="BG402" s="289"/>
      <c r="BH402" s="289"/>
      <c r="BI402" s="289"/>
      <c r="BJ402" s="289"/>
      <c r="BK402" s="289"/>
      <c r="BL402" s="289"/>
      <c r="BM402" s="289"/>
      <c r="BN402" s="289"/>
      <c r="BO402" s="289"/>
      <c r="BP402" s="289"/>
      <c r="BQ402" s="289"/>
      <c r="BR402" s="289"/>
      <c r="BS402" s="289"/>
      <c r="BT402" s="289"/>
      <c r="BU402" s="289"/>
      <c r="BV402" s="289"/>
      <c r="BW402" s="289"/>
      <c r="BX402" s="289"/>
      <c r="BY402" s="289"/>
    </row>
    <row r="403" spans="1:77" s="262" customFormat="1" x14ac:dyDescent="0.2">
      <c r="A403" s="86">
        <v>395</v>
      </c>
      <c r="B403" s="86" t="s">
        <v>1203</v>
      </c>
      <c r="C403" s="86"/>
      <c r="D403" s="86"/>
      <c r="E403" s="86"/>
      <c r="F403" s="86"/>
      <c r="G403" s="86"/>
      <c r="H403" s="86"/>
      <c r="I403" s="86"/>
      <c r="J403" s="249">
        <v>58</v>
      </c>
      <c r="K403" s="251">
        <v>5.8</v>
      </c>
      <c r="L403" s="86"/>
      <c r="M403" s="86"/>
      <c r="N403" s="86"/>
      <c r="O403" s="266" t="s">
        <v>773</v>
      </c>
      <c r="P403" s="285"/>
      <c r="Q403" s="86"/>
      <c r="R403" s="290"/>
      <c r="S403" s="290"/>
      <c r="T403" s="290"/>
      <c r="U403" s="290"/>
      <c r="V403" s="290"/>
      <c r="W403" s="290"/>
      <c r="X403" s="290"/>
      <c r="Y403" s="290"/>
      <c r="Z403" s="290"/>
      <c r="AA403" s="290"/>
      <c r="AB403" s="290"/>
      <c r="AC403" s="290"/>
      <c r="AD403" s="290"/>
      <c r="AE403" s="290"/>
      <c r="AF403" s="290"/>
      <c r="AG403" s="290"/>
      <c r="AH403" s="290"/>
      <c r="AI403" s="290"/>
      <c r="AJ403" s="290"/>
      <c r="AK403" s="290"/>
      <c r="AL403" s="290"/>
      <c r="AM403" s="290"/>
      <c r="AN403" s="290"/>
      <c r="AO403" s="290"/>
      <c r="AP403" s="290"/>
      <c r="AQ403" s="290"/>
      <c r="AR403" s="290"/>
      <c r="AS403" s="290"/>
      <c r="AT403" s="290"/>
      <c r="AU403" s="290"/>
      <c r="AV403" s="290"/>
      <c r="AW403" s="290"/>
      <c r="AX403" s="290"/>
      <c r="AY403" s="290"/>
      <c r="AZ403" s="290"/>
      <c r="BA403" s="290"/>
      <c r="BB403" s="290"/>
      <c r="BC403" s="290"/>
      <c r="BD403" s="290"/>
      <c r="BE403" s="290"/>
      <c r="BF403" s="290"/>
      <c r="BG403" s="290"/>
      <c r="BH403" s="290"/>
      <c r="BI403" s="290"/>
      <c r="BJ403" s="290"/>
      <c r="BK403" s="290"/>
      <c r="BL403" s="290"/>
      <c r="BM403" s="290"/>
      <c r="BN403" s="290"/>
      <c r="BO403" s="290"/>
      <c r="BP403" s="290"/>
      <c r="BQ403" s="290"/>
      <c r="BR403" s="290"/>
      <c r="BS403" s="290"/>
      <c r="BT403" s="290"/>
      <c r="BU403" s="290"/>
      <c r="BV403" s="290"/>
      <c r="BW403" s="290"/>
      <c r="BX403" s="290"/>
      <c r="BY403" s="290"/>
    </row>
    <row r="404" spans="1:77" x14ac:dyDescent="0.2">
      <c r="A404" s="82">
        <v>396</v>
      </c>
      <c r="B404" s="82" t="s">
        <v>126</v>
      </c>
      <c r="C404" s="82" t="s">
        <v>2044</v>
      </c>
      <c r="D404" s="82" t="s">
        <v>127</v>
      </c>
      <c r="E404" s="83">
        <v>44123</v>
      </c>
      <c r="F404" s="82" t="s">
        <v>2985</v>
      </c>
      <c r="G404" s="82">
        <v>1</v>
      </c>
      <c r="H404" s="82" t="s">
        <v>2986</v>
      </c>
      <c r="I404" s="82" t="s">
        <v>1760</v>
      </c>
      <c r="J404" s="84">
        <v>30</v>
      </c>
      <c r="K404" s="247">
        <v>3</v>
      </c>
      <c r="L404" s="82" t="s">
        <v>2987</v>
      </c>
      <c r="M404" s="82">
        <v>154</v>
      </c>
      <c r="N404" s="82">
        <v>0.1</v>
      </c>
      <c r="O404" s="264" t="s">
        <v>2045</v>
      </c>
      <c r="P404" s="283" t="s">
        <v>2997</v>
      </c>
      <c r="Q404" s="82" t="s">
        <v>117</v>
      </c>
    </row>
    <row r="405" spans="1:77" x14ac:dyDescent="0.2">
      <c r="A405" s="82">
        <v>397</v>
      </c>
      <c r="B405" s="82" t="s">
        <v>126</v>
      </c>
      <c r="C405" s="82"/>
      <c r="D405" s="82" t="s">
        <v>425</v>
      </c>
      <c r="E405" s="83">
        <v>44124</v>
      </c>
      <c r="F405" s="82" t="s">
        <v>2985</v>
      </c>
      <c r="G405" s="82">
        <v>1</v>
      </c>
      <c r="H405" s="82" t="s">
        <v>2986</v>
      </c>
      <c r="I405" s="82" t="s">
        <v>1760</v>
      </c>
      <c r="J405" s="84">
        <v>8</v>
      </c>
      <c r="K405" s="247">
        <v>0.8</v>
      </c>
      <c r="L405" s="82" t="s">
        <v>2987</v>
      </c>
      <c r="M405" s="82">
        <v>154</v>
      </c>
      <c r="N405" s="82">
        <v>0.1</v>
      </c>
      <c r="O405" s="264" t="s">
        <v>2045</v>
      </c>
      <c r="P405" s="283" t="s">
        <v>2997</v>
      </c>
      <c r="Q405" s="82" t="s">
        <v>117</v>
      </c>
    </row>
    <row r="406" spans="1:77" x14ac:dyDescent="0.2">
      <c r="A406" s="82">
        <v>398</v>
      </c>
      <c r="B406" s="82" t="s">
        <v>126</v>
      </c>
      <c r="C406" s="82"/>
      <c r="D406" s="82" t="s">
        <v>2830</v>
      </c>
      <c r="E406" s="83">
        <v>44137</v>
      </c>
      <c r="F406" s="82" t="s">
        <v>2985</v>
      </c>
      <c r="G406" s="82">
        <v>1</v>
      </c>
      <c r="H406" s="82" t="s">
        <v>2986</v>
      </c>
      <c r="I406" s="82" t="s">
        <v>1760</v>
      </c>
      <c r="J406" s="84">
        <v>30</v>
      </c>
      <c r="K406" s="247">
        <v>3</v>
      </c>
      <c r="L406" s="82" t="s">
        <v>3362</v>
      </c>
      <c r="M406" s="82">
        <v>158</v>
      </c>
      <c r="N406" s="82">
        <v>0.1</v>
      </c>
      <c r="O406" s="264" t="s">
        <v>2045</v>
      </c>
      <c r="P406" s="283" t="s">
        <v>2997</v>
      </c>
      <c r="Q406" s="82" t="s">
        <v>117</v>
      </c>
    </row>
    <row r="407" spans="1:77" x14ac:dyDescent="0.2">
      <c r="A407" s="82">
        <v>399</v>
      </c>
      <c r="B407" s="82" t="s">
        <v>126</v>
      </c>
      <c r="C407" s="82"/>
      <c r="D407" s="82" t="s">
        <v>3322</v>
      </c>
      <c r="E407" s="83">
        <v>44138</v>
      </c>
      <c r="F407" s="82" t="s">
        <v>2985</v>
      </c>
      <c r="G407" s="82">
        <v>1</v>
      </c>
      <c r="H407" s="82" t="s">
        <v>2986</v>
      </c>
      <c r="I407" s="82" t="s">
        <v>1760</v>
      </c>
      <c r="J407" s="84">
        <v>4</v>
      </c>
      <c r="K407" s="247">
        <v>0.4</v>
      </c>
      <c r="L407" s="82" t="s">
        <v>3362</v>
      </c>
      <c r="M407" s="82">
        <v>158</v>
      </c>
      <c r="N407" s="82">
        <v>0.1</v>
      </c>
      <c r="O407" s="264" t="s">
        <v>2045</v>
      </c>
      <c r="P407" s="283" t="s">
        <v>2997</v>
      </c>
      <c r="Q407" s="82" t="s">
        <v>117</v>
      </c>
    </row>
    <row r="408" spans="1:77" s="254" customFormat="1" x14ac:dyDescent="0.2">
      <c r="A408" s="248">
        <v>400</v>
      </c>
      <c r="B408" s="248" t="s">
        <v>126</v>
      </c>
      <c r="C408" s="248"/>
      <c r="D408" s="248"/>
      <c r="E408" s="248"/>
      <c r="F408" s="248"/>
      <c r="G408" s="248"/>
      <c r="H408" s="248"/>
      <c r="I408" s="248"/>
      <c r="J408" s="260">
        <v>72</v>
      </c>
      <c r="K408" s="255">
        <v>7.2</v>
      </c>
      <c r="L408" s="248"/>
      <c r="M408" s="248"/>
      <c r="N408" s="248"/>
      <c r="O408" s="265" t="s">
        <v>2045</v>
      </c>
      <c r="P408" s="284" t="s">
        <v>706</v>
      </c>
      <c r="Q408" s="248"/>
      <c r="R408" s="289"/>
      <c r="S408" s="289"/>
      <c r="T408" s="289"/>
      <c r="U408" s="289"/>
      <c r="V408" s="289"/>
      <c r="W408" s="289"/>
      <c r="X408" s="289"/>
      <c r="Y408" s="289"/>
      <c r="Z408" s="289"/>
      <c r="AA408" s="289"/>
      <c r="AB408" s="289"/>
      <c r="AC408" s="289"/>
      <c r="AD408" s="289"/>
      <c r="AE408" s="289"/>
      <c r="AF408" s="289"/>
      <c r="AG408" s="289"/>
      <c r="AH408" s="289"/>
      <c r="AI408" s="289"/>
      <c r="AJ408" s="289"/>
      <c r="AK408" s="289"/>
      <c r="AL408" s="289"/>
      <c r="AM408" s="289"/>
      <c r="AN408" s="289"/>
      <c r="AO408" s="289"/>
      <c r="AP408" s="289"/>
      <c r="AQ408" s="289"/>
      <c r="AR408" s="289"/>
      <c r="AS408" s="289"/>
      <c r="AT408" s="289"/>
      <c r="AU408" s="289"/>
      <c r="AV408" s="289"/>
      <c r="AW408" s="289"/>
      <c r="AX408" s="289"/>
      <c r="AY408" s="289"/>
      <c r="AZ408" s="289"/>
      <c r="BA408" s="289"/>
      <c r="BB408" s="289"/>
      <c r="BC408" s="289"/>
      <c r="BD408" s="289"/>
      <c r="BE408" s="289"/>
      <c r="BF408" s="289"/>
      <c r="BG408" s="289"/>
      <c r="BH408" s="289"/>
      <c r="BI408" s="289"/>
      <c r="BJ408" s="289"/>
      <c r="BK408" s="289"/>
      <c r="BL408" s="289"/>
      <c r="BM408" s="289"/>
      <c r="BN408" s="289"/>
      <c r="BO408" s="289"/>
      <c r="BP408" s="289"/>
      <c r="BQ408" s="289"/>
      <c r="BR408" s="289"/>
      <c r="BS408" s="289"/>
      <c r="BT408" s="289"/>
      <c r="BU408" s="289"/>
      <c r="BV408" s="289"/>
      <c r="BW408" s="289"/>
      <c r="BX408" s="289"/>
      <c r="BY408" s="289"/>
    </row>
    <row r="409" spans="1:77" s="262" customFormat="1" x14ac:dyDescent="0.2">
      <c r="A409" s="86">
        <v>401</v>
      </c>
      <c r="B409" s="86" t="s">
        <v>1202</v>
      </c>
      <c r="C409" s="86"/>
      <c r="D409" s="86"/>
      <c r="E409" s="86"/>
      <c r="F409" s="86"/>
      <c r="G409" s="86"/>
      <c r="H409" s="86"/>
      <c r="I409" s="86"/>
      <c r="J409" s="249">
        <v>72</v>
      </c>
      <c r="K409" s="251">
        <v>7.2</v>
      </c>
      <c r="L409" s="86"/>
      <c r="M409" s="86"/>
      <c r="N409" s="86"/>
      <c r="O409" s="266" t="s">
        <v>774</v>
      </c>
      <c r="P409" s="285"/>
      <c r="Q409" s="86"/>
      <c r="R409" s="290"/>
      <c r="S409" s="290"/>
      <c r="T409" s="290"/>
      <c r="U409" s="290"/>
      <c r="V409" s="290"/>
      <c r="W409" s="290"/>
      <c r="X409" s="290"/>
      <c r="Y409" s="290"/>
      <c r="Z409" s="290"/>
      <c r="AA409" s="290"/>
      <c r="AB409" s="290"/>
      <c r="AC409" s="290"/>
      <c r="AD409" s="290"/>
      <c r="AE409" s="290"/>
      <c r="AF409" s="290"/>
      <c r="AG409" s="290"/>
      <c r="AH409" s="290"/>
      <c r="AI409" s="290"/>
      <c r="AJ409" s="290"/>
      <c r="AK409" s="290"/>
      <c r="AL409" s="290"/>
      <c r="AM409" s="290"/>
      <c r="AN409" s="290"/>
      <c r="AO409" s="290"/>
      <c r="AP409" s="290"/>
      <c r="AQ409" s="290"/>
      <c r="AR409" s="290"/>
      <c r="AS409" s="290"/>
      <c r="AT409" s="290"/>
      <c r="AU409" s="290"/>
      <c r="AV409" s="290"/>
      <c r="AW409" s="290"/>
      <c r="AX409" s="290"/>
      <c r="AY409" s="290"/>
      <c r="AZ409" s="290"/>
      <c r="BA409" s="290"/>
      <c r="BB409" s="290"/>
      <c r="BC409" s="290"/>
      <c r="BD409" s="290"/>
      <c r="BE409" s="290"/>
      <c r="BF409" s="290"/>
      <c r="BG409" s="290"/>
      <c r="BH409" s="290"/>
      <c r="BI409" s="290"/>
      <c r="BJ409" s="290"/>
      <c r="BK409" s="290"/>
      <c r="BL409" s="290"/>
      <c r="BM409" s="290"/>
      <c r="BN409" s="290"/>
      <c r="BO409" s="290"/>
      <c r="BP409" s="290"/>
      <c r="BQ409" s="290"/>
      <c r="BR409" s="290"/>
      <c r="BS409" s="290"/>
      <c r="BT409" s="290"/>
      <c r="BU409" s="290"/>
      <c r="BV409" s="290"/>
      <c r="BW409" s="290"/>
      <c r="BX409" s="290"/>
      <c r="BY409" s="290"/>
    </row>
    <row r="410" spans="1:77" x14ac:dyDescent="0.2">
      <c r="A410" s="82">
        <v>402</v>
      </c>
      <c r="B410" s="82" t="s">
        <v>214</v>
      </c>
      <c r="C410" s="82" t="s">
        <v>2005</v>
      </c>
      <c r="D410" s="82" t="s">
        <v>215</v>
      </c>
      <c r="E410" s="83">
        <v>44123</v>
      </c>
      <c r="F410" s="82" t="s">
        <v>2985</v>
      </c>
      <c r="G410" s="82">
        <v>1</v>
      </c>
      <c r="H410" s="82" t="s">
        <v>2986</v>
      </c>
      <c r="I410" s="82" t="s">
        <v>1760</v>
      </c>
      <c r="J410" s="84">
        <v>12</v>
      </c>
      <c r="K410" s="247">
        <v>1.2</v>
      </c>
      <c r="L410" s="82" t="s">
        <v>2987</v>
      </c>
      <c r="M410" s="82">
        <v>154</v>
      </c>
      <c r="N410" s="82">
        <v>0.1</v>
      </c>
      <c r="O410" s="264" t="s">
        <v>2006</v>
      </c>
      <c r="P410" s="283" t="s">
        <v>2997</v>
      </c>
      <c r="Q410" s="82" t="s">
        <v>117</v>
      </c>
    </row>
    <row r="411" spans="1:77" x14ac:dyDescent="0.2">
      <c r="A411" s="82">
        <v>403</v>
      </c>
      <c r="B411" s="82" t="s">
        <v>214</v>
      </c>
      <c r="C411" s="82"/>
      <c r="D411" s="82" t="s">
        <v>2687</v>
      </c>
      <c r="E411" s="83">
        <v>44124</v>
      </c>
      <c r="F411" s="82" t="s">
        <v>2985</v>
      </c>
      <c r="G411" s="82">
        <v>1</v>
      </c>
      <c r="H411" s="82" t="s">
        <v>2986</v>
      </c>
      <c r="I411" s="82" t="s">
        <v>1760</v>
      </c>
      <c r="J411" s="84">
        <v>12</v>
      </c>
      <c r="K411" s="247">
        <v>1.2</v>
      </c>
      <c r="L411" s="82" t="s">
        <v>2987</v>
      </c>
      <c r="M411" s="82">
        <v>154</v>
      </c>
      <c r="N411" s="82">
        <v>0.1</v>
      </c>
      <c r="O411" s="264" t="s">
        <v>2006</v>
      </c>
      <c r="P411" s="283" t="s">
        <v>2997</v>
      </c>
      <c r="Q411" s="82" t="s">
        <v>117</v>
      </c>
    </row>
    <row r="412" spans="1:77" x14ac:dyDescent="0.2">
      <c r="A412" s="82">
        <v>404</v>
      </c>
      <c r="B412" s="82" t="s">
        <v>214</v>
      </c>
      <c r="C412" s="82"/>
      <c r="D412" s="82" t="s">
        <v>2857</v>
      </c>
      <c r="E412" s="83">
        <v>44137</v>
      </c>
      <c r="F412" s="82" t="s">
        <v>2985</v>
      </c>
      <c r="G412" s="82">
        <v>1</v>
      </c>
      <c r="H412" s="82" t="s">
        <v>2986</v>
      </c>
      <c r="I412" s="82" t="s">
        <v>1760</v>
      </c>
      <c r="J412" s="84">
        <v>12</v>
      </c>
      <c r="K412" s="247">
        <v>1.2</v>
      </c>
      <c r="L412" s="82" t="s">
        <v>3362</v>
      </c>
      <c r="M412" s="82">
        <v>158</v>
      </c>
      <c r="N412" s="82">
        <v>0.1</v>
      </c>
      <c r="O412" s="264" t="s">
        <v>2006</v>
      </c>
      <c r="P412" s="283" t="s">
        <v>2997</v>
      </c>
      <c r="Q412" s="82" t="s">
        <v>117</v>
      </c>
    </row>
    <row r="413" spans="1:77" x14ac:dyDescent="0.2">
      <c r="A413" s="82">
        <v>405</v>
      </c>
      <c r="B413" s="82" t="s">
        <v>214</v>
      </c>
      <c r="C413" s="82"/>
      <c r="D413" s="82" t="s">
        <v>3325</v>
      </c>
      <c r="E413" s="83">
        <v>44138</v>
      </c>
      <c r="F413" s="82" t="s">
        <v>2985</v>
      </c>
      <c r="G413" s="82">
        <v>1</v>
      </c>
      <c r="H413" s="82" t="s">
        <v>2986</v>
      </c>
      <c r="I413" s="82" t="s">
        <v>1760</v>
      </c>
      <c r="J413" s="84">
        <v>3</v>
      </c>
      <c r="K413" s="247">
        <v>0.3</v>
      </c>
      <c r="L413" s="82" t="s">
        <v>3362</v>
      </c>
      <c r="M413" s="82">
        <v>158</v>
      </c>
      <c r="N413" s="82">
        <v>0.1</v>
      </c>
      <c r="O413" s="264" t="s">
        <v>2006</v>
      </c>
      <c r="P413" s="283" t="s">
        <v>2997</v>
      </c>
      <c r="Q413" s="82" t="s">
        <v>117</v>
      </c>
    </row>
    <row r="414" spans="1:77" s="254" customFormat="1" x14ac:dyDescent="0.2">
      <c r="A414" s="248">
        <v>406</v>
      </c>
      <c r="B414" s="248" t="s">
        <v>214</v>
      </c>
      <c r="C414" s="248"/>
      <c r="D414" s="248"/>
      <c r="E414" s="248"/>
      <c r="F414" s="248"/>
      <c r="G414" s="248"/>
      <c r="H414" s="248"/>
      <c r="I414" s="248"/>
      <c r="J414" s="260">
        <v>39</v>
      </c>
      <c r="K414" s="255">
        <v>3.9</v>
      </c>
      <c r="L414" s="248"/>
      <c r="M414" s="248"/>
      <c r="N414" s="248"/>
      <c r="O414" s="265" t="s">
        <v>2006</v>
      </c>
      <c r="P414" s="284" t="s">
        <v>706</v>
      </c>
      <c r="Q414" s="248"/>
      <c r="R414" s="289"/>
      <c r="S414" s="289"/>
      <c r="T414" s="289"/>
      <c r="U414" s="289"/>
      <c r="V414" s="289"/>
      <c r="W414" s="289"/>
      <c r="X414" s="289"/>
      <c r="Y414" s="289"/>
      <c r="Z414" s="289"/>
      <c r="AA414" s="289"/>
      <c r="AB414" s="289"/>
      <c r="AC414" s="289"/>
      <c r="AD414" s="289"/>
      <c r="AE414" s="289"/>
      <c r="AF414" s="289"/>
      <c r="AG414" s="289"/>
      <c r="AH414" s="289"/>
      <c r="AI414" s="289"/>
      <c r="AJ414" s="289"/>
      <c r="AK414" s="289"/>
      <c r="AL414" s="289"/>
      <c r="AM414" s="289"/>
      <c r="AN414" s="289"/>
      <c r="AO414" s="289"/>
      <c r="AP414" s="289"/>
      <c r="AQ414" s="289"/>
      <c r="AR414" s="289"/>
      <c r="AS414" s="289"/>
      <c r="AT414" s="289"/>
      <c r="AU414" s="289"/>
      <c r="AV414" s="289"/>
      <c r="AW414" s="289"/>
      <c r="AX414" s="289"/>
      <c r="AY414" s="289"/>
      <c r="AZ414" s="289"/>
      <c r="BA414" s="289"/>
      <c r="BB414" s="289"/>
      <c r="BC414" s="289"/>
      <c r="BD414" s="289"/>
      <c r="BE414" s="289"/>
      <c r="BF414" s="289"/>
      <c r="BG414" s="289"/>
      <c r="BH414" s="289"/>
      <c r="BI414" s="289"/>
      <c r="BJ414" s="289"/>
      <c r="BK414" s="289"/>
      <c r="BL414" s="289"/>
      <c r="BM414" s="289"/>
      <c r="BN414" s="289"/>
      <c r="BO414" s="289"/>
      <c r="BP414" s="289"/>
      <c r="BQ414" s="289"/>
      <c r="BR414" s="289"/>
      <c r="BS414" s="289"/>
      <c r="BT414" s="289"/>
      <c r="BU414" s="289"/>
      <c r="BV414" s="289"/>
      <c r="BW414" s="289"/>
      <c r="BX414" s="289"/>
      <c r="BY414" s="289"/>
    </row>
    <row r="415" spans="1:77" s="262" customFormat="1" x14ac:dyDescent="0.2">
      <c r="A415" s="86">
        <v>407</v>
      </c>
      <c r="B415" s="86" t="s">
        <v>89</v>
      </c>
      <c r="C415" s="86"/>
      <c r="D415" s="86"/>
      <c r="E415" s="86"/>
      <c r="F415" s="86"/>
      <c r="G415" s="86"/>
      <c r="H415" s="86"/>
      <c r="I415" s="86"/>
      <c r="J415" s="249">
        <v>39</v>
      </c>
      <c r="K415" s="251">
        <v>3.9</v>
      </c>
      <c r="L415" s="86"/>
      <c r="M415" s="86"/>
      <c r="N415" s="86"/>
      <c r="O415" s="266" t="s">
        <v>775</v>
      </c>
      <c r="P415" s="285"/>
      <c r="Q415" s="86"/>
      <c r="R415" s="290"/>
      <c r="S415" s="290"/>
      <c r="T415" s="290"/>
      <c r="U415" s="290"/>
      <c r="V415" s="290"/>
      <c r="W415" s="290"/>
      <c r="X415" s="290"/>
      <c r="Y415" s="290"/>
      <c r="Z415" s="290"/>
      <c r="AA415" s="290"/>
      <c r="AB415" s="290"/>
      <c r="AC415" s="290"/>
      <c r="AD415" s="290"/>
      <c r="AE415" s="290"/>
      <c r="AF415" s="290"/>
      <c r="AG415" s="290"/>
      <c r="AH415" s="290"/>
      <c r="AI415" s="290"/>
      <c r="AJ415" s="290"/>
      <c r="AK415" s="290"/>
      <c r="AL415" s="290"/>
      <c r="AM415" s="290"/>
      <c r="AN415" s="290"/>
      <c r="AO415" s="290"/>
      <c r="AP415" s="290"/>
      <c r="AQ415" s="290"/>
      <c r="AR415" s="290"/>
      <c r="AS415" s="290"/>
      <c r="AT415" s="290"/>
      <c r="AU415" s="290"/>
      <c r="AV415" s="290"/>
      <c r="AW415" s="290"/>
      <c r="AX415" s="290"/>
      <c r="AY415" s="290"/>
      <c r="AZ415" s="290"/>
      <c r="BA415" s="290"/>
      <c r="BB415" s="290"/>
      <c r="BC415" s="290"/>
      <c r="BD415" s="290"/>
      <c r="BE415" s="290"/>
      <c r="BF415" s="290"/>
      <c r="BG415" s="290"/>
      <c r="BH415" s="290"/>
      <c r="BI415" s="290"/>
      <c r="BJ415" s="290"/>
      <c r="BK415" s="290"/>
      <c r="BL415" s="290"/>
      <c r="BM415" s="290"/>
      <c r="BN415" s="290"/>
      <c r="BO415" s="290"/>
      <c r="BP415" s="290"/>
      <c r="BQ415" s="290"/>
      <c r="BR415" s="290"/>
      <c r="BS415" s="290"/>
      <c r="BT415" s="290"/>
      <c r="BU415" s="290"/>
      <c r="BV415" s="290"/>
      <c r="BW415" s="290"/>
      <c r="BX415" s="290"/>
      <c r="BY415" s="290"/>
    </row>
    <row r="416" spans="1:77" x14ac:dyDescent="0.2">
      <c r="A416" s="82">
        <v>408</v>
      </c>
      <c r="B416" s="82" t="s">
        <v>130</v>
      </c>
      <c r="C416" s="82" t="s">
        <v>2055</v>
      </c>
      <c r="D416" s="82" t="s">
        <v>131</v>
      </c>
      <c r="E416" s="83">
        <v>44123</v>
      </c>
      <c r="F416" s="82" t="s">
        <v>2985</v>
      </c>
      <c r="G416" s="82">
        <v>1</v>
      </c>
      <c r="H416" s="82" t="s">
        <v>2986</v>
      </c>
      <c r="I416" s="82" t="s">
        <v>1760</v>
      </c>
      <c r="J416" s="84">
        <v>15</v>
      </c>
      <c r="K416" s="247">
        <v>1.5</v>
      </c>
      <c r="L416" s="82" t="s">
        <v>2987</v>
      </c>
      <c r="M416" s="82">
        <v>154</v>
      </c>
      <c r="N416" s="82">
        <v>0.1</v>
      </c>
      <c r="O416" s="264" t="s">
        <v>2056</v>
      </c>
      <c r="P416" s="283" t="s">
        <v>2997</v>
      </c>
      <c r="Q416" s="82" t="s">
        <v>117</v>
      </c>
    </row>
    <row r="417" spans="1:77" x14ac:dyDescent="0.2">
      <c r="A417" s="82">
        <v>409</v>
      </c>
      <c r="B417" s="82" t="s">
        <v>130</v>
      </c>
      <c r="C417" s="82"/>
      <c r="D417" s="82" t="s">
        <v>2685</v>
      </c>
      <c r="E417" s="83">
        <v>44124</v>
      </c>
      <c r="F417" s="82" t="s">
        <v>2985</v>
      </c>
      <c r="G417" s="82">
        <v>1</v>
      </c>
      <c r="H417" s="82" t="s">
        <v>2986</v>
      </c>
      <c r="I417" s="82" t="s">
        <v>1760</v>
      </c>
      <c r="J417" s="84">
        <v>15</v>
      </c>
      <c r="K417" s="247">
        <v>1.5</v>
      </c>
      <c r="L417" s="82" t="s">
        <v>2987</v>
      </c>
      <c r="M417" s="82">
        <v>154</v>
      </c>
      <c r="N417" s="82">
        <v>0.1</v>
      </c>
      <c r="O417" s="264" t="s">
        <v>2056</v>
      </c>
      <c r="P417" s="283" t="s">
        <v>2997</v>
      </c>
      <c r="Q417" s="82" t="s">
        <v>117</v>
      </c>
    </row>
    <row r="418" spans="1:77" x14ac:dyDescent="0.2">
      <c r="A418" s="82">
        <v>410</v>
      </c>
      <c r="B418" s="82" t="s">
        <v>130</v>
      </c>
      <c r="C418" s="82"/>
      <c r="D418" s="82" t="s">
        <v>2832</v>
      </c>
      <c r="E418" s="83">
        <v>44137</v>
      </c>
      <c r="F418" s="82" t="s">
        <v>2985</v>
      </c>
      <c r="G418" s="82">
        <v>1</v>
      </c>
      <c r="H418" s="82" t="s">
        <v>2986</v>
      </c>
      <c r="I418" s="82" t="s">
        <v>1760</v>
      </c>
      <c r="J418" s="84">
        <v>15</v>
      </c>
      <c r="K418" s="247">
        <v>1.5</v>
      </c>
      <c r="L418" s="82" t="s">
        <v>3362</v>
      </c>
      <c r="M418" s="82">
        <v>158</v>
      </c>
      <c r="N418" s="82">
        <v>0.1</v>
      </c>
      <c r="O418" s="264" t="s">
        <v>2056</v>
      </c>
      <c r="P418" s="283" t="s">
        <v>2997</v>
      </c>
      <c r="Q418" s="82" t="s">
        <v>117</v>
      </c>
    </row>
    <row r="419" spans="1:77" x14ac:dyDescent="0.2">
      <c r="A419" s="82">
        <v>411</v>
      </c>
      <c r="B419" s="82" t="s">
        <v>130</v>
      </c>
      <c r="C419" s="82"/>
      <c r="D419" s="82" t="s">
        <v>3324</v>
      </c>
      <c r="E419" s="83">
        <v>44138</v>
      </c>
      <c r="F419" s="82" t="s">
        <v>2985</v>
      </c>
      <c r="G419" s="82">
        <v>1</v>
      </c>
      <c r="H419" s="82" t="s">
        <v>2986</v>
      </c>
      <c r="I419" s="82" t="s">
        <v>1760</v>
      </c>
      <c r="J419" s="84">
        <v>15</v>
      </c>
      <c r="K419" s="247">
        <v>1.5</v>
      </c>
      <c r="L419" s="82" t="s">
        <v>3362</v>
      </c>
      <c r="M419" s="82">
        <v>158</v>
      </c>
      <c r="N419" s="82">
        <v>0.1</v>
      </c>
      <c r="O419" s="264" t="s">
        <v>2056</v>
      </c>
      <c r="P419" s="283" t="s">
        <v>2997</v>
      </c>
      <c r="Q419" s="82" t="s">
        <v>117</v>
      </c>
    </row>
    <row r="420" spans="1:77" s="254" customFormat="1" x14ac:dyDescent="0.2">
      <c r="A420" s="248">
        <v>412</v>
      </c>
      <c r="B420" s="248" t="s">
        <v>130</v>
      </c>
      <c r="C420" s="248"/>
      <c r="D420" s="248"/>
      <c r="E420" s="248"/>
      <c r="F420" s="248"/>
      <c r="G420" s="248"/>
      <c r="H420" s="248"/>
      <c r="I420" s="248"/>
      <c r="J420" s="260">
        <v>60</v>
      </c>
      <c r="K420" s="255">
        <v>6</v>
      </c>
      <c r="L420" s="248"/>
      <c r="M420" s="248"/>
      <c r="N420" s="248"/>
      <c r="O420" s="265" t="s">
        <v>2056</v>
      </c>
      <c r="P420" s="284" t="s">
        <v>706</v>
      </c>
      <c r="Q420" s="248"/>
      <c r="R420" s="289"/>
      <c r="S420" s="289"/>
      <c r="T420" s="289"/>
      <c r="U420" s="289"/>
      <c r="V420" s="289"/>
      <c r="W420" s="289"/>
      <c r="X420" s="289"/>
      <c r="Y420" s="289"/>
      <c r="Z420" s="289"/>
      <c r="AA420" s="289"/>
      <c r="AB420" s="289"/>
      <c r="AC420" s="289"/>
      <c r="AD420" s="289"/>
      <c r="AE420" s="289"/>
      <c r="AF420" s="289"/>
      <c r="AG420" s="289"/>
      <c r="AH420" s="289"/>
      <c r="AI420" s="289"/>
      <c r="AJ420" s="289"/>
      <c r="AK420" s="289"/>
      <c r="AL420" s="289"/>
      <c r="AM420" s="289"/>
      <c r="AN420" s="289"/>
      <c r="AO420" s="289"/>
      <c r="AP420" s="289"/>
      <c r="AQ420" s="289"/>
      <c r="AR420" s="289"/>
      <c r="AS420" s="289"/>
      <c r="AT420" s="289"/>
      <c r="AU420" s="289"/>
      <c r="AV420" s="289"/>
      <c r="AW420" s="289"/>
      <c r="AX420" s="289"/>
      <c r="AY420" s="289"/>
      <c r="AZ420" s="289"/>
      <c r="BA420" s="289"/>
      <c r="BB420" s="289"/>
      <c r="BC420" s="289"/>
      <c r="BD420" s="289"/>
      <c r="BE420" s="289"/>
      <c r="BF420" s="289"/>
      <c r="BG420" s="289"/>
      <c r="BH420" s="289"/>
      <c r="BI420" s="289"/>
      <c r="BJ420" s="289"/>
      <c r="BK420" s="289"/>
      <c r="BL420" s="289"/>
      <c r="BM420" s="289"/>
      <c r="BN420" s="289"/>
      <c r="BO420" s="289"/>
      <c r="BP420" s="289"/>
      <c r="BQ420" s="289"/>
      <c r="BR420" s="289"/>
      <c r="BS420" s="289"/>
      <c r="BT420" s="289"/>
      <c r="BU420" s="289"/>
      <c r="BV420" s="289"/>
      <c r="BW420" s="289"/>
      <c r="BX420" s="289"/>
      <c r="BY420" s="289"/>
    </row>
    <row r="421" spans="1:77" s="262" customFormat="1" x14ac:dyDescent="0.2">
      <c r="A421" s="86">
        <v>413</v>
      </c>
      <c r="B421" s="86" t="s">
        <v>1204</v>
      </c>
      <c r="C421" s="86"/>
      <c r="D421" s="86"/>
      <c r="E421" s="86"/>
      <c r="F421" s="86"/>
      <c r="G421" s="86"/>
      <c r="H421" s="86"/>
      <c r="I421" s="86"/>
      <c r="J421" s="249">
        <v>60</v>
      </c>
      <c r="K421" s="251">
        <v>6</v>
      </c>
      <c r="L421" s="86"/>
      <c r="M421" s="86"/>
      <c r="N421" s="86"/>
      <c r="O421" s="266" t="s">
        <v>776</v>
      </c>
      <c r="P421" s="285"/>
      <c r="Q421" s="86"/>
      <c r="R421" s="290"/>
      <c r="S421" s="290"/>
      <c r="T421" s="290"/>
      <c r="U421" s="290"/>
      <c r="V421" s="290"/>
      <c r="W421" s="290"/>
      <c r="X421" s="290"/>
      <c r="Y421" s="290"/>
      <c r="Z421" s="290"/>
      <c r="AA421" s="290"/>
      <c r="AB421" s="290"/>
      <c r="AC421" s="290"/>
      <c r="AD421" s="290"/>
      <c r="AE421" s="290"/>
      <c r="AF421" s="290"/>
      <c r="AG421" s="290"/>
      <c r="AH421" s="290"/>
      <c r="AI421" s="290"/>
      <c r="AJ421" s="290"/>
      <c r="AK421" s="290"/>
      <c r="AL421" s="290"/>
      <c r="AM421" s="290"/>
      <c r="AN421" s="290"/>
      <c r="AO421" s="290"/>
      <c r="AP421" s="290"/>
      <c r="AQ421" s="290"/>
      <c r="AR421" s="290"/>
      <c r="AS421" s="290"/>
      <c r="AT421" s="290"/>
      <c r="AU421" s="290"/>
      <c r="AV421" s="290"/>
      <c r="AW421" s="290"/>
      <c r="AX421" s="290"/>
      <c r="AY421" s="290"/>
      <c r="AZ421" s="290"/>
      <c r="BA421" s="290"/>
      <c r="BB421" s="290"/>
      <c r="BC421" s="290"/>
      <c r="BD421" s="290"/>
      <c r="BE421" s="290"/>
      <c r="BF421" s="290"/>
      <c r="BG421" s="290"/>
      <c r="BH421" s="290"/>
      <c r="BI421" s="290"/>
      <c r="BJ421" s="290"/>
      <c r="BK421" s="290"/>
      <c r="BL421" s="290"/>
      <c r="BM421" s="290"/>
      <c r="BN421" s="290"/>
      <c r="BO421" s="290"/>
      <c r="BP421" s="290"/>
      <c r="BQ421" s="290"/>
      <c r="BR421" s="290"/>
      <c r="BS421" s="290"/>
      <c r="BT421" s="290"/>
      <c r="BU421" s="290"/>
      <c r="BV421" s="290"/>
      <c r="BW421" s="290"/>
      <c r="BX421" s="290"/>
      <c r="BY421" s="290"/>
    </row>
    <row r="422" spans="1:77" x14ac:dyDescent="0.2">
      <c r="A422" s="82">
        <v>414</v>
      </c>
      <c r="B422" s="82" t="s">
        <v>216</v>
      </c>
      <c r="C422" s="82" t="s">
        <v>2007</v>
      </c>
      <c r="D422" s="82" t="s">
        <v>217</v>
      </c>
      <c r="E422" s="83">
        <v>44123</v>
      </c>
      <c r="F422" s="82" t="s">
        <v>2985</v>
      </c>
      <c r="G422" s="82">
        <v>1</v>
      </c>
      <c r="H422" s="82" t="s">
        <v>2986</v>
      </c>
      <c r="I422" s="82" t="s">
        <v>1760</v>
      </c>
      <c r="J422" s="84">
        <v>25</v>
      </c>
      <c r="K422" s="247">
        <v>2.5</v>
      </c>
      <c r="L422" s="82" t="s">
        <v>2987</v>
      </c>
      <c r="M422" s="82">
        <v>154</v>
      </c>
      <c r="N422" s="82">
        <v>0.1</v>
      </c>
      <c r="O422" s="264" t="s">
        <v>2008</v>
      </c>
      <c r="P422" s="283" t="s">
        <v>2997</v>
      </c>
      <c r="Q422" s="82" t="s">
        <v>117</v>
      </c>
    </row>
    <row r="423" spans="1:77" x14ac:dyDescent="0.2">
      <c r="A423" s="82">
        <v>415</v>
      </c>
      <c r="B423" s="82" t="s">
        <v>216</v>
      </c>
      <c r="C423" s="82"/>
      <c r="D423" s="82" t="s">
        <v>2688</v>
      </c>
      <c r="E423" s="83">
        <v>44124</v>
      </c>
      <c r="F423" s="82" t="s">
        <v>2985</v>
      </c>
      <c r="G423" s="82">
        <v>1</v>
      </c>
      <c r="H423" s="82" t="s">
        <v>2986</v>
      </c>
      <c r="I423" s="82" t="s">
        <v>1760</v>
      </c>
      <c r="J423" s="84">
        <v>25</v>
      </c>
      <c r="K423" s="247">
        <v>2.5</v>
      </c>
      <c r="L423" s="82" t="s">
        <v>2987</v>
      </c>
      <c r="M423" s="82">
        <v>154</v>
      </c>
      <c r="N423" s="82">
        <v>0.1</v>
      </c>
      <c r="O423" s="264" t="s">
        <v>2008</v>
      </c>
      <c r="P423" s="283" t="s">
        <v>2997</v>
      </c>
      <c r="Q423" s="82" t="s">
        <v>117</v>
      </c>
    </row>
    <row r="424" spans="1:77" x14ac:dyDescent="0.2">
      <c r="A424" s="82">
        <v>416</v>
      </c>
      <c r="B424" s="82" t="s">
        <v>216</v>
      </c>
      <c r="C424" s="82"/>
      <c r="D424" s="82" t="s">
        <v>2858</v>
      </c>
      <c r="E424" s="83">
        <v>44137</v>
      </c>
      <c r="F424" s="82" t="s">
        <v>2985</v>
      </c>
      <c r="G424" s="82">
        <v>1</v>
      </c>
      <c r="H424" s="82" t="s">
        <v>2986</v>
      </c>
      <c r="I424" s="82" t="s">
        <v>1760</v>
      </c>
      <c r="J424" s="84">
        <v>25</v>
      </c>
      <c r="K424" s="247">
        <v>2.5</v>
      </c>
      <c r="L424" s="82" t="s">
        <v>3362</v>
      </c>
      <c r="M424" s="82">
        <v>158</v>
      </c>
      <c r="N424" s="82">
        <v>0.1</v>
      </c>
      <c r="O424" s="264" t="s">
        <v>2008</v>
      </c>
      <c r="P424" s="283" t="s">
        <v>2997</v>
      </c>
      <c r="Q424" s="82" t="s">
        <v>117</v>
      </c>
    </row>
    <row r="425" spans="1:77" x14ac:dyDescent="0.2">
      <c r="A425" s="82">
        <v>417</v>
      </c>
      <c r="B425" s="82" t="s">
        <v>216</v>
      </c>
      <c r="C425" s="82"/>
      <c r="D425" s="82" t="s">
        <v>3326</v>
      </c>
      <c r="E425" s="83">
        <v>44138</v>
      </c>
      <c r="F425" s="82" t="s">
        <v>2985</v>
      </c>
      <c r="G425" s="82">
        <v>1</v>
      </c>
      <c r="H425" s="82" t="s">
        <v>2986</v>
      </c>
      <c r="I425" s="82" t="s">
        <v>1760</v>
      </c>
      <c r="J425" s="84">
        <v>25</v>
      </c>
      <c r="K425" s="247">
        <v>2.5</v>
      </c>
      <c r="L425" s="82" t="s">
        <v>3362</v>
      </c>
      <c r="M425" s="82">
        <v>158</v>
      </c>
      <c r="N425" s="82">
        <v>0.1</v>
      </c>
      <c r="O425" s="264" t="s">
        <v>2008</v>
      </c>
      <c r="P425" s="283" t="s">
        <v>2997</v>
      </c>
      <c r="Q425" s="82" t="s">
        <v>117</v>
      </c>
    </row>
    <row r="426" spans="1:77" s="254" customFormat="1" x14ac:dyDescent="0.2">
      <c r="A426" s="248">
        <v>418</v>
      </c>
      <c r="B426" s="248" t="s">
        <v>216</v>
      </c>
      <c r="C426" s="248"/>
      <c r="D426" s="248"/>
      <c r="E426" s="248"/>
      <c r="F426" s="248"/>
      <c r="G426" s="248"/>
      <c r="H426" s="248"/>
      <c r="I426" s="248"/>
      <c r="J426" s="260">
        <v>100</v>
      </c>
      <c r="K426" s="255">
        <v>10</v>
      </c>
      <c r="L426" s="248"/>
      <c r="M426" s="248"/>
      <c r="N426" s="248"/>
      <c r="O426" s="265" t="s">
        <v>2008</v>
      </c>
      <c r="P426" s="284" t="s">
        <v>706</v>
      </c>
      <c r="Q426" s="248"/>
      <c r="R426" s="289"/>
      <c r="S426" s="289"/>
      <c r="T426" s="289"/>
      <c r="U426" s="289"/>
      <c r="V426" s="289"/>
      <c r="W426" s="289"/>
      <c r="X426" s="289"/>
      <c r="Y426" s="289"/>
      <c r="Z426" s="289"/>
      <c r="AA426" s="289"/>
      <c r="AB426" s="289"/>
      <c r="AC426" s="289"/>
      <c r="AD426" s="289"/>
      <c r="AE426" s="289"/>
      <c r="AF426" s="289"/>
      <c r="AG426" s="289"/>
      <c r="AH426" s="289"/>
      <c r="AI426" s="289"/>
      <c r="AJ426" s="289"/>
      <c r="AK426" s="289"/>
      <c r="AL426" s="289"/>
      <c r="AM426" s="289"/>
      <c r="AN426" s="289"/>
      <c r="AO426" s="289"/>
      <c r="AP426" s="289"/>
      <c r="AQ426" s="289"/>
      <c r="AR426" s="289"/>
      <c r="AS426" s="289"/>
      <c r="AT426" s="289"/>
      <c r="AU426" s="289"/>
      <c r="AV426" s="289"/>
      <c r="AW426" s="289"/>
      <c r="AX426" s="289"/>
      <c r="AY426" s="289"/>
      <c r="AZ426" s="289"/>
      <c r="BA426" s="289"/>
      <c r="BB426" s="289"/>
      <c r="BC426" s="289"/>
      <c r="BD426" s="289"/>
      <c r="BE426" s="289"/>
      <c r="BF426" s="289"/>
      <c r="BG426" s="289"/>
      <c r="BH426" s="289"/>
      <c r="BI426" s="289"/>
      <c r="BJ426" s="289"/>
      <c r="BK426" s="289"/>
      <c r="BL426" s="289"/>
      <c r="BM426" s="289"/>
      <c r="BN426" s="289"/>
      <c r="BO426" s="289"/>
      <c r="BP426" s="289"/>
      <c r="BQ426" s="289"/>
      <c r="BR426" s="289"/>
      <c r="BS426" s="289"/>
      <c r="BT426" s="289"/>
      <c r="BU426" s="289"/>
      <c r="BV426" s="289"/>
      <c r="BW426" s="289"/>
      <c r="BX426" s="289"/>
      <c r="BY426" s="289"/>
    </row>
    <row r="427" spans="1:77" s="262" customFormat="1" x14ac:dyDescent="0.2">
      <c r="A427" s="86">
        <v>419</v>
      </c>
      <c r="B427" s="86" t="s">
        <v>90</v>
      </c>
      <c r="C427" s="86"/>
      <c r="D427" s="86"/>
      <c r="E427" s="86"/>
      <c r="F427" s="86"/>
      <c r="G427" s="86"/>
      <c r="H427" s="86"/>
      <c r="I427" s="86"/>
      <c r="J427" s="249">
        <v>100</v>
      </c>
      <c r="K427" s="251">
        <v>10</v>
      </c>
      <c r="L427" s="86"/>
      <c r="M427" s="86"/>
      <c r="N427" s="86"/>
      <c r="O427" s="266" t="s">
        <v>777</v>
      </c>
      <c r="P427" s="285"/>
      <c r="Q427" s="86"/>
      <c r="R427" s="290"/>
      <c r="S427" s="290"/>
      <c r="T427" s="290"/>
      <c r="U427" s="290"/>
      <c r="V427" s="290"/>
      <c r="W427" s="290"/>
      <c r="X427" s="290"/>
      <c r="Y427" s="290"/>
      <c r="Z427" s="290"/>
      <c r="AA427" s="290"/>
      <c r="AB427" s="290"/>
      <c r="AC427" s="290"/>
      <c r="AD427" s="290"/>
      <c r="AE427" s="290"/>
      <c r="AF427" s="290"/>
      <c r="AG427" s="290"/>
      <c r="AH427" s="290"/>
      <c r="AI427" s="290"/>
      <c r="AJ427" s="290"/>
      <c r="AK427" s="290"/>
      <c r="AL427" s="290"/>
      <c r="AM427" s="290"/>
      <c r="AN427" s="290"/>
      <c r="AO427" s="290"/>
      <c r="AP427" s="290"/>
      <c r="AQ427" s="290"/>
      <c r="AR427" s="290"/>
      <c r="AS427" s="290"/>
      <c r="AT427" s="290"/>
      <c r="AU427" s="290"/>
      <c r="AV427" s="290"/>
      <c r="AW427" s="290"/>
      <c r="AX427" s="290"/>
      <c r="AY427" s="290"/>
      <c r="AZ427" s="290"/>
      <c r="BA427" s="290"/>
      <c r="BB427" s="290"/>
      <c r="BC427" s="290"/>
      <c r="BD427" s="290"/>
      <c r="BE427" s="290"/>
      <c r="BF427" s="290"/>
      <c r="BG427" s="290"/>
      <c r="BH427" s="290"/>
      <c r="BI427" s="290"/>
      <c r="BJ427" s="290"/>
      <c r="BK427" s="290"/>
      <c r="BL427" s="290"/>
      <c r="BM427" s="290"/>
      <c r="BN427" s="290"/>
      <c r="BO427" s="290"/>
      <c r="BP427" s="290"/>
      <c r="BQ427" s="290"/>
      <c r="BR427" s="290"/>
      <c r="BS427" s="290"/>
      <c r="BT427" s="290"/>
      <c r="BU427" s="290"/>
      <c r="BV427" s="290"/>
      <c r="BW427" s="290"/>
      <c r="BX427" s="290"/>
      <c r="BY427" s="290"/>
    </row>
    <row r="428" spans="1:77" x14ac:dyDescent="0.2">
      <c r="A428" s="82">
        <v>420</v>
      </c>
      <c r="B428" s="82" t="s">
        <v>2537</v>
      </c>
      <c r="C428" s="82" t="s">
        <v>1829</v>
      </c>
      <c r="D428" s="82" t="s">
        <v>2538</v>
      </c>
      <c r="E428" s="83">
        <v>44123</v>
      </c>
      <c r="F428" s="82" t="s">
        <v>2985</v>
      </c>
      <c r="G428" s="82">
        <v>1</v>
      </c>
      <c r="H428" s="82" t="s">
        <v>2986</v>
      </c>
      <c r="I428" s="82" t="s">
        <v>1760</v>
      </c>
      <c r="J428" s="84">
        <v>12</v>
      </c>
      <c r="K428" s="247">
        <v>1.2</v>
      </c>
      <c r="L428" s="82" t="s">
        <v>2987</v>
      </c>
      <c r="M428" s="82">
        <v>154</v>
      </c>
      <c r="N428" s="82">
        <v>0.1</v>
      </c>
      <c r="O428" s="264" t="s">
        <v>1731</v>
      </c>
      <c r="P428" s="283" t="s">
        <v>2990</v>
      </c>
      <c r="Q428" s="82" t="s">
        <v>304</v>
      </c>
    </row>
    <row r="429" spans="1:77" s="254" customFormat="1" x14ac:dyDescent="0.2">
      <c r="A429" s="248">
        <v>421</v>
      </c>
      <c r="B429" s="248" t="s">
        <v>2537</v>
      </c>
      <c r="C429" s="248"/>
      <c r="D429" s="248"/>
      <c r="E429" s="248"/>
      <c r="F429" s="248"/>
      <c r="G429" s="248"/>
      <c r="H429" s="248"/>
      <c r="I429" s="248"/>
      <c r="J429" s="260">
        <v>12</v>
      </c>
      <c r="K429" s="255">
        <v>1.2</v>
      </c>
      <c r="L429" s="248"/>
      <c r="M429" s="248"/>
      <c r="N429" s="248"/>
      <c r="O429" s="265" t="s">
        <v>1731</v>
      </c>
      <c r="P429" s="284" t="s">
        <v>708</v>
      </c>
      <c r="Q429" s="248"/>
      <c r="R429" s="289"/>
      <c r="S429" s="289"/>
      <c r="T429" s="289"/>
      <c r="U429" s="289"/>
      <c r="V429" s="289"/>
      <c r="W429" s="289"/>
      <c r="X429" s="289"/>
      <c r="Y429" s="289"/>
      <c r="Z429" s="289"/>
      <c r="AA429" s="289"/>
      <c r="AB429" s="289"/>
      <c r="AC429" s="289"/>
      <c r="AD429" s="289"/>
      <c r="AE429" s="289"/>
      <c r="AF429" s="289"/>
      <c r="AG429" s="289"/>
      <c r="AH429" s="289"/>
      <c r="AI429" s="289"/>
      <c r="AJ429" s="289"/>
      <c r="AK429" s="289"/>
      <c r="AL429" s="289"/>
      <c r="AM429" s="289"/>
      <c r="AN429" s="289"/>
      <c r="AO429" s="289"/>
      <c r="AP429" s="289"/>
      <c r="AQ429" s="289"/>
      <c r="AR429" s="289"/>
      <c r="AS429" s="289"/>
      <c r="AT429" s="289"/>
      <c r="AU429" s="289"/>
      <c r="AV429" s="289"/>
      <c r="AW429" s="289"/>
      <c r="AX429" s="289"/>
      <c r="AY429" s="289"/>
      <c r="AZ429" s="289"/>
      <c r="BA429" s="289"/>
      <c r="BB429" s="289"/>
      <c r="BC429" s="289"/>
      <c r="BD429" s="289"/>
      <c r="BE429" s="289"/>
      <c r="BF429" s="289"/>
      <c r="BG429" s="289"/>
      <c r="BH429" s="289"/>
      <c r="BI429" s="289"/>
      <c r="BJ429" s="289"/>
      <c r="BK429" s="289"/>
      <c r="BL429" s="289"/>
      <c r="BM429" s="289"/>
      <c r="BN429" s="289"/>
      <c r="BO429" s="289"/>
      <c r="BP429" s="289"/>
      <c r="BQ429" s="289"/>
      <c r="BR429" s="289"/>
      <c r="BS429" s="289"/>
      <c r="BT429" s="289"/>
      <c r="BU429" s="289"/>
      <c r="BV429" s="289"/>
      <c r="BW429" s="289"/>
      <c r="BX429" s="289"/>
      <c r="BY429" s="289"/>
    </row>
    <row r="430" spans="1:77" s="262" customFormat="1" x14ac:dyDescent="0.2">
      <c r="A430" s="86">
        <v>422</v>
      </c>
      <c r="B430" s="86" t="s">
        <v>1070</v>
      </c>
      <c r="C430" s="86"/>
      <c r="D430" s="86"/>
      <c r="E430" s="86"/>
      <c r="F430" s="86"/>
      <c r="G430" s="86"/>
      <c r="H430" s="86"/>
      <c r="I430" s="86"/>
      <c r="J430" s="249">
        <v>12</v>
      </c>
      <c r="K430" s="251">
        <v>1.2</v>
      </c>
      <c r="L430" s="86"/>
      <c r="M430" s="86"/>
      <c r="N430" s="86"/>
      <c r="O430" s="266" t="s">
        <v>526</v>
      </c>
      <c r="P430" s="285"/>
      <c r="Q430" s="86"/>
      <c r="R430" s="290"/>
      <c r="S430" s="290"/>
      <c r="T430" s="290"/>
      <c r="U430" s="290"/>
      <c r="V430" s="290"/>
      <c r="W430" s="290"/>
      <c r="X430" s="290"/>
      <c r="Y430" s="290"/>
      <c r="Z430" s="290"/>
      <c r="AA430" s="290"/>
      <c r="AB430" s="290"/>
      <c r="AC430" s="290"/>
      <c r="AD430" s="290"/>
      <c r="AE430" s="290"/>
      <c r="AF430" s="290"/>
      <c r="AG430" s="290"/>
      <c r="AH430" s="290"/>
      <c r="AI430" s="290"/>
      <c r="AJ430" s="290"/>
      <c r="AK430" s="290"/>
      <c r="AL430" s="290"/>
      <c r="AM430" s="290"/>
      <c r="AN430" s="290"/>
      <c r="AO430" s="290"/>
      <c r="AP430" s="290"/>
      <c r="AQ430" s="290"/>
      <c r="AR430" s="290"/>
      <c r="AS430" s="290"/>
      <c r="AT430" s="290"/>
      <c r="AU430" s="290"/>
      <c r="AV430" s="290"/>
      <c r="AW430" s="290"/>
      <c r="AX430" s="290"/>
      <c r="AY430" s="290"/>
      <c r="AZ430" s="290"/>
      <c r="BA430" s="290"/>
      <c r="BB430" s="290"/>
      <c r="BC430" s="290"/>
      <c r="BD430" s="290"/>
      <c r="BE430" s="290"/>
      <c r="BF430" s="290"/>
      <c r="BG430" s="290"/>
      <c r="BH430" s="290"/>
      <c r="BI430" s="290"/>
      <c r="BJ430" s="290"/>
      <c r="BK430" s="290"/>
      <c r="BL430" s="290"/>
      <c r="BM430" s="290"/>
      <c r="BN430" s="290"/>
      <c r="BO430" s="290"/>
      <c r="BP430" s="290"/>
      <c r="BQ430" s="290"/>
      <c r="BR430" s="290"/>
      <c r="BS430" s="290"/>
      <c r="BT430" s="290"/>
      <c r="BU430" s="290"/>
      <c r="BV430" s="290"/>
      <c r="BW430" s="290"/>
      <c r="BX430" s="290"/>
      <c r="BY430" s="290"/>
    </row>
    <row r="431" spans="1:77" x14ac:dyDescent="0.2">
      <c r="A431" s="82">
        <v>423</v>
      </c>
      <c r="B431" s="82" t="s">
        <v>2445</v>
      </c>
      <c r="C431" s="82" t="s">
        <v>2126</v>
      </c>
      <c r="D431" s="82" t="s">
        <v>2446</v>
      </c>
      <c r="E431" s="83">
        <v>44123</v>
      </c>
      <c r="F431" s="82" t="s">
        <v>2985</v>
      </c>
      <c r="G431" s="82">
        <v>1</v>
      </c>
      <c r="H431" s="82" t="s">
        <v>2986</v>
      </c>
      <c r="I431" s="82" t="s">
        <v>1760</v>
      </c>
      <c r="J431" s="84">
        <v>35</v>
      </c>
      <c r="K431" s="247">
        <v>3.5</v>
      </c>
      <c r="L431" s="82" t="s">
        <v>2987</v>
      </c>
      <c r="M431" s="82">
        <v>154</v>
      </c>
      <c r="N431" s="82">
        <v>0.1</v>
      </c>
      <c r="O431" s="264" t="s">
        <v>2127</v>
      </c>
      <c r="P431" s="283" t="s">
        <v>2997</v>
      </c>
      <c r="Q431" s="82" t="s">
        <v>304</v>
      </c>
    </row>
    <row r="432" spans="1:77" s="254" customFormat="1" x14ac:dyDescent="0.2">
      <c r="A432" s="248">
        <v>424</v>
      </c>
      <c r="B432" s="248" t="s">
        <v>2445</v>
      </c>
      <c r="C432" s="248"/>
      <c r="D432" s="248"/>
      <c r="E432" s="248"/>
      <c r="F432" s="248"/>
      <c r="G432" s="248"/>
      <c r="H432" s="248"/>
      <c r="I432" s="248"/>
      <c r="J432" s="260">
        <v>35</v>
      </c>
      <c r="K432" s="255">
        <v>3.5</v>
      </c>
      <c r="L432" s="248"/>
      <c r="M432" s="248"/>
      <c r="N432" s="248"/>
      <c r="O432" s="265" t="s">
        <v>2127</v>
      </c>
      <c r="P432" s="284" t="s">
        <v>706</v>
      </c>
      <c r="Q432" s="248"/>
      <c r="R432" s="289"/>
      <c r="S432" s="289"/>
      <c r="T432" s="289"/>
      <c r="U432" s="289"/>
      <c r="V432" s="289"/>
      <c r="W432" s="289"/>
      <c r="X432" s="289"/>
      <c r="Y432" s="289"/>
      <c r="Z432" s="289"/>
      <c r="AA432" s="289"/>
      <c r="AB432" s="289"/>
      <c r="AC432" s="289"/>
      <c r="AD432" s="289"/>
      <c r="AE432" s="289"/>
      <c r="AF432" s="289"/>
      <c r="AG432" s="289"/>
      <c r="AH432" s="289"/>
      <c r="AI432" s="289"/>
      <c r="AJ432" s="289"/>
      <c r="AK432" s="289"/>
      <c r="AL432" s="289"/>
      <c r="AM432" s="289"/>
      <c r="AN432" s="289"/>
      <c r="AO432" s="289"/>
      <c r="AP432" s="289"/>
      <c r="AQ432" s="289"/>
      <c r="AR432" s="289"/>
      <c r="AS432" s="289"/>
      <c r="AT432" s="289"/>
      <c r="AU432" s="289"/>
      <c r="AV432" s="289"/>
      <c r="AW432" s="289"/>
      <c r="AX432" s="289"/>
      <c r="AY432" s="289"/>
      <c r="AZ432" s="289"/>
      <c r="BA432" s="289"/>
      <c r="BB432" s="289"/>
      <c r="BC432" s="289"/>
      <c r="BD432" s="289"/>
      <c r="BE432" s="289"/>
      <c r="BF432" s="289"/>
      <c r="BG432" s="289"/>
      <c r="BH432" s="289"/>
      <c r="BI432" s="289"/>
      <c r="BJ432" s="289"/>
      <c r="BK432" s="289"/>
      <c r="BL432" s="289"/>
      <c r="BM432" s="289"/>
      <c r="BN432" s="289"/>
      <c r="BO432" s="289"/>
      <c r="BP432" s="289"/>
      <c r="BQ432" s="289"/>
      <c r="BR432" s="289"/>
      <c r="BS432" s="289"/>
      <c r="BT432" s="289"/>
      <c r="BU432" s="289"/>
      <c r="BV432" s="289"/>
      <c r="BW432" s="289"/>
      <c r="BX432" s="289"/>
      <c r="BY432" s="289"/>
    </row>
    <row r="433" spans="1:77" s="262" customFormat="1" x14ac:dyDescent="0.2">
      <c r="A433" s="86">
        <v>425</v>
      </c>
      <c r="B433" s="86" t="s">
        <v>1589</v>
      </c>
      <c r="C433" s="86"/>
      <c r="D433" s="86"/>
      <c r="E433" s="86"/>
      <c r="F433" s="86"/>
      <c r="G433" s="86"/>
      <c r="H433" s="86"/>
      <c r="I433" s="86"/>
      <c r="J433" s="249">
        <v>35</v>
      </c>
      <c r="K433" s="251">
        <v>3.5</v>
      </c>
      <c r="L433" s="86"/>
      <c r="M433" s="86"/>
      <c r="N433" s="86"/>
      <c r="O433" s="266" t="s">
        <v>527</v>
      </c>
      <c r="P433" s="285"/>
      <c r="Q433" s="86"/>
      <c r="R433" s="290"/>
      <c r="S433" s="290"/>
      <c r="T433" s="290"/>
      <c r="U433" s="290"/>
      <c r="V433" s="290"/>
      <c r="W433" s="290"/>
      <c r="X433" s="290"/>
      <c r="Y433" s="290"/>
      <c r="Z433" s="290"/>
      <c r="AA433" s="290"/>
      <c r="AB433" s="290"/>
      <c r="AC433" s="290"/>
      <c r="AD433" s="290"/>
      <c r="AE433" s="290"/>
      <c r="AF433" s="290"/>
      <c r="AG433" s="290"/>
      <c r="AH433" s="290"/>
      <c r="AI433" s="290"/>
      <c r="AJ433" s="290"/>
      <c r="AK433" s="290"/>
      <c r="AL433" s="290"/>
      <c r="AM433" s="290"/>
      <c r="AN433" s="290"/>
      <c r="AO433" s="290"/>
      <c r="AP433" s="290"/>
      <c r="AQ433" s="290"/>
      <c r="AR433" s="290"/>
      <c r="AS433" s="290"/>
      <c r="AT433" s="290"/>
      <c r="AU433" s="290"/>
      <c r="AV433" s="290"/>
      <c r="AW433" s="290"/>
      <c r="AX433" s="290"/>
      <c r="AY433" s="290"/>
      <c r="AZ433" s="290"/>
      <c r="BA433" s="290"/>
      <c r="BB433" s="290"/>
      <c r="BC433" s="290"/>
      <c r="BD433" s="290"/>
      <c r="BE433" s="290"/>
      <c r="BF433" s="290"/>
      <c r="BG433" s="290"/>
      <c r="BH433" s="290"/>
      <c r="BI433" s="290"/>
      <c r="BJ433" s="290"/>
      <c r="BK433" s="290"/>
      <c r="BL433" s="290"/>
      <c r="BM433" s="290"/>
      <c r="BN433" s="290"/>
      <c r="BO433" s="290"/>
      <c r="BP433" s="290"/>
      <c r="BQ433" s="290"/>
      <c r="BR433" s="290"/>
      <c r="BS433" s="290"/>
      <c r="BT433" s="290"/>
      <c r="BU433" s="290"/>
      <c r="BV433" s="290"/>
      <c r="BW433" s="290"/>
      <c r="BX433" s="290"/>
      <c r="BY433" s="290"/>
    </row>
    <row r="434" spans="1:77" x14ac:dyDescent="0.2">
      <c r="A434" s="82">
        <v>426</v>
      </c>
      <c r="B434" s="82" t="s">
        <v>2426</v>
      </c>
      <c r="C434" s="82" t="s">
        <v>1126</v>
      </c>
      <c r="D434" s="82" t="s">
        <v>2427</v>
      </c>
      <c r="E434" s="83">
        <v>44123</v>
      </c>
      <c r="F434" s="82" t="s">
        <v>2985</v>
      </c>
      <c r="G434" s="82">
        <v>1</v>
      </c>
      <c r="H434" s="82" t="s">
        <v>2986</v>
      </c>
      <c r="I434" s="82" t="s">
        <v>1760</v>
      </c>
      <c r="J434" s="84">
        <v>12</v>
      </c>
      <c r="K434" s="247">
        <v>1.2</v>
      </c>
      <c r="L434" s="82" t="s">
        <v>2987</v>
      </c>
      <c r="M434" s="82">
        <v>154</v>
      </c>
      <c r="N434" s="82">
        <v>0.1</v>
      </c>
      <c r="O434" s="264" t="s">
        <v>1127</v>
      </c>
      <c r="P434" s="283" t="s">
        <v>2997</v>
      </c>
      <c r="Q434" s="82" t="s">
        <v>304</v>
      </c>
    </row>
    <row r="435" spans="1:77" s="254" customFormat="1" x14ac:dyDescent="0.2">
      <c r="A435" s="248">
        <v>427</v>
      </c>
      <c r="B435" s="248" t="s">
        <v>2426</v>
      </c>
      <c r="C435" s="248"/>
      <c r="D435" s="248"/>
      <c r="E435" s="248"/>
      <c r="F435" s="248"/>
      <c r="G435" s="248"/>
      <c r="H435" s="248"/>
      <c r="I435" s="248"/>
      <c r="J435" s="260">
        <v>12</v>
      </c>
      <c r="K435" s="255">
        <v>1.2</v>
      </c>
      <c r="L435" s="248"/>
      <c r="M435" s="248"/>
      <c r="N435" s="248"/>
      <c r="O435" s="265" t="s">
        <v>1127</v>
      </c>
      <c r="P435" s="284" t="s">
        <v>706</v>
      </c>
      <c r="Q435" s="248"/>
      <c r="R435" s="289"/>
      <c r="S435" s="289"/>
      <c r="T435" s="289"/>
      <c r="U435" s="289"/>
      <c r="V435" s="289"/>
      <c r="W435" s="289"/>
      <c r="X435" s="289"/>
      <c r="Y435" s="289"/>
      <c r="Z435" s="289"/>
      <c r="AA435" s="289"/>
      <c r="AB435" s="289"/>
      <c r="AC435" s="289"/>
      <c r="AD435" s="289"/>
      <c r="AE435" s="289"/>
      <c r="AF435" s="289"/>
      <c r="AG435" s="289"/>
      <c r="AH435" s="289"/>
      <c r="AI435" s="289"/>
      <c r="AJ435" s="289"/>
      <c r="AK435" s="289"/>
      <c r="AL435" s="289"/>
      <c r="AM435" s="289"/>
      <c r="AN435" s="289"/>
      <c r="AO435" s="289"/>
      <c r="AP435" s="289"/>
      <c r="AQ435" s="289"/>
      <c r="AR435" s="289"/>
      <c r="AS435" s="289"/>
      <c r="AT435" s="289"/>
      <c r="AU435" s="289"/>
      <c r="AV435" s="289"/>
      <c r="AW435" s="289"/>
      <c r="AX435" s="289"/>
      <c r="AY435" s="289"/>
      <c r="AZ435" s="289"/>
      <c r="BA435" s="289"/>
      <c r="BB435" s="289"/>
      <c r="BC435" s="289"/>
      <c r="BD435" s="289"/>
      <c r="BE435" s="289"/>
      <c r="BF435" s="289"/>
      <c r="BG435" s="289"/>
      <c r="BH435" s="289"/>
      <c r="BI435" s="289"/>
      <c r="BJ435" s="289"/>
      <c r="BK435" s="289"/>
      <c r="BL435" s="289"/>
      <c r="BM435" s="289"/>
      <c r="BN435" s="289"/>
      <c r="BO435" s="289"/>
      <c r="BP435" s="289"/>
      <c r="BQ435" s="289"/>
      <c r="BR435" s="289"/>
      <c r="BS435" s="289"/>
      <c r="BT435" s="289"/>
      <c r="BU435" s="289"/>
      <c r="BV435" s="289"/>
      <c r="BW435" s="289"/>
      <c r="BX435" s="289"/>
      <c r="BY435" s="289"/>
    </row>
    <row r="436" spans="1:77" s="262" customFormat="1" x14ac:dyDescent="0.2">
      <c r="A436" s="86">
        <v>428</v>
      </c>
      <c r="B436" s="86" t="s">
        <v>1560</v>
      </c>
      <c r="C436" s="86"/>
      <c r="D436" s="86"/>
      <c r="E436" s="86"/>
      <c r="F436" s="86"/>
      <c r="G436" s="86"/>
      <c r="H436" s="86"/>
      <c r="I436" s="86"/>
      <c r="J436" s="249">
        <v>12</v>
      </c>
      <c r="K436" s="251">
        <v>1.2</v>
      </c>
      <c r="L436" s="86"/>
      <c r="M436" s="86"/>
      <c r="N436" s="86"/>
      <c r="O436" s="266" t="s">
        <v>528</v>
      </c>
      <c r="P436" s="285"/>
      <c r="Q436" s="86"/>
      <c r="R436" s="290"/>
      <c r="S436" s="290"/>
      <c r="T436" s="290"/>
      <c r="U436" s="290"/>
      <c r="V436" s="290"/>
      <c r="W436" s="290"/>
      <c r="X436" s="290"/>
      <c r="Y436" s="290"/>
      <c r="Z436" s="290"/>
      <c r="AA436" s="290"/>
      <c r="AB436" s="290"/>
      <c r="AC436" s="290"/>
      <c r="AD436" s="290"/>
      <c r="AE436" s="290"/>
      <c r="AF436" s="290"/>
      <c r="AG436" s="290"/>
      <c r="AH436" s="290"/>
      <c r="AI436" s="290"/>
      <c r="AJ436" s="290"/>
      <c r="AK436" s="290"/>
      <c r="AL436" s="290"/>
      <c r="AM436" s="290"/>
      <c r="AN436" s="290"/>
      <c r="AO436" s="290"/>
      <c r="AP436" s="290"/>
      <c r="AQ436" s="290"/>
      <c r="AR436" s="290"/>
      <c r="AS436" s="290"/>
      <c r="AT436" s="290"/>
      <c r="AU436" s="290"/>
      <c r="AV436" s="290"/>
      <c r="AW436" s="290"/>
      <c r="AX436" s="290"/>
      <c r="AY436" s="290"/>
      <c r="AZ436" s="290"/>
      <c r="BA436" s="290"/>
      <c r="BB436" s="290"/>
      <c r="BC436" s="290"/>
      <c r="BD436" s="290"/>
      <c r="BE436" s="290"/>
      <c r="BF436" s="290"/>
      <c r="BG436" s="290"/>
      <c r="BH436" s="290"/>
      <c r="BI436" s="290"/>
      <c r="BJ436" s="290"/>
      <c r="BK436" s="290"/>
      <c r="BL436" s="290"/>
      <c r="BM436" s="290"/>
      <c r="BN436" s="290"/>
      <c r="BO436" s="290"/>
      <c r="BP436" s="290"/>
      <c r="BQ436" s="290"/>
      <c r="BR436" s="290"/>
      <c r="BS436" s="290"/>
      <c r="BT436" s="290"/>
      <c r="BU436" s="290"/>
      <c r="BV436" s="290"/>
      <c r="BW436" s="290"/>
      <c r="BX436" s="290"/>
      <c r="BY436" s="290"/>
    </row>
    <row r="437" spans="1:77" x14ac:dyDescent="0.2">
      <c r="A437" s="82">
        <v>429</v>
      </c>
      <c r="B437" s="82" t="s">
        <v>1491</v>
      </c>
      <c r="C437" s="82" t="s">
        <v>2048</v>
      </c>
      <c r="D437" s="82" t="s">
        <v>1492</v>
      </c>
      <c r="E437" s="83">
        <v>44123</v>
      </c>
      <c r="F437" s="82" t="s">
        <v>2985</v>
      </c>
      <c r="G437" s="82">
        <v>1</v>
      </c>
      <c r="H437" s="82" t="s">
        <v>2986</v>
      </c>
      <c r="I437" s="82" t="s">
        <v>1760</v>
      </c>
      <c r="J437" s="84">
        <v>13</v>
      </c>
      <c r="K437" s="247">
        <v>1.3</v>
      </c>
      <c r="L437" s="82" t="s">
        <v>2987</v>
      </c>
      <c r="M437" s="82">
        <v>154</v>
      </c>
      <c r="N437" s="82">
        <v>0.1</v>
      </c>
      <c r="O437" s="264" t="s">
        <v>2049</v>
      </c>
      <c r="P437" s="283" t="s">
        <v>2997</v>
      </c>
      <c r="Q437" s="82" t="s">
        <v>304</v>
      </c>
    </row>
    <row r="438" spans="1:77" s="254" customFormat="1" x14ac:dyDescent="0.2">
      <c r="A438" s="248">
        <v>430</v>
      </c>
      <c r="B438" s="248" t="s">
        <v>1491</v>
      </c>
      <c r="C438" s="248"/>
      <c r="D438" s="248"/>
      <c r="E438" s="248"/>
      <c r="F438" s="248"/>
      <c r="G438" s="248"/>
      <c r="H438" s="248"/>
      <c r="I438" s="248"/>
      <c r="J438" s="260">
        <v>13</v>
      </c>
      <c r="K438" s="255">
        <v>1.3</v>
      </c>
      <c r="L438" s="248"/>
      <c r="M438" s="248"/>
      <c r="N438" s="248"/>
      <c r="O438" s="265" t="s">
        <v>2049</v>
      </c>
      <c r="P438" s="284" t="s">
        <v>706</v>
      </c>
      <c r="Q438" s="248"/>
      <c r="R438" s="289"/>
      <c r="S438" s="289"/>
      <c r="T438" s="289"/>
      <c r="U438" s="289"/>
      <c r="V438" s="289"/>
      <c r="W438" s="289"/>
      <c r="X438" s="289"/>
      <c r="Y438" s="289"/>
      <c r="Z438" s="289"/>
      <c r="AA438" s="289"/>
      <c r="AB438" s="289"/>
      <c r="AC438" s="289"/>
      <c r="AD438" s="289"/>
      <c r="AE438" s="289"/>
      <c r="AF438" s="289"/>
      <c r="AG438" s="289"/>
      <c r="AH438" s="289"/>
      <c r="AI438" s="289"/>
      <c r="AJ438" s="289"/>
      <c r="AK438" s="289"/>
      <c r="AL438" s="289"/>
      <c r="AM438" s="289"/>
      <c r="AN438" s="289"/>
      <c r="AO438" s="289"/>
      <c r="AP438" s="289"/>
      <c r="AQ438" s="289"/>
      <c r="AR438" s="289"/>
      <c r="AS438" s="289"/>
      <c r="AT438" s="289"/>
      <c r="AU438" s="289"/>
      <c r="AV438" s="289"/>
      <c r="AW438" s="289"/>
      <c r="AX438" s="289"/>
      <c r="AY438" s="289"/>
      <c r="AZ438" s="289"/>
      <c r="BA438" s="289"/>
      <c r="BB438" s="289"/>
      <c r="BC438" s="289"/>
      <c r="BD438" s="289"/>
      <c r="BE438" s="289"/>
      <c r="BF438" s="289"/>
      <c r="BG438" s="289"/>
      <c r="BH438" s="289"/>
      <c r="BI438" s="289"/>
      <c r="BJ438" s="289"/>
      <c r="BK438" s="289"/>
      <c r="BL438" s="289"/>
      <c r="BM438" s="289"/>
      <c r="BN438" s="289"/>
      <c r="BO438" s="289"/>
      <c r="BP438" s="289"/>
      <c r="BQ438" s="289"/>
      <c r="BR438" s="289"/>
      <c r="BS438" s="289"/>
      <c r="BT438" s="289"/>
      <c r="BU438" s="289"/>
      <c r="BV438" s="289"/>
      <c r="BW438" s="289"/>
      <c r="BX438" s="289"/>
      <c r="BY438" s="289"/>
    </row>
    <row r="439" spans="1:77" s="262" customFormat="1" x14ac:dyDescent="0.2">
      <c r="A439" s="86">
        <v>431</v>
      </c>
      <c r="B439" s="86" t="s">
        <v>1198</v>
      </c>
      <c r="C439" s="86"/>
      <c r="D439" s="86"/>
      <c r="E439" s="86"/>
      <c r="F439" s="86"/>
      <c r="G439" s="86"/>
      <c r="H439" s="86"/>
      <c r="I439" s="86"/>
      <c r="J439" s="249">
        <v>13</v>
      </c>
      <c r="K439" s="251">
        <v>1.3</v>
      </c>
      <c r="L439" s="86"/>
      <c r="M439" s="86"/>
      <c r="N439" s="86"/>
      <c r="O439" s="266" t="s">
        <v>529</v>
      </c>
      <c r="P439" s="285"/>
      <c r="Q439" s="86"/>
      <c r="R439" s="290"/>
      <c r="S439" s="290"/>
      <c r="T439" s="290"/>
      <c r="U439" s="290"/>
      <c r="V439" s="290"/>
      <c r="W439" s="290"/>
      <c r="X439" s="290"/>
      <c r="Y439" s="290"/>
      <c r="Z439" s="290"/>
      <c r="AA439" s="290"/>
      <c r="AB439" s="290"/>
      <c r="AC439" s="290"/>
      <c r="AD439" s="290"/>
      <c r="AE439" s="290"/>
      <c r="AF439" s="290"/>
      <c r="AG439" s="290"/>
      <c r="AH439" s="290"/>
      <c r="AI439" s="290"/>
      <c r="AJ439" s="290"/>
      <c r="AK439" s="290"/>
      <c r="AL439" s="290"/>
      <c r="AM439" s="290"/>
      <c r="AN439" s="290"/>
      <c r="AO439" s="290"/>
      <c r="AP439" s="290"/>
      <c r="AQ439" s="290"/>
      <c r="AR439" s="290"/>
      <c r="AS439" s="290"/>
      <c r="AT439" s="290"/>
      <c r="AU439" s="290"/>
      <c r="AV439" s="290"/>
      <c r="AW439" s="290"/>
      <c r="AX439" s="290"/>
      <c r="AY439" s="290"/>
      <c r="AZ439" s="290"/>
      <c r="BA439" s="290"/>
      <c r="BB439" s="290"/>
      <c r="BC439" s="290"/>
      <c r="BD439" s="290"/>
      <c r="BE439" s="290"/>
      <c r="BF439" s="290"/>
      <c r="BG439" s="290"/>
      <c r="BH439" s="290"/>
      <c r="BI439" s="290"/>
      <c r="BJ439" s="290"/>
      <c r="BK439" s="290"/>
      <c r="BL439" s="290"/>
      <c r="BM439" s="290"/>
      <c r="BN439" s="290"/>
      <c r="BO439" s="290"/>
      <c r="BP439" s="290"/>
      <c r="BQ439" s="290"/>
      <c r="BR439" s="290"/>
      <c r="BS439" s="290"/>
      <c r="BT439" s="290"/>
      <c r="BU439" s="290"/>
      <c r="BV439" s="290"/>
      <c r="BW439" s="290"/>
      <c r="BX439" s="290"/>
      <c r="BY439" s="290"/>
    </row>
    <row r="440" spans="1:77" x14ac:dyDescent="0.2">
      <c r="A440" s="82">
        <v>432</v>
      </c>
      <c r="B440" s="82" t="s">
        <v>1386</v>
      </c>
      <c r="C440" s="82" t="s">
        <v>1892</v>
      </c>
      <c r="D440" s="82" t="s">
        <v>1387</v>
      </c>
      <c r="E440" s="83">
        <v>44123</v>
      </c>
      <c r="F440" s="82" t="s">
        <v>2985</v>
      </c>
      <c r="G440" s="82">
        <v>1</v>
      </c>
      <c r="H440" s="82" t="s">
        <v>2986</v>
      </c>
      <c r="I440" s="82" t="s">
        <v>1760</v>
      </c>
      <c r="J440" s="84">
        <v>178</v>
      </c>
      <c r="K440" s="247">
        <v>17.8</v>
      </c>
      <c r="L440" s="82" t="s">
        <v>2987</v>
      </c>
      <c r="M440" s="82">
        <v>154</v>
      </c>
      <c r="N440" s="82">
        <v>0.1</v>
      </c>
      <c r="O440" s="264" t="s">
        <v>1944</v>
      </c>
      <c r="P440" s="283" t="s">
        <v>2988</v>
      </c>
      <c r="Q440" s="82" t="s">
        <v>303</v>
      </c>
    </row>
    <row r="441" spans="1:77" x14ac:dyDescent="0.2">
      <c r="A441" s="82">
        <v>433</v>
      </c>
      <c r="B441" s="82" t="s">
        <v>1386</v>
      </c>
      <c r="C441" s="82"/>
      <c r="D441" s="82" t="s">
        <v>2705</v>
      </c>
      <c r="E441" s="83">
        <v>44124</v>
      </c>
      <c r="F441" s="82" t="s">
        <v>2985</v>
      </c>
      <c r="G441" s="82">
        <v>1</v>
      </c>
      <c r="H441" s="82" t="s">
        <v>2986</v>
      </c>
      <c r="I441" s="82" t="s">
        <v>1760</v>
      </c>
      <c r="J441" s="84">
        <v>178</v>
      </c>
      <c r="K441" s="247">
        <v>17.8</v>
      </c>
      <c r="L441" s="82" t="s">
        <v>2987</v>
      </c>
      <c r="M441" s="82">
        <v>154</v>
      </c>
      <c r="N441" s="82">
        <v>0.1</v>
      </c>
      <c r="O441" s="264" t="s">
        <v>1944</v>
      </c>
      <c r="P441" s="283" t="s">
        <v>2988</v>
      </c>
      <c r="Q441" s="82" t="s">
        <v>303</v>
      </c>
    </row>
    <row r="442" spans="1:77" x14ac:dyDescent="0.2">
      <c r="A442" s="82">
        <v>434</v>
      </c>
      <c r="B442" s="82" t="s">
        <v>1386</v>
      </c>
      <c r="C442" s="82"/>
      <c r="D442" s="82" t="s">
        <v>2749</v>
      </c>
      <c r="E442" s="83">
        <v>44130</v>
      </c>
      <c r="F442" s="82" t="s">
        <v>2985</v>
      </c>
      <c r="G442" s="82">
        <v>1</v>
      </c>
      <c r="H442" s="82" t="s">
        <v>2986</v>
      </c>
      <c r="I442" s="82" t="s">
        <v>1760</v>
      </c>
      <c r="J442" s="84">
        <v>184</v>
      </c>
      <c r="K442" s="247">
        <v>18.399999999999999</v>
      </c>
      <c r="L442" s="82" t="s">
        <v>2987</v>
      </c>
      <c r="M442" s="82">
        <v>156</v>
      </c>
      <c r="N442" s="82">
        <v>0.1</v>
      </c>
      <c r="O442" s="264" t="s">
        <v>1944</v>
      </c>
      <c r="P442" s="283" t="s">
        <v>2988</v>
      </c>
      <c r="Q442" s="82" t="s">
        <v>303</v>
      </c>
    </row>
    <row r="443" spans="1:77" x14ac:dyDescent="0.2">
      <c r="A443" s="82">
        <v>435</v>
      </c>
      <c r="B443" s="82" t="s">
        <v>1386</v>
      </c>
      <c r="C443" s="82"/>
      <c r="D443" s="82" t="s">
        <v>2816</v>
      </c>
      <c r="E443" s="83">
        <v>44131</v>
      </c>
      <c r="F443" s="82" t="s">
        <v>2985</v>
      </c>
      <c r="G443" s="82">
        <v>1</v>
      </c>
      <c r="H443" s="82" t="s">
        <v>2986</v>
      </c>
      <c r="I443" s="82" t="s">
        <v>1760</v>
      </c>
      <c r="J443" s="84">
        <v>184</v>
      </c>
      <c r="K443" s="247">
        <v>18.399999999999999</v>
      </c>
      <c r="L443" s="82" t="s">
        <v>2987</v>
      </c>
      <c r="M443" s="82">
        <v>156</v>
      </c>
      <c r="N443" s="82">
        <v>0.1</v>
      </c>
      <c r="O443" s="264" t="s">
        <v>1944</v>
      </c>
      <c r="P443" s="283" t="s">
        <v>2988</v>
      </c>
      <c r="Q443" s="82" t="s">
        <v>303</v>
      </c>
    </row>
    <row r="444" spans="1:77" s="254" customFormat="1" x14ac:dyDescent="0.2">
      <c r="A444" s="248">
        <v>436</v>
      </c>
      <c r="B444" s="248" t="s">
        <v>1386</v>
      </c>
      <c r="C444" s="248"/>
      <c r="D444" s="248"/>
      <c r="E444" s="248"/>
      <c r="F444" s="248"/>
      <c r="G444" s="248"/>
      <c r="H444" s="248"/>
      <c r="I444" s="248"/>
      <c r="J444" s="260">
        <v>724</v>
      </c>
      <c r="K444" s="255">
        <v>72.400000000000006</v>
      </c>
      <c r="L444" s="248"/>
      <c r="M444" s="248"/>
      <c r="N444" s="248"/>
      <c r="O444" s="265" t="s">
        <v>1944</v>
      </c>
      <c r="P444" s="284" t="s">
        <v>707</v>
      </c>
      <c r="Q444" s="248"/>
      <c r="R444" s="289"/>
      <c r="S444" s="289"/>
      <c r="T444" s="289"/>
      <c r="U444" s="289"/>
      <c r="V444" s="289"/>
      <c r="W444" s="289"/>
      <c r="X444" s="289"/>
      <c r="Y444" s="289"/>
      <c r="Z444" s="289"/>
      <c r="AA444" s="289"/>
      <c r="AB444" s="289"/>
      <c r="AC444" s="289"/>
      <c r="AD444" s="289"/>
      <c r="AE444" s="289"/>
      <c r="AF444" s="289"/>
      <c r="AG444" s="289"/>
      <c r="AH444" s="289"/>
      <c r="AI444" s="289"/>
      <c r="AJ444" s="289"/>
      <c r="AK444" s="289"/>
      <c r="AL444" s="289"/>
      <c r="AM444" s="289"/>
      <c r="AN444" s="289"/>
      <c r="AO444" s="289"/>
      <c r="AP444" s="289"/>
      <c r="AQ444" s="289"/>
      <c r="AR444" s="289"/>
      <c r="AS444" s="289"/>
      <c r="AT444" s="289"/>
      <c r="AU444" s="289"/>
      <c r="AV444" s="289"/>
      <c r="AW444" s="289"/>
      <c r="AX444" s="289"/>
      <c r="AY444" s="289"/>
      <c r="AZ444" s="289"/>
      <c r="BA444" s="289"/>
      <c r="BB444" s="289"/>
      <c r="BC444" s="289"/>
      <c r="BD444" s="289"/>
      <c r="BE444" s="289"/>
      <c r="BF444" s="289"/>
      <c r="BG444" s="289"/>
      <c r="BH444" s="289"/>
      <c r="BI444" s="289"/>
      <c r="BJ444" s="289"/>
      <c r="BK444" s="289"/>
      <c r="BL444" s="289"/>
      <c r="BM444" s="289"/>
      <c r="BN444" s="289"/>
      <c r="BO444" s="289"/>
      <c r="BP444" s="289"/>
      <c r="BQ444" s="289"/>
      <c r="BR444" s="289"/>
      <c r="BS444" s="289"/>
      <c r="BT444" s="289"/>
      <c r="BU444" s="289"/>
      <c r="BV444" s="289"/>
      <c r="BW444" s="289"/>
      <c r="BX444" s="289"/>
      <c r="BY444" s="289"/>
    </row>
    <row r="445" spans="1:77" x14ac:dyDescent="0.2">
      <c r="A445" s="82">
        <v>437</v>
      </c>
      <c r="B445" s="82" t="s">
        <v>1386</v>
      </c>
      <c r="C445" s="82" t="s">
        <v>1892</v>
      </c>
      <c r="D445" s="82" t="s">
        <v>1387</v>
      </c>
      <c r="E445" s="83">
        <v>44123</v>
      </c>
      <c r="F445" s="82" t="s">
        <v>2985</v>
      </c>
      <c r="G445" s="82">
        <v>1</v>
      </c>
      <c r="H445" s="82" t="s">
        <v>2986</v>
      </c>
      <c r="I445" s="82" t="s">
        <v>1760</v>
      </c>
      <c r="J445" s="84">
        <v>150</v>
      </c>
      <c r="K445" s="247">
        <v>15</v>
      </c>
      <c r="L445" s="82" t="s">
        <v>2987</v>
      </c>
      <c r="M445" s="82">
        <v>154</v>
      </c>
      <c r="N445" s="82">
        <v>0.1</v>
      </c>
      <c r="O445" s="264" t="s">
        <v>1944</v>
      </c>
      <c r="P445" s="283" t="s">
        <v>2990</v>
      </c>
      <c r="Q445" s="82" t="s">
        <v>303</v>
      </c>
    </row>
    <row r="446" spans="1:77" x14ac:dyDescent="0.2">
      <c r="A446" s="82">
        <v>438</v>
      </c>
      <c r="B446" s="82" t="s">
        <v>1386</v>
      </c>
      <c r="C446" s="82"/>
      <c r="D446" s="82" t="s">
        <v>2705</v>
      </c>
      <c r="E446" s="83">
        <v>44124</v>
      </c>
      <c r="F446" s="82" t="s">
        <v>2985</v>
      </c>
      <c r="G446" s="82">
        <v>1</v>
      </c>
      <c r="H446" s="82" t="s">
        <v>2986</v>
      </c>
      <c r="I446" s="82" t="s">
        <v>1760</v>
      </c>
      <c r="J446" s="84">
        <v>150</v>
      </c>
      <c r="K446" s="247">
        <v>15</v>
      </c>
      <c r="L446" s="82" t="s">
        <v>2987</v>
      </c>
      <c r="M446" s="82">
        <v>154</v>
      </c>
      <c r="N446" s="82">
        <v>0.1</v>
      </c>
      <c r="O446" s="264" t="s">
        <v>1944</v>
      </c>
      <c r="P446" s="283" t="s">
        <v>2990</v>
      </c>
      <c r="Q446" s="82" t="s">
        <v>303</v>
      </c>
    </row>
    <row r="447" spans="1:77" s="254" customFormat="1" x14ac:dyDescent="0.2">
      <c r="A447" s="248">
        <v>439</v>
      </c>
      <c r="B447" s="248" t="s">
        <v>1386</v>
      </c>
      <c r="C447" s="248"/>
      <c r="D447" s="248"/>
      <c r="E447" s="248"/>
      <c r="F447" s="248"/>
      <c r="G447" s="248"/>
      <c r="H447" s="248"/>
      <c r="I447" s="248"/>
      <c r="J447" s="260">
        <v>300</v>
      </c>
      <c r="K447" s="255">
        <v>30</v>
      </c>
      <c r="L447" s="248"/>
      <c r="M447" s="248"/>
      <c r="N447" s="248"/>
      <c r="O447" s="265" t="s">
        <v>1944</v>
      </c>
      <c r="P447" s="284" t="s">
        <v>708</v>
      </c>
      <c r="Q447" s="248"/>
      <c r="R447" s="289"/>
      <c r="S447" s="289"/>
      <c r="T447" s="289"/>
      <c r="U447" s="289"/>
      <c r="V447" s="289"/>
      <c r="W447" s="289"/>
      <c r="X447" s="289"/>
      <c r="Y447" s="289"/>
      <c r="Z447" s="289"/>
      <c r="AA447" s="289"/>
      <c r="AB447" s="289"/>
      <c r="AC447" s="289"/>
      <c r="AD447" s="289"/>
      <c r="AE447" s="289"/>
      <c r="AF447" s="289"/>
      <c r="AG447" s="289"/>
      <c r="AH447" s="289"/>
      <c r="AI447" s="289"/>
      <c r="AJ447" s="289"/>
      <c r="AK447" s="289"/>
      <c r="AL447" s="289"/>
      <c r="AM447" s="289"/>
      <c r="AN447" s="289"/>
      <c r="AO447" s="289"/>
      <c r="AP447" s="289"/>
      <c r="AQ447" s="289"/>
      <c r="AR447" s="289"/>
      <c r="AS447" s="289"/>
      <c r="AT447" s="289"/>
      <c r="AU447" s="289"/>
      <c r="AV447" s="289"/>
      <c r="AW447" s="289"/>
      <c r="AX447" s="289"/>
      <c r="AY447" s="289"/>
      <c r="AZ447" s="289"/>
      <c r="BA447" s="289"/>
      <c r="BB447" s="289"/>
      <c r="BC447" s="289"/>
      <c r="BD447" s="289"/>
      <c r="BE447" s="289"/>
      <c r="BF447" s="289"/>
      <c r="BG447" s="289"/>
      <c r="BH447" s="289"/>
      <c r="BI447" s="289"/>
      <c r="BJ447" s="289"/>
      <c r="BK447" s="289"/>
      <c r="BL447" s="289"/>
      <c r="BM447" s="289"/>
      <c r="BN447" s="289"/>
      <c r="BO447" s="289"/>
      <c r="BP447" s="289"/>
      <c r="BQ447" s="289"/>
      <c r="BR447" s="289"/>
      <c r="BS447" s="289"/>
      <c r="BT447" s="289"/>
      <c r="BU447" s="289"/>
      <c r="BV447" s="289"/>
      <c r="BW447" s="289"/>
      <c r="BX447" s="289"/>
      <c r="BY447" s="289"/>
    </row>
    <row r="448" spans="1:77" s="262" customFormat="1" x14ac:dyDescent="0.2">
      <c r="A448" s="86">
        <v>440</v>
      </c>
      <c r="B448" s="86" t="s">
        <v>1619</v>
      </c>
      <c r="C448" s="86"/>
      <c r="D448" s="86"/>
      <c r="E448" s="86"/>
      <c r="F448" s="86"/>
      <c r="G448" s="86"/>
      <c r="H448" s="86"/>
      <c r="I448" s="86"/>
      <c r="J448" s="249">
        <v>1024</v>
      </c>
      <c r="K448" s="251">
        <v>102.4</v>
      </c>
      <c r="L448" s="86"/>
      <c r="M448" s="86"/>
      <c r="N448" s="86"/>
      <c r="O448" s="266" t="s">
        <v>889</v>
      </c>
      <c r="P448" s="285"/>
      <c r="Q448" s="86"/>
      <c r="R448" s="290"/>
      <c r="S448" s="290"/>
      <c r="T448" s="290"/>
      <c r="U448" s="290"/>
      <c r="V448" s="290"/>
      <c r="W448" s="290"/>
      <c r="X448" s="290"/>
      <c r="Y448" s="290"/>
      <c r="Z448" s="290"/>
      <c r="AA448" s="290"/>
      <c r="AB448" s="290"/>
      <c r="AC448" s="290"/>
      <c r="AD448" s="290"/>
      <c r="AE448" s="290"/>
      <c r="AF448" s="290"/>
      <c r="AG448" s="290"/>
      <c r="AH448" s="290"/>
      <c r="AI448" s="290"/>
      <c r="AJ448" s="290"/>
      <c r="AK448" s="290"/>
      <c r="AL448" s="290"/>
      <c r="AM448" s="290"/>
      <c r="AN448" s="290"/>
      <c r="AO448" s="290"/>
      <c r="AP448" s="290"/>
      <c r="AQ448" s="290"/>
      <c r="AR448" s="290"/>
      <c r="AS448" s="290"/>
      <c r="AT448" s="290"/>
      <c r="AU448" s="290"/>
      <c r="AV448" s="290"/>
      <c r="AW448" s="290"/>
      <c r="AX448" s="290"/>
      <c r="AY448" s="290"/>
      <c r="AZ448" s="290"/>
      <c r="BA448" s="290"/>
      <c r="BB448" s="290"/>
      <c r="BC448" s="290"/>
      <c r="BD448" s="290"/>
      <c r="BE448" s="290"/>
      <c r="BF448" s="290"/>
      <c r="BG448" s="290"/>
      <c r="BH448" s="290"/>
      <c r="BI448" s="290"/>
      <c r="BJ448" s="290"/>
      <c r="BK448" s="290"/>
      <c r="BL448" s="290"/>
      <c r="BM448" s="290"/>
      <c r="BN448" s="290"/>
      <c r="BO448" s="290"/>
      <c r="BP448" s="290"/>
      <c r="BQ448" s="290"/>
      <c r="BR448" s="290"/>
      <c r="BS448" s="290"/>
      <c r="BT448" s="290"/>
      <c r="BU448" s="290"/>
      <c r="BV448" s="290"/>
      <c r="BW448" s="290"/>
      <c r="BX448" s="290"/>
      <c r="BY448" s="290"/>
    </row>
    <row r="449" spans="1:77" x14ac:dyDescent="0.2">
      <c r="A449" s="82">
        <v>441</v>
      </c>
      <c r="B449" s="82" t="s">
        <v>1468</v>
      </c>
      <c r="C449" s="82" t="s">
        <v>1892</v>
      </c>
      <c r="D449" s="82" t="s">
        <v>1469</v>
      </c>
      <c r="E449" s="83">
        <v>44123</v>
      </c>
      <c r="F449" s="82" t="s">
        <v>2985</v>
      </c>
      <c r="G449" s="82">
        <v>1</v>
      </c>
      <c r="H449" s="82" t="s">
        <v>2986</v>
      </c>
      <c r="I449" s="82" t="s">
        <v>1760</v>
      </c>
      <c r="J449" s="84">
        <v>60</v>
      </c>
      <c r="K449" s="247">
        <v>6</v>
      </c>
      <c r="L449" s="82" t="s">
        <v>2987</v>
      </c>
      <c r="M449" s="82">
        <v>154</v>
      </c>
      <c r="N449" s="82">
        <v>0.1</v>
      </c>
      <c r="O449" s="264" t="s">
        <v>1720</v>
      </c>
      <c r="P449" s="283" t="s">
        <v>2990</v>
      </c>
      <c r="Q449" s="82" t="s">
        <v>303</v>
      </c>
    </row>
    <row r="450" spans="1:77" s="254" customFormat="1" x14ac:dyDescent="0.2">
      <c r="A450" s="248">
        <v>442</v>
      </c>
      <c r="B450" s="248" t="s">
        <v>1468</v>
      </c>
      <c r="C450" s="248"/>
      <c r="D450" s="248"/>
      <c r="E450" s="248"/>
      <c r="F450" s="248"/>
      <c r="G450" s="248"/>
      <c r="H450" s="248"/>
      <c r="I450" s="248"/>
      <c r="J450" s="260">
        <v>60</v>
      </c>
      <c r="K450" s="255">
        <v>6</v>
      </c>
      <c r="L450" s="248"/>
      <c r="M450" s="248"/>
      <c r="N450" s="248"/>
      <c r="O450" s="265" t="s">
        <v>1720</v>
      </c>
      <c r="P450" s="284" t="s">
        <v>708</v>
      </c>
      <c r="Q450" s="248"/>
      <c r="R450" s="289"/>
      <c r="S450" s="289"/>
      <c r="T450" s="289"/>
      <c r="U450" s="289"/>
      <c r="V450" s="289"/>
      <c r="W450" s="289"/>
      <c r="X450" s="289"/>
      <c r="Y450" s="289"/>
      <c r="Z450" s="289"/>
      <c r="AA450" s="289"/>
      <c r="AB450" s="289"/>
      <c r="AC450" s="289"/>
      <c r="AD450" s="289"/>
      <c r="AE450" s="289"/>
      <c r="AF450" s="289"/>
      <c r="AG450" s="289"/>
      <c r="AH450" s="289"/>
      <c r="AI450" s="289"/>
      <c r="AJ450" s="289"/>
      <c r="AK450" s="289"/>
      <c r="AL450" s="289"/>
      <c r="AM450" s="289"/>
      <c r="AN450" s="289"/>
      <c r="AO450" s="289"/>
      <c r="AP450" s="289"/>
      <c r="AQ450" s="289"/>
      <c r="AR450" s="289"/>
      <c r="AS450" s="289"/>
      <c r="AT450" s="289"/>
      <c r="AU450" s="289"/>
      <c r="AV450" s="289"/>
      <c r="AW450" s="289"/>
      <c r="AX450" s="289"/>
      <c r="AY450" s="289"/>
      <c r="AZ450" s="289"/>
      <c r="BA450" s="289"/>
      <c r="BB450" s="289"/>
      <c r="BC450" s="289"/>
      <c r="BD450" s="289"/>
      <c r="BE450" s="289"/>
      <c r="BF450" s="289"/>
      <c r="BG450" s="289"/>
      <c r="BH450" s="289"/>
      <c r="BI450" s="289"/>
      <c r="BJ450" s="289"/>
      <c r="BK450" s="289"/>
      <c r="BL450" s="289"/>
      <c r="BM450" s="289"/>
      <c r="BN450" s="289"/>
      <c r="BO450" s="289"/>
      <c r="BP450" s="289"/>
      <c r="BQ450" s="289"/>
      <c r="BR450" s="289"/>
      <c r="BS450" s="289"/>
      <c r="BT450" s="289"/>
      <c r="BU450" s="289"/>
      <c r="BV450" s="289"/>
      <c r="BW450" s="289"/>
      <c r="BX450" s="289"/>
      <c r="BY450" s="289"/>
    </row>
    <row r="451" spans="1:77" s="262" customFormat="1" x14ac:dyDescent="0.2">
      <c r="A451" s="86">
        <v>443</v>
      </c>
      <c r="B451" s="86" t="s">
        <v>1059</v>
      </c>
      <c r="C451" s="86"/>
      <c r="D451" s="86"/>
      <c r="E451" s="86"/>
      <c r="F451" s="86"/>
      <c r="G451" s="86"/>
      <c r="H451" s="86"/>
      <c r="I451" s="86"/>
      <c r="J451" s="249">
        <v>60</v>
      </c>
      <c r="K451" s="251">
        <v>6</v>
      </c>
      <c r="L451" s="86"/>
      <c r="M451" s="86"/>
      <c r="N451" s="86"/>
      <c r="O451" s="266" t="s">
        <v>890</v>
      </c>
      <c r="P451" s="285"/>
      <c r="Q451" s="86"/>
      <c r="R451" s="290"/>
      <c r="S451" s="290"/>
      <c r="T451" s="290"/>
      <c r="U451" s="290"/>
      <c r="V451" s="290"/>
      <c r="W451" s="290"/>
      <c r="X451" s="290"/>
      <c r="Y451" s="290"/>
      <c r="Z451" s="290"/>
      <c r="AA451" s="290"/>
      <c r="AB451" s="290"/>
      <c r="AC451" s="290"/>
      <c r="AD451" s="290"/>
      <c r="AE451" s="290"/>
      <c r="AF451" s="290"/>
      <c r="AG451" s="290"/>
      <c r="AH451" s="290"/>
      <c r="AI451" s="290"/>
      <c r="AJ451" s="290"/>
      <c r="AK451" s="290"/>
      <c r="AL451" s="290"/>
      <c r="AM451" s="290"/>
      <c r="AN451" s="290"/>
      <c r="AO451" s="290"/>
      <c r="AP451" s="290"/>
      <c r="AQ451" s="290"/>
      <c r="AR451" s="290"/>
      <c r="AS451" s="290"/>
      <c r="AT451" s="290"/>
      <c r="AU451" s="290"/>
      <c r="AV451" s="290"/>
      <c r="AW451" s="290"/>
      <c r="AX451" s="290"/>
      <c r="AY451" s="290"/>
      <c r="AZ451" s="290"/>
      <c r="BA451" s="290"/>
      <c r="BB451" s="290"/>
      <c r="BC451" s="290"/>
      <c r="BD451" s="290"/>
      <c r="BE451" s="290"/>
      <c r="BF451" s="290"/>
      <c r="BG451" s="290"/>
      <c r="BH451" s="290"/>
      <c r="BI451" s="290"/>
      <c r="BJ451" s="290"/>
      <c r="BK451" s="290"/>
      <c r="BL451" s="290"/>
      <c r="BM451" s="290"/>
      <c r="BN451" s="290"/>
      <c r="BO451" s="290"/>
      <c r="BP451" s="290"/>
      <c r="BQ451" s="290"/>
      <c r="BR451" s="290"/>
      <c r="BS451" s="290"/>
      <c r="BT451" s="290"/>
      <c r="BU451" s="290"/>
      <c r="BV451" s="290"/>
      <c r="BW451" s="290"/>
      <c r="BX451" s="290"/>
      <c r="BY451" s="290"/>
    </row>
    <row r="452" spans="1:77" x14ac:dyDescent="0.2">
      <c r="A452" s="82">
        <v>444</v>
      </c>
      <c r="B452" s="82" t="s">
        <v>1463</v>
      </c>
      <c r="C452" s="82" t="s">
        <v>1892</v>
      </c>
      <c r="D452" s="82" t="s">
        <v>1464</v>
      </c>
      <c r="E452" s="83">
        <v>44123</v>
      </c>
      <c r="F452" s="82" t="s">
        <v>2985</v>
      </c>
      <c r="G452" s="82">
        <v>1</v>
      </c>
      <c r="H452" s="82" t="s">
        <v>2986</v>
      </c>
      <c r="I452" s="82" t="s">
        <v>1760</v>
      </c>
      <c r="J452" s="84">
        <v>32</v>
      </c>
      <c r="K452" s="247">
        <v>3.2</v>
      </c>
      <c r="L452" s="82" t="s">
        <v>2987</v>
      </c>
      <c r="M452" s="82">
        <v>154</v>
      </c>
      <c r="N452" s="82">
        <v>0.1</v>
      </c>
      <c r="O452" s="264" t="s">
        <v>1717</v>
      </c>
      <c r="P452" s="283" t="s">
        <v>2990</v>
      </c>
      <c r="Q452" s="82" t="s">
        <v>303</v>
      </c>
    </row>
    <row r="453" spans="1:77" s="254" customFormat="1" x14ac:dyDescent="0.2">
      <c r="A453" s="248">
        <v>445</v>
      </c>
      <c r="B453" s="248" t="s">
        <v>1463</v>
      </c>
      <c r="C453" s="248"/>
      <c r="D453" s="248"/>
      <c r="E453" s="248"/>
      <c r="F453" s="248"/>
      <c r="G453" s="248"/>
      <c r="H453" s="248"/>
      <c r="I453" s="248"/>
      <c r="J453" s="260">
        <v>32</v>
      </c>
      <c r="K453" s="255">
        <v>3.2</v>
      </c>
      <c r="L453" s="248"/>
      <c r="M453" s="248"/>
      <c r="N453" s="248"/>
      <c r="O453" s="265" t="s">
        <v>1717</v>
      </c>
      <c r="P453" s="284" t="s">
        <v>708</v>
      </c>
      <c r="Q453" s="248"/>
      <c r="R453" s="289"/>
      <c r="S453" s="289"/>
      <c r="T453" s="289"/>
      <c r="U453" s="289"/>
      <c r="V453" s="289"/>
      <c r="W453" s="289"/>
      <c r="X453" s="289"/>
      <c r="Y453" s="289"/>
      <c r="Z453" s="289"/>
      <c r="AA453" s="289"/>
      <c r="AB453" s="289"/>
      <c r="AC453" s="289"/>
      <c r="AD453" s="289"/>
      <c r="AE453" s="289"/>
      <c r="AF453" s="289"/>
      <c r="AG453" s="289"/>
      <c r="AH453" s="289"/>
      <c r="AI453" s="289"/>
      <c r="AJ453" s="289"/>
      <c r="AK453" s="289"/>
      <c r="AL453" s="289"/>
      <c r="AM453" s="289"/>
      <c r="AN453" s="289"/>
      <c r="AO453" s="289"/>
      <c r="AP453" s="289"/>
      <c r="AQ453" s="289"/>
      <c r="AR453" s="289"/>
      <c r="AS453" s="289"/>
      <c r="AT453" s="289"/>
      <c r="AU453" s="289"/>
      <c r="AV453" s="289"/>
      <c r="AW453" s="289"/>
      <c r="AX453" s="289"/>
      <c r="AY453" s="289"/>
      <c r="AZ453" s="289"/>
      <c r="BA453" s="289"/>
      <c r="BB453" s="289"/>
      <c r="BC453" s="289"/>
      <c r="BD453" s="289"/>
      <c r="BE453" s="289"/>
      <c r="BF453" s="289"/>
      <c r="BG453" s="289"/>
      <c r="BH453" s="289"/>
      <c r="BI453" s="289"/>
      <c r="BJ453" s="289"/>
      <c r="BK453" s="289"/>
      <c r="BL453" s="289"/>
      <c r="BM453" s="289"/>
      <c r="BN453" s="289"/>
      <c r="BO453" s="289"/>
      <c r="BP453" s="289"/>
      <c r="BQ453" s="289"/>
      <c r="BR453" s="289"/>
      <c r="BS453" s="289"/>
      <c r="BT453" s="289"/>
      <c r="BU453" s="289"/>
      <c r="BV453" s="289"/>
      <c r="BW453" s="289"/>
      <c r="BX453" s="289"/>
      <c r="BY453" s="289"/>
    </row>
    <row r="454" spans="1:77" s="262" customFormat="1" x14ac:dyDescent="0.2">
      <c r="A454" s="86">
        <v>446</v>
      </c>
      <c r="B454" s="86" t="s">
        <v>1055</v>
      </c>
      <c r="C454" s="86"/>
      <c r="D454" s="86"/>
      <c r="E454" s="86"/>
      <c r="F454" s="86"/>
      <c r="G454" s="86"/>
      <c r="H454" s="86"/>
      <c r="I454" s="86"/>
      <c r="J454" s="249">
        <v>32</v>
      </c>
      <c r="K454" s="251">
        <v>3.2</v>
      </c>
      <c r="L454" s="86"/>
      <c r="M454" s="86"/>
      <c r="N454" s="86"/>
      <c r="O454" s="266" t="s">
        <v>891</v>
      </c>
      <c r="P454" s="285"/>
      <c r="Q454" s="86"/>
      <c r="R454" s="290"/>
      <c r="S454" s="290"/>
      <c r="T454" s="290"/>
      <c r="U454" s="290"/>
      <c r="V454" s="290"/>
      <c r="W454" s="290"/>
      <c r="X454" s="290"/>
      <c r="Y454" s="290"/>
      <c r="Z454" s="290"/>
      <c r="AA454" s="290"/>
      <c r="AB454" s="290"/>
      <c r="AC454" s="290"/>
      <c r="AD454" s="290"/>
      <c r="AE454" s="290"/>
      <c r="AF454" s="290"/>
      <c r="AG454" s="290"/>
      <c r="AH454" s="290"/>
      <c r="AI454" s="290"/>
      <c r="AJ454" s="290"/>
      <c r="AK454" s="290"/>
      <c r="AL454" s="290"/>
      <c r="AM454" s="290"/>
      <c r="AN454" s="290"/>
      <c r="AO454" s="290"/>
      <c r="AP454" s="290"/>
      <c r="AQ454" s="290"/>
      <c r="AR454" s="290"/>
      <c r="AS454" s="290"/>
      <c r="AT454" s="290"/>
      <c r="AU454" s="290"/>
      <c r="AV454" s="290"/>
      <c r="AW454" s="290"/>
      <c r="AX454" s="290"/>
      <c r="AY454" s="290"/>
      <c r="AZ454" s="290"/>
      <c r="BA454" s="290"/>
      <c r="BB454" s="290"/>
      <c r="BC454" s="290"/>
      <c r="BD454" s="290"/>
      <c r="BE454" s="290"/>
      <c r="BF454" s="290"/>
      <c r="BG454" s="290"/>
      <c r="BH454" s="290"/>
      <c r="BI454" s="290"/>
      <c r="BJ454" s="290"/>
      <c r="BK454" s="290"/>
      <c r="BL454" s="290"/>
      <c r="BM454" s="290"/>
      <c r="BN454" s="290"/>
      <c r="BO454" s="290"/>
      <c r="BP454" s="290"/>
      <c r="BQ454" s="290"/>
      <c r="BR454" s="290"/>
      <c r="BS454" s="290"/>
      <c r="BT454" s="290"/>
      <c r="BU454" s="290"/>
      <c r="BV454" s="290"/>
      <c r="BW454" s="290"/>
      <c r="BX454" s="290"/>
      <c r="BY454" s="290"/>
    </row>
    <row r="455" spans="1:77" x14ac:dyDescent="0.2">
      <c r="A455" s="82">
        <v>447</v>
      </c>
      <c r="B455" s="82" t="s">
        <v>1461</v>
      </c>
      <c r="C455" s="82" t="s">
        <v>1892</v>
      </c>
      <c r="D455" s="82" t="s">
        <v>1462</v>
      </c>
      <c r="E455" s="83">
        <v>44123</v>
      </c>
      <c r="F455" s="82" t="s">
        <v>2985</v>
      </c>
      <c r="G455" s="82">
        <v>1</v>
      </c>
      <c r="H455" s="82" t="s">
        <v>2986</v>
      </c>
      <c r="I455" s="82" t="s">
        <v>1760</v>
      </c>
      <c r="J455" s="84">
        <v>34</v>
      </c>
      <c r="K455" s="247">
        <v>3.4</v>
      </c>
      <c r="L455" s="82" t="s">
        <v>2987</v>
      </c>
      <c r="M455" s="82">
        <v>154</v>
      </c>
      <c r="N455" s="82">
        <v>0.1</v>
      </c>
      <c r="O455" s="264" t="s">
        <v>1713</v>
      </c>
      <c r="P455" s="283" t="s">
        <v>2990</v>
      </c>
      <c r="Q455" s="82" t="s">
        <v>303</v>
      </c>
    </row>
    <row r="456" spans="1:77" s="254" customFormat="1" x14ac:dyDescent="0.2">
      <c r="A456" s="248">
        <v>448</v>
      </c>
      <c r="B456" s="248" t="s">
        <v>1461</v>
      </c>
      <c r="C456" s="248"/>
      <c r="D456" s="248"/>
      <c r="E456" s="248"/>
      <c r="F456" s="248"/>
      <c r="G456" s="248"/>
      <c r="H456" s="248"/>
      <c r="I456" s="248"/>
      <c r="J456" s="260">
        <v>34</v>
      </c>
      <c r="K456" s="255">
        <v>3.4</v>
      </c>
      <c r="L456" s="248"/>
      <c r="M456" s="248"/>
      <c r="N456" s="248"/>
      <c r="O456" s="265" t="s">
        <v>1713</v>
      </c>
      <c r="P456" s="284" t="s">
        <v>708</v>
      </c>
      <c r="Q456" s="248"/>
      <c r="R456" s="289"/>
      <c r="S456" s="289"/>
      <c r="T456" s="289"/>
      <c r="U456" s="289"/>
      <c r="V456" s="289"/>
      <c r="W456" s="289"/>
      <c r="X456" s="289"/>
      <c r="Y456" s="289"/>
      <c r="Z456" s="289"/>
      <c r="AA456" s="289"/>
      <c r="AB456" s="289"/>
      <c r="AC456" s="289"/>
      <c r="AD456" s="289"/>
      <c r="AE456" s="289"/>
      <c r="AF456" s="289"/>
      <c r="AG456" s="289"/>
      <c r="AH456" s="289"/>
      <c r="AI456" s="289"/>
      <c r="AJ456" s="289"/>
      <c r="AK456" s="289"/>
      <c r="AL456" s="289"/>
      <c r="AM456" s="289"/>
      <c r="AN456" s="289"/>
      <c r="AO456" s="289"/>
      <c r="AP456" s="289"/>
      <c r="AQ456" s="289"/>
      <c r="AR456" s="289"/>
      <c r="AS456" s="289"/>
      <c r="AT456" s="289"/>
      <c r="AU456" s="289"/>
      <c r="AV456" s="289"/>
      <c r="AW456" s="289"/>
      <c r="AX456" s="289"/>
      <c r="AY456" s="289"/>
      <c r="AZ456" s="289"/>
      <c r="BA456" s="289"/>
      <c r="BB456" s="289"/>
      <c r="BC456" s="289"/>
      <c r="BD456" s="289"/>
      <c r="BE456" s="289"/>
      <c r="BF456" s="289"/>
      <c r="BG456" s="289"/>
      <c r="BH456" s="289"/>
      <c r="BI456" s="289"/>
      <c r="BJ456" s="289"/>
      <c r="BK456" s="289"/>
      <c r="BL456" s="289"/>
      <c r="BM456" s="289"/>
      <c r="BN456" s="289"/>
      <c r="BO456" s="289"/>
      <c r="BP456" s="289"/>
      <c r="BQ456" s="289"/>
      <c r="BR456" s="289"/>
      <c r="BS456" s="289"/>
      <c r="BT456" s="289"/>
      <c r="BU456" s="289"/>
      <c r="BV456" s="289"/>
      <c r="BW456" s="289"/>
      <c r="BX456" s="289"/>
      <c r="BY456" s="289"/>
    </row>
    <row r="457" spans="1:77" s="262" customFormat="1" x14ac:dyDescent="0.2">
      <c r="A457" s="86">
        <v>449</v>
      </c>
      <c r="B457" s="86" t="s">
        <v>1052</v>
      </c>
      <c r="C457" s="86"/>
      <c r="D457" s="86"/>
      <c r="E457" s="86"/>
      <c r="F457" s="86"/>
      <c r="G457" s="86"/>
      <c r="H457" s="86"/>
      <c r="I457" s="86"/>
      <c r="J457" s="249">
        <v>34</v>
      </c>
      <c r="K457" s="251">
        <v>3.4</v>
      </c>
      <c r="L457" s="86"/>
      <c r="M457" s="86"/>
      <c r="N457" s="86"/>
      <c r="O457" s="266" t="s">
        <v>892</v>
      </c>
      <c r="P457" s="285"/>
      <c r="Q457" s="86"/>
      <c r="R457" s="290"/>
      <c r="S457" s="290"/>
      <c r="T457" s="290"/>
      <c r="U457" s="290"/>
      <c r="V457" s="290"/>
      <c r="W457" s="290"/>
      <c r="X457" s="290"/>
      <c r="Y457" s="290"/>
      <c r="Z457" s="290"/>
      <c r="AA457" s="290"/>
      <c r="AB457" s="290"/>
      <c r="AC457" s="290"/>
      <c r="AD457" s="290"/>
      <c r="AE457" s="290"/>
      <c r="AF457" s="290"/>
      <c r="AG457" s="290"/>
      <c r="AH457" s="290"/>
      <c r="AI457" s="290"/>
      <c r="AJ457" s="290"/>
      <c r="AK457" s="290"/>
      <c r="AL457" s="290"/>
      <c r="AM457" s="290"/>
      <c r="AN457" s="290"/>
      <c r="AO457" s="290"/>
      <c r="AP457" s="290"/>
      <c r="AQ457" s="290"/>
      <c r="AR457" s="290"/>
      <c r="AS457" s="290"/>
      <c r="AT457" s="290"/>
      <c r="AU457" s="290"/>
      <c r="AV457" s="290"/>
      <c r="AW457" s="290"/>
      <c r="AX457" s="290"/>
      <c r="AY457" s="290"/>
      <c r="AZ457" s="290"/>
      <c r="BA457" s="290"/>
      <c r="BB457" s="290"/>
      <c r="BC457" s="290"/>
      <c r="BD457" s="290"/>
      <c r="BE457" s="290"/>
      <c r="BF457" s="290"/>
      <c r="BG457" s="290"/>
      <c r="BH457" s="290"/>
      <c r="BI457" s="290"/>
      <c r="BJ457" s="290"/>
      <c r="BK457" s="290"/>
      <c r="BL457" s="290"/>
      <c r="BM457" s="290"/>
      <c r="BN457" s="290"/>
      <c r="BO457" s="290"/>
      <c r="BP457" s="290"/>
      <c r="BQ457" s="290"/>
      <c r="BR457" s="290"/>
      <c r="BS457" s="290"/>
      <c r="BT457" s="290"/>
      <c r="BU457" s="290"/>
      <c r="BV457" s="290"/>
      <c r="BW457" s="290"/>
      <c r="BX457" s="290"/>
      <c r="BY457" s="290"/>
    </row>
    <row r="458" spans="1:77" x14ac:dyDescent="0.2">
      <c r="A458" s="82">
        <v>450</v>
      </c>
      <c r="B458" s="82" t="s">
        <v>1372</v>
      </c>
      <c r="C458" s="82" t="s">
        <v>2130</v>
      </c>
      <c r="D458" s="82" t="s">
        <v>1373</v>
      </c>
      <c r="E458" s="83">
        <v>44123</v>
      </c>
      <c r="F458" s="82" t="s">
        <v>2985</v>
      </c>
      <c r="G458" s="82">
        <v>1</v>
      </c>
      <c r="H458" s="82" t="s">
        <v>2986</v>
      </c>
      <c r="I458" s="82" t="s">
        <v>1760</v>
      </c>
      <c r="J458" s="84">
        <v>20</v>
      </c>
      <c r="K458" s="247">
        <v>2</v>
      </c>
      <c r="L458" s="82" t="s">
        <v>2987</v>
      </c>
      <c r="M458" s="82">
        <v>154</v>
      </c>
      <c r="N458" s="82">
        <v>0.1</v>
      </c>
      <c r="O458" s="264" t="s">
        <v>2131</v>
      </c>
      <c r="P458" s="283" t="s">
        <v>2997</v>
      </c>
      <c r="Q458" s="82" t="s">
        <v>303</v>
      </c>
    </row>
    <row r="459" spans="1:77" x14ac:dyDescent="0.2">
      <c r="A459" s="82">
        <v>451</v>
      </c>
      <c r="B459" s="82" t="s">
        <v>1372</v>
      </c>
      <c r="C459" s="82"/>
      <c r="D459" s="82" t="s">
        <v>2702</v>
      </c>
      <c r="E459" s="83">
        <v>44124</v>
      </c>
      <c r="F459" s="82" t="s">
        <v>2985</v>
      </c>
      <c r="G459" s="82">
        <v>1</v>
      </c>
      <c r="H459" s="82" t="s">
        <v>2986</v>
      </c>
      <c r="I459" s="82" t="s">
        <v>1760</v>
      </c>
      <c r="J459" s="84">
        <v>20</v>
      </c>
      <c r="K459" s="247">
        <v>2</v>
      </c>
      <c r="L459" s="82" t="s">
        <v>2987</v>
      </c>
      <c r="M459" s="82">
        <v>154</v>
      </c>
      <c r="N459" s="82">
        <v>0.1</v>
      </c>
      <c r="O459" s="264" t="s">
        <v>2131</v>
      </c>
      <c r="P459" s="283" t="s">
        <v>2997</v>
      </c>
      <c r="Q459" s="82" t="s">
        <v>303</v>
      </c>
    </row>
    <row r="460" spans="1:77" s="254" customFormat="1" x14ac:dyDescent="0.2">
      <c r="A460" s="248">
        <v>452</v>
      </c>
      <c r="B460" s="248" t="s">
        <v>1372</v>
      </c>
      <c r="C460" s="248"/>
      <c r="D460" s="248"/>
      <c r="E460" s="248"/>
      <c r="F460" s="248"/>
      <c r="G460" s="248"/>
      <c r="H460" s="248"/>
      <c r="I460" s="248"/>
      <c r="J460" s="260">
        <v>40</v>
      </c>
      <c r="K460" s="255">
        <v>4</v>
      </c>
      <c r="L460" s="248"/>
      <c r="M460" s="248"/>
      <c r="N460" s="248"/>
      <c r="O460" s="265" t="s">
        <v>2131</v>
      </c>
      <c r="P460" s="284" t="s">
        <v>706</v>
      </c>
      <c r="Q460" s="248"/>
      <c r="R460" s="289"/>
      <c r="S460" s="289"/>
      <c r="T460" s="289"/>
      <c r="U460" s="289"/>
      <c r="V460" s="289"/>
      <c r="W460" s="289"/>
      <c r="X460" s="289"/>
      <c r="Y460" s="289"/>
      <c r="Z460" s="289"/>
      <c r="AA460" s="289"/>
      <c r="AB460" s="289"/>
      <c r="AC460" s="289"/>
      <c r="AD460" s="289"/>
      <c r="AE460" s="289"/>
      <c r="AF460" s="289"/>
      <c r="AG460" s="289"/>
      <c r="AH460" s="289"/>
      <c r="AI460" s="289"/>
      <c r="AJ460" s="289"/>
      <c r="AK460" s="289"/>
      <c r="AL460" s="289"/>
      <c r="AM460" s="289"/>
      <c r="AN460" s="289"/>
      <c r="AO460" s="289"/>
      <c r="AP460" s="289"/>
      <c r="AQ460" s="289"/>
      <c r="AR460" s="289"/>
      <c r="AS460" s="289"/>
      <c r="AT460" s="289"/>
      <c r="AU460" s="289"/>
      <c r="AV460" s="289"/>
      <c r="AW460" s="289"/>
      <c r="AX460" s="289"/>
      <c r="AY460" s="289"/>
      <c r="AZ460" s="289"/>
      <c r="BA460" s="289"/>
      <c r="BB460" s="289"/>
      <c r="BC460" s="289"/>
      <c r="BD460" s="289"/>
      <c r="BE460" s="289"/>
      <c r="BF460" s="289"/>
      <c r="BG460" s="289"/>
      <c r="BH460" s="289"/>
      <c r="BI460" s="289"/>
      <c r="BJ460" s="289"/>
      <c r="BK460" s="289"/>
      <c r="BL460" s="289"/>
      <c r="BM460" s="289"/>
      <c r="BN460" s="289"/>
      <c r="BO460" s="289"/>
      <c r="BP460" s="289"/>
      <c r="BQ460" s="289"/>
      <c r="BR460" s="289"/>
      <c r="BS460" s="289"/>
      <c r="BT460" s="289"/>
      <c r="BU460" s="289"/>
      <c r="BV460" s="289"/>
      <c r="BW460" s="289"/>
      <c r="BX460" s="289"/>
      <c r="BY460" s="289"/>
    </row>
    <row r="461" spans="1:77" s="262" customFormat="1" x14ac:dyDescent="0.2">
      <c r="A461" s="86">
        <v>453</v>
      </c>
      <c r="B461" s="86" t="s">
        <v>1592</v>
      </c>
      <c r="C461" s="86"/>
      <c r="D461" s="86"/>
      <c r="E461" s="86"/>
      <c r="F461" s="86"/>
      <c r="G461" s="86"/>
      <c r="H461" s="86"/>
      <c r="I461" s="86"/>
      <c r="J461" s="249">
        <v>40</v>
      </c>
      <c r="K461" s="251">
        <v>4</v>
      </c>
      <c r="L461" s="86"/>
      <c r="M461" s="86"/>
      <c r="N461" s="86"/>
      <c r="O461" s="266" t="s">
        <v>893</v>
      </c>
      <c r="P461" s="285"/>
      <c r="Q461" s="86"/>
      <c r="R461" s="290"/>
      <c r="S461" s="290"/>
      <c r="T461" s="290"/>
      <c r="U461" s="290"/>
      <c r="V461" s="290"/>
      <c r="W461" s="290"/>
      <c r="X461" s="290"/>
      <c r="Y461" s="290"/>
      <c r="Z461" s="290"/>
      <c r="AA461" s="290"/>
      <c r="AB461" s="290"/>
      <c r="AC461" s="290"/>
      <c r="AD461" s="290"/>
      <c r="AE461" s="290"/>
      <c r="AF461" s="290"/>
      <c r="AG461" s="290"/>
      <c r="AH461" s="290"/>
      <c r="AI461" s="290"/>
      <c r="AJ461" s="290"/>
      <c r="AK461" s="290"/>
      <c r="AL461" s="290"/>
      <c r="AM461" s="290"/>
      <c r="AN461" s="290"/>
      <c r="AO461" s="290"/>
      <c r="AP461" s="290"/>
      <c r="AQ461" s="290"/>
      <c r="AR461" s="290"/>
      <c r="AS461" s="290"/>
      <c r="AT461" s="290"/>
      <c r="AU461" s="290"/>
      <c r="AV461" s="290"/>
      <c r="AW461" s="290"/>
      <c r="AX461" s="290"/>
      <c r="AY461" s="290"/>
      <c r="AZ461" s="290"/>
      <c r="BA461" s="290"/>
      <c r="BB461" s="290"/>
      <c r="BC461" s="290"/>
      <c r="BD461" s="290"/>
      <c r="BE461" s="290"/>
      <c r="BF461" s="290"/>
      <c r="BG461" s="290"/>
      <c r="BH461" s="290"/>
      <c r="BI461" s="290"/>
      <c r="BJ461" s="290"/>
      <c r="BK461" s="290"/>
      <c r="BL461" s="290"/>
      <c r="BM461" s="290"/>
      <c r="BN461" s="290"/>
      <c r="BO461" s="290"/>
      <c r="BP461" s="290"/>
      <c r="BQ461" s="290"/>
      <c r="BR461" s="290"/>
      <c r="BS461" s="290"/>
      <c r="BT461" s="290"/>
      <c r="BU461" s="290"/>
      <c r="BV461" s="290"/>
      <c r="BW461" s="290"/>
      <c r="BX461" s="290"/>
      <c r="BY461" s="290"/>
    </row>
    <row r="462" spans="1:77" x14ac:dyDescent="0.2">
      <c r="A462" s="82">
        <v>454</v>
      </c>
      <c r="B462" s="82" t="s">
        <v>1344</v>
      </c>
      <c r="C462" s="82" t="s">
        <v>1892</v>
      </c>
      <c r="D462" s="82" t="s">
        <v>1345</v>
      </c>
      <c r="E462" s="83">
        <v>44123</v>
      </c>
      <c r="F462" s="82" t="s">
        <v>2985</v>
      </c>
      <c r="G462" s="82">
        <v>1</v>
      </c>
      <c r="H462" s="82" t="s">
        <v>2986</v>
      </c>
      <c r="I462" s="82" t="s">
        <v>1760</v>
      </c>
      <c r="J462" s="84">
        <v>52</v>
      </c>
      <c r="K462" s="247">
        <v>5.2</v>
      </c>
      <c r="L462" s="82" t="s">
        <v>2987</v>
      </c>
      <c r="M462" s="82">
        <v>154</v>
      </c>
      <c r="N462" s="82">
        <v>0.1</v>
      </c>
      <c r="O462" s="264" t="s">
        <v>1085</v>
      </c>
      <c r="P462" s="283" t="s">
        <v>2997</v>
      </c>
      <c r="Q462" s="82" t="s">
        <v>303</v>
      </c>
    </row>
    <row r="463" spans="1:77" s="254" customFormat="1" x14ac:dyDescent="0.2">
      <c r="A463" s="248">
        <v>455</v>
      </c>
      <c r="B463" s="248" t="s">
        <v>1344</v>
      </c>
      <c r="C463" s="248"/>
      <c r="D463" s="248"/>
      <c r="E463" s="248"/>
      <c r="F463" s="248"/>
      <c r="G463" s="248"/>
      <c r="H463" s="248"/>
      <c r="I463" s="248"/>
      <c r="J463" s="260">
        <v>52</v>
      </c>
      <c r="K463" s="255">
        <v>5.2</v>
      </c>
      <c r="L463" s="248"/>
      <c r="M463" s="248"/>
      <c r="N463" s="248"/>
      <c r="O463" s="265" t="s">
        <v>1085</v>
      </c>
      <c r="P463" s="284" t="s">
        <v>706</v>
      </c>
      <c r="Q463" s="248"/>
      <c r="R463" s="289"/>
      <c r="S463" s="289"/>
      <c r="T463" s="289"/>
      <c r="U463" s="289"/>
      <c r="V463" s="289"/>
      <c r="W463" s="289"/>
      <c r="X463" s="289"/>
      <c r="Y463" s="289"/>
      <c r="Z463" s="289"/>
      <c r="AA463" s="289"/>
      <c r="AB463" s="289"/>
      <c r="AC463" s="289"/>
      <c r="AD463" s="289"/>
      <c r="AE463" s="289"/>
      <c r="AF463" s="289"/>
      <c r="AG463" s="289"/>
      <c r="AH463" s="289"/>
      <c r="AI463" s="289"/>
      <c r="AJ463" s="289"/>
      <c r="AK463" s="289"/>
      <c r="AL463" s="289"/>
      <c r="AM463" s="289"/>
      <c r="AN463" s="289"/>
      <c r="AO463" s="289"/>
      <c r="AP463" s="289"/>
      <c r="AQ463" s="289"/>
      <c r="AR463" s="289"/>
      <c r="AS463" s="289"/>
      <c r="AT463" s="289"/>
      <c r="AU463" s="289"/>
      <c r="AV463" s="289"/>
      <c r="AW463" s="289"/>
      <c r="AX463" s="289"/>
      <c r="AY463" s="289"/>
      <c r="AZ463" s="289"/>
      <c r="BA463" s="289"/>
      <c r="BB463" s="289"/>
      <c r="BC463" s="289"/>
      <c r="BD463" s="289"/>
      <c r="BE463" s="289"/>
      <c r="BF463" s="289"/>
      <c r="BG463" s="289"/>
      <c r="BH463" s="289"/>
      <c r="BI463" s="289"/>
      <c r="BJ463" s="289"/>
      <c r="BK463" s="289"/>
      <c r="BL463" s="289"/>
      <c r="BM463" s="289"/>
      <c r="BN463" s="289"/>
      <c r="BO463" s="289"/>
      <c r="BP463" s="289"/>
      <c r="BQ463" s="289"/>
      <c r="BR463" s="289"/>
      <c r="BS463" s="289"/>
      <c r="BT463" s="289"/>
      <c r="BU463" s="289"/>
      <c r="BV463" s="289"/>
      <c r="BW463" s="289"/>
      <c r="BX463" s="289"/>
      <c r="BY463" s="289"/>
    </row>
    <row r="464" spans="1:77" s="262" customFormat="1" x14ac:dyDescent="0.2">
      <c r="A464" s="86">
        <v>456</v>
      </c>
      <c r="B464" s="86" t="s">
        <v>1537</v>
      </c>
      <c r="C464" s="86"/>
      <c r="D464" s="86"/>
      <c r="E464" s="86"/>
      <c r="F464" s="86"/>
      <c r="G464" s="86"/>
      <c r="H464" s="86"/>
      <c r="I464" s="86"/>
      <c r="J464" s="249">
        <v>52</v>
      </c>
      <c r="K464" s="251">
        <v>5.2</v>
      </c>
      <c r="L464" s="86"/>
      <c r="M464" s="86"/>
      <c r="N464" s="86"/>
      <c r="O464" s="266" t="s">
        <v>894</v>
      </c>
      <c r="P464" s="285"/>
      <c r="Q464" s="86"/>
      <c r="R464" s="290"/>
      <c r="S464" s="290"/>
      <c r="T464" s="290"/>
      <c r="U464" s="290"/>
      <c r="V464" s="290"/>
      <c r="W464" s="290"/>
      <c r="X464" s="290"/>
      <c r="Y464" s="290"/>
      <c r="Z464" s="290"/>
      <c r="AA464" s="290"/>
      <c r="AB464" s="290"/>
      <c r="AC464" s="290"/>
      <c r="AD464" s="290"/>
      <c r="AE464" s="290"/>
      <c r="AF464" s="290"/>
      <c r="AG464" s="290"/>
      <c r="AH464" s="290"/>
      <c r="AI464" s="290"/>
      <c r="AJ464" s="290"/>
      <c r="AK464" s="290"/>
      <c r="AL464" s="290"/>
      <c r="AM464" s="290"/>
      <c r="AN464" s="290"/>
      <c r="AO464" s="290"/>
      <c r="AP464" s="290"/>
      <c r="AQ464" s="290"/>
      <c r="AR464" s="290"/>
      <c r="AS464" s="290"/>
      <c r="AT464" s="290"/>
      <c r="AU464" s="290"/>
      <c r="AV464" s="290"/>
      <c r="AW464" s="290"/>
      <c r="AX464" s="290"/>
      <c r="AY464" s="290"/>
      <c r="AZ464" s="290"/>
      <c r="BA464" s="290"/>
      <c r="BB464" s="290"/>
      <c r="BC464" s="290"/>
      <c r="BD464" s="290"/>
      <c r="BE464" s="290"/>
      <c r="BF464" s="290"/>
      <c r="BG464" s="290"/>
      <c r="BH464" s="290"/>
      <c r="BI464" s="290"/>
      <c r="BJ464" s="290"/>
      <c r="BK464" s="290"/>
      <c r="BL464" s="290"/>
      <c r="BM464" s="290"/>
      <c r="BN464" s="290"/>
      <c r="BO464" s="290"/>
      <c r="BP464" s="290"/>
      <c r="BQ464" s="290"/>
      <c r="BR464" s="290"/>
      <c r="BS464" s="290"/>
      <c r="BT464" s="290"/>
      <c r="BU464" s="290"/>
      <c r="BV464" s="290"/>
      <c r="BW464" s="290"/>
      <c r="BX464" s="290"/>
      <c r="BY464" s="290"/>
    </row>
    <row r="465" spans="1:77" x14ac:dyDescent="0.2">
      <c r="A465" s="82">
        <v>457</v>
      </c>
      <c r="B465" s="82" t="s">
        <v>1332</v>
      </c>
      <c r="C465" s="82" t="s">
        <v>1892</v>
      </c>
      <c r="D465" s="82" t="s">
        <v>1333</v>
      </c>
      <c r="E465" s="83">
        <v>44123</v>
      </c>
      <c r="F465" s="82" t="s">
        <v>2985</v>
      </c>
      <c r="G465" s="82">
        <v>1</v>
      </c>
      <c r="H465" s="82" t="s">
        <v>2986</v>
      </c>
      <c r="I465" s="82" t="s">
        <v>1760</v>
      </c>
      <c r="J465" s="84">
        <v>30</v>
      </c>
      <c r="K465" s="247">
        <v>3</v>
      </c>
      <c r="L465" s="82" t="s">
        <v>2987</v>
      </c>
      <c r="M465" s="82">
        <v>154</v>
      </c>
      <c r="N465" s="82">
        <v>0.1</v>
      </c>
      <c r="O465" s="264" t="s">
        <v>2026</v>
      </c>
      <c r="P465" s="283" t="s">
        <v>2997</v>
      </c>
      <c r="Q465" s="82" t="s">
        <v>303</v>
      </c>
    </row>
    <row r="466" spans="1:77" s="254" customFormat="1" x14ac:dyDescent="0.2">
      <c r="A466" s="248">
        <v>458</v>
      </c>
      <c r="B466" s="248" t="s">
        <v>1332</v>
      </c>
      <c r="C466" s="248"/>
      <c r="D466" s="248"/>
      <c r="E466" s="248"/>
      <c r="F466" s="248"/>
      <c r="G466" s="248"/>
      <c r="H466" s="248"/>
      <c r="I466" s="248"/>
      <c r="J466" s="260">
        <v>30</v>
      </c>
      <c r="K466" s="255">
        <v>3</v>
      </c>
      <c r="L466" s="248"/>
      <c r="M466" s="248"/>
      <c r="N466" s="248"/>
      <c r="O466" s="265" t="s">
        <v>2026</v>
      </c>
      <c r="P466" s="284" t="s">
        <v>706</v>
      </c>
      <c r="Q466" s="248"/>
      <c r="R466" s="289"/>
      <c r="S466" s="289"/>
      <c r="T466" s="289"/>
      <c r="U466" s="289"/>
      <c r="V466" s="289"/>
      <c r="W466" s="289"/>
      <c r="X466" s="289"/>
      <c r="Y466" s="289"/>
      <c r="Z466" s="289"/>
      <c r="AA466" s="289"/>
      <c r="AB466" s="289"/>
      <c r="AC466" s="289"/>
      <c r="AD466" s="289"/>
      <c r="AE466" s="289"/>
      <c r="AF466" s="289"/>
      <c r="AG466" s="289"/>
      <c r="AH466" s="289"/>
      <c r="AI466" s="289"/>
      <c r="AJ466" s="289"/>
      <c r="AK466" s="289"/>
      <c r="AL466" s="289"/>
      <c r="AM466" s="289"/>
      <c r="AN466" s="289"/>
      <c r="AO466" s="289"/>
      <c r="AP466" s="289"/>
      <c r="AQ466" s="289"/>
      <c r="AR466" s="289"/>
      <c r="AS466" s="289"/>
      <c r="AT466" s="289"/>
      <c r="AU466" s="289"/>
      <c r="AV466" s="289"/>
      <c r="AW466" s="289"/>
      <c r="AX466" s="289"/>
      <c r="AY466" s="289"/>
      <c r="AZ466" s="289"/>
      <c r="BA466" s="289"/>
      <c r="BB466" s="289"/>
      <c r="BC466" s="289"/>
      <c r="BD466" s="289"/>
      <c r="BE466" s="289"/>
      <c r="BF466" s="289"/>
      <c r="BG466" s="289"/>
      <c r="BH466" s="289"/>
      <c r="BI466" s="289"/>
      <c r="BJ466" s="289"/>
      <c r="BK466" s="289"/>
      <c r="BL466" s="289"/>
      <c r="BM466" s="289"/>
      <c r="BN466" s="289"/>
      <c r="BO466" s="289"/>
      <c r="BP466" s="289"/>
      <c r="BQ466" s="289"/>
      <c r="BR466" s="289"/>
      <c r="BS466" s="289"/>
      <c r="BT466" s="289"/>
      <c r="BU466" s="289"/>
      <c r="BV466" s="289"/>
      <c r="BW466" s="289"/>
      <c r="BX466" s="289"/>
      <c r="BY466" s="289"/>
    </row>
    <row r="467" spans="1:77" s="262" customFormat="1" x14ac:dyDescent="0.2">
      <c r="A467" s="86">
        <v>459</v>
      </c>
      <c r="B467" s="86" t="s">
        <v>1525</v>
      </c>
      <c r="C467" s="86"/>
      <c r="D467" s="86"/>
      <c r="E467" s="86"/>
      <c r="F467" s="86"/>
      <c r="G467" s="86"/>
      <c r="H467" s="86"/>
      <c r="I467" s="86"/>
      <c r="J467" s="249">
        <v>30</v>
      </c>
      <c r="K467" s="251">
        <v>3</v>
      </c>
      <c r="L467" s="86"/>
      <c r="M467" s="86"/>
      <c r="N467" s="86"/>
      <c r="O467" s="266" t="s">
        <v>895</v>
      </c>
      <c r="P467" s="285"/>
      <c r="Q467" s="86"/>
      <c r="R467" s="290"/>
      <c r="S467" s="290"/>
      <c r="T467" s="290"/>
      <c r="U467" s="290"/>
      <c r="V467" s="290"/>
      <c r="W467" s="290"/>
      <c r="X467" s="290"/>
      <c r="Y467" s="290"/>
      <c r="Z467" s="290"/>
      <c r="AA467" s="290"/>
      <c r="AB467" s="290"/>
      <c r="AC467" s="290"/>
      <c r="AD467" s="290"/>
      <c r="AE467" s="290"/>
      <c r="AF467" s="290"/>
      <c r="AG467" s="290"/>
      <c r="AH467" s="290"/>
      <c r="AI467" s="290"/>
      <c r="AJ467" s="290"/>
      <c r="AK467" s="290"/>
      <c r="AL467" s="290"/>
      <c r="AM467" s="290"/>
      <c r="AN467" s="290"/>
      <c r="AO467" s="290"/>
      <c r="AP467" s="290"/>
      <c r="AQ467" s="290"/>
      <c r="AR467" s="290"/>
      <c r="AS467" s="290"/>
      <c r="AT467" s="290"/>
      <c r="AU467" s="290"/>
      <c r="AV467" s="290"/>
      <c r="AW467" s="290"/>
      <c r="AX467" s="290"/>
      <c r="AY467" s="290"/>
      <c r="AZ467" s="290"/>
      <c r="BA467" s="290"/>
      <c r="BB467" s="290"/>
      <c r="BC467" s="290"/>
      <c r="BD467" s="290"/>
      <c r="BE467" s="290"/>
      <c r="BF467" s="290"/>
      <c r="BG467" s="290"/>
      <c r="BH467" s="290"/>
      <c r="BI467" s="290"/>
      <c r="BJ467" s="290"/>
      <c r="BK467" s="290"/>
      <c r="BL467" s="290"/>
      <c r="BM467" s="290"/>
      <c r="BN467" s="290"/>
      <c r="BO467" s="290"/>
      <c r="BP467" s="290"/>
      <c r="BQ467" s="290"/>
      <c r="BR467" s="290"/>
      <c r="BS467" s="290"/>
      <c r="BT467" s="290"/>
      <c r="BU467" s="290"/>
      <c r="BV467" s="290"/>
      <c r="BW467" s="290"/>
      <c r="BX467" s="290"/>
      <c r="BY467" s="290"/>
    </row>
    <row r="468" spans="1:77" x14ac:dyDescent="0.2">
      <c r="A468" s="82">
        <v>460</v>
      </c>
      <c r="B468" s="82" t="s">
        <v>1326</v>
      </c>
      <c r="C468" s="82" t="s">
        <v>1892</v>
      </c>
      <c r="D468" s="82" t="s">
        <v>1327</v>
      </c>
      <c r="E468" s="83">
        <v>44123</v>
      </c>
      <c r="F468" s="82" t="s">
        <v>2985</v>
      </c>
      <c r="G468" s="82">
        <v>1</v>
      </c>
      <c r="H468" s="82" t="s">
        <v>2986</v>
      </c>
      <c r="I468" s="82" t="s">
        <v>1760</v>
      </c>
      <c r="J468" s="84">
        <v>30</v>
      </c>
      <c r="K468" s="247">
        <v>3</v>
      </c>
      <c r="L468" s="82" t="s">
        <v>2987</v>
      </c>
      <c r="M468" s="82">
        <v>154</v>
      </c>
      <c r="N468" s="82">
        <v>0.1</v>
      </c>
      <c r="O468" s="264" t="s">
        <v>1991</v>
      </c>
      <c r="P468" s="283" t="s">
        <v>2997</v>
      </c>
      <c r="Q468" s="82" t="s">
        <v>303</v>
      </c>
    </row>
    <row r="469" spans="1:77" s="254" customFormat="1" x14ac:dyDescent="0.2">
      <c r="A469" s="248">
        <v>461</v>
      </c>
      <c r="B469" s="248" t="s">
        <v>1326</v>
      </c>
      <c r="C469" s="248"/>
      <c r="D469" s="248"/>
      <c r="E469" s="248"/>
      <c r="F469" s="248"/>
      <c r="G469" s="248"/>
      <c r="H469" s="248"/>
      <c r="I469" s="248"/>
      <c r="J469" s="260">
        <v>30</v>
      </c>
      <c r="K469" s="255">
        <v>3</v>
      </c>
      <c r="L469" s="248"/>
      <c r="M469" s="248"/>
      <c r="N469" s="248"/>
      <c r="O469" s="265" t="s">
        <v>1991</v>
      </c>
      <c r="P469" s="284" t="s">
        <v>706</v>
      </c>
      <c r="Q469" s="248"/>
      <c r="R469" s="289"/>
      <c r="S469" s="289"/>
      <c r="T469" s="289"/>
      <c r="U469" s="289"/>
      <c r="V469" s="289"/>
      <c r="W469" s="289"/>
      <c r="X469" s="289"/>
      <c r="Y469" s="289"/>
      <c r="Z469" s="289"/>
      <c r="AA469" s="289"/>
      <c r="AB469" s="289"/>
      <c r="AC469" s="289"/>
      <c r="AD469" s="289"/>
      <c r="AE469" s="289"/>
      <c r="AF469" s="289"/>
      <c r="AG469" s="289"/>
      <c r="AH469" s="289"/>
      <c r="AI469" s="289"/>
      <c r="AJ469" s="289"/>
      <c r="AK469" s="289"/>
      <c r="AL469" s="289"/>
      <c r="AM469" s="289"/>
      <c r="AN469" s="289"/>
      <c r="AO469" s="289"/>
      <c r="AP469" s="289"/>
      <c r="AQ469" s="289"/>
      <c r="AR469" s="289"/>
      <c r="AS469" s="289"/>
      <c r="AT469" s="289"/>
      <c r="AU469" s="289"/>
      <c r="AV469" s="289"/>
      <c r="AW469" s="289"/>
      <c r="AX469" s="289"/>
      <c r="AY469" s="289"/>
      <c r="AZ469" s="289"/>
      <c r="BA469" s="289"/>
      <c r="BB469" s="289"/>
      <c r="BC469" s="289"/>
      <c r="BD469" s="289"/>
      <c r="BE469" s="289"/>
      <c r="BF469" s="289"/>
      <c r="BG469" s="289"/>
      <c r="BH469" s="289"/>
      <c r="BI469" s="289"/>
      <c r="BJ469" s="289"/>
      <c r="BK469" s="289"/>
      <c r="BL469" s="289"/>
      <c r="BM469" s="289"/>
      <c r="BN469" s="289"/>
      <c r="BO469" s="289"/>
      <c r="BP469" s="289"/>
      <c r="BQ469" s="289"/>
      <c r="BR469" s="289"/>
      <c r="BS469" s="289"/>
      <c r="BT469" s="289"/>
      <c r="BU469" s="289"/>
      <c r="BV469" s="289"/>
      <c r="BW469" s="289"/>
      <c r="BX469" s="289"/>
      <c r="BY469" s="289"/>
    </row>
    <row r="470" spans="1:77" s="262" customFormat="1" x14ac:dyDescent="0.2">
      <c r="A470" s="86">
        <v>462</v>
      </c>
      <c r="B470" s="86" t="s">
        <v>77</v>
      </c>
      <c r="C470" s="86"/>
      <c r="D470" s="86"/>
      <c r="E470" s="86"/>
      <c r="F470" s="86"/>
      <c r="G470" s="86"/>
      <c r="H470" s="86"/>
      <c r="I470" s="86"/>
      <c r="J470" s="249">
        <v>30</v>
      </c>
      <c r="K470" s="251">
        <v>3</v>
      </c>
      <c r="L470" s="86"/>
      <c r="M470" s="86"/>
      <c r="N470" s="86"/>
      <c r="O470" s="266" t="s">
        <v>896</v>
      </c>
      <c r="P470" s="285"/>
      <c r="Q470" s="86"/>
      <c r="R470" s="290"/>
      <c r="S470" s="290"/>
      <c r="T470" s="290"/>
      <c r="U470" s="290"/>
      <c r="V470" s="290"/>
      <c r="W470" s="290"/>
      <c r="X470" s="290"/>
      <c r="Y470" s="290"/>
      <c r="Z470" s="290"/>
      <c r="AA470" s="290"/>
      <c r="AB470" s="290"/>
      <c r="AC470" s="290"/>
      <c r="AD470" s="290"/>
      <c r="AE470" s="290"/>
      <c r="AF470" s="290"/>
      <c r="AG470" s="290"/>
      <c r="AH470" s="290"/>
      <c r="AI470" s="290"/>
      <c r="AJ470" s="290"/>
      <c r="AK470" s="290"/>
      <c r="AL470" s="290"/>
      <c r="AM470" s="290"/>
      <c r="AN470" s="290"/>
      <c r="AO470" s="290"/>
      <c r="AP470" s="290"/>
      <c r="AQ470" s="290"/>
      <c r="AR470" s="290"/>
      <c r="AS470" s="290"/>
      <c r="AT470" s="290"/>
      <c r="AU470" s="290"/>
      <c r="AV470" s="290"/>
      <c r="AW470" s="290"/>
      <c r="AX470" s="290"/>
      <c r="AY470" s="290"/>
      <c r="AZ470" s="290"/>
      <c r="BA470" s="290"/>
      <c r="BB470" s="290"/>
      <c r="BC470" s="290"/>
      <c r="BD470" s="290"/>
      <c r="BE470" s="290"/>
      <c r="BF470" s="290"/>
      <c r="BG470" s="290"/>
      <c r="BH470" s="290"/>
      <c r="BI470" s="290"/>
      <c r="BJ470" s="290"/>
      <c r="BK470" s="290"/>
      <c r="BL470" s="290"/>
      <c r="BM470" s="290"/>
      <c r="BN470" s="290"/>
      <c r="BO470" s="290"/>
      <c r="BP470" s="290"/>
      <c r="BQ470" s="290"/>
      <c r="BR470" s="290"/>
      <c r="BS470" s="290"/>
      <c r="BT470" s="290"/>
      <c r="BU470" s="290"/>
      <c r="BV470" s="290"/>
      <c r="BW470" s="290"/>
      <c r="BX470" s="290"/>
      <c r="BY470" s="290"/>
    </row>
    <row r="471" spans="1:77" x14ac:dyDescent="0.2">
      <c r="A471" s="82">
        <v>463</v>
      </c>
      <c r="B471" s="82" t="s">
        <v>1282</v>
      </c>
      <c r="C471" s="82" t="s">
        <v>1892</v>
      </c>
      <c r="D471" s="82" t="s">
        <v>1283</v>
      </c>
      <c r="E471" s="83">
        <v>44123</v>
      </c>
      <c r="F471" s="82" t="s">
        <v>2985</v>
      </c>
      <c r="G471" s="82">
        <v>1</v>
      </c>
      <c r="H471" s="82" t="s">
        <v>2986</v>
      </c>
      <c r="I471" s="82" t="s">
        <v>1760</v>
      </c>
      <c r="J471" s="84">
        <v>30</v>
      </c>
      <c r="K471" s="247">
        <v>3</v>
      </c>
      <c r="L471" s="82" t="s">
        <v>2987</v>
      </c>
      <c r="M471" s="82">
        <v>154</v>
      </c>
      <c r="N471" s="82">
        <v>0.1</v>
      </c>
      <c r="O471" s="264" t="s">
        <v>349</v>
      </c>
      <c r="P471" s="283" t="s">
        <v>2997</v>
      </c>
      <c r="Q471" s="82" t="s">
        <v>303</v>
      </c>
    </row>
    <row r="472" spans="1:77" s="254" customFormat="1" x14ac:dyDescent="0.2">
      <c r="A472" s="248">
        <v>464</v>
      </c>
      <c r="B472" s="248" t="s">
        <v>1282</v>
      </c>
      <c r="C472" s="248"/>
      <c r="D472" s="248"/>
      <c r="E472" s="248"/>
      <c r="F472" s="248"/>
      <c r="G472" s="248"/>
      <c r="H472" s="248"/>
      <c r="I472" s="248"/>
      <c r="J472" s="260">
        <v>30</v>
      </c>
      <c r="K472" s="255">
        <v>3</v>
      </c>
      <c r="L472" s="248"/>
      <c r="M472" s="248"/>
      <c r="N472" s="248"/>
      <c r="O472" s="265" t="s">
        <v>349</v>
      </c>
      <c r="P472" s="284" t="s">
        <v>706</v>
      </c>
      <c r="Q472" s="248"/>
      <c r="R472" s="289"/>
      <c r="S472" s="289"/>
      <c r="T472" s="289"/>
      <c r="U472" s="289"/>
      <c r="V472" s="289"/>
      <c r="W472" s="289"/>
      <c r="X472" s="289"/>
      <c r="Y472" s="289"/>
      <c r="Z472" s="289"/>
      <c r="AA472" s="289"/>
      <c r="AB472" s="289"/>
      <c r="AC472" s="289"/>
      <c r="AD472" s="289"/>
      <c r="AE472" s="289"/>
      <c r="AF472" s="289"/>
      <c r="AG472" s="289"/>
      <c r="AH472" s="289"/>
      <c r="AI472" s="289"/>
      <c r="AJ472" s="289"/>
      <c r="AK472" s="289"/>
      <c r="AL472" s="289"/>
      <c r="AM472" s="289"/>
      <c r="AN472" s="289"/>
      <c r="AO472" s="289"/>
      <c r="AP472" s="289"/>
      <c r="AQ472" s="289"/>
      <c r="AR472" s="289"/>
      <c r="AS472" s="289"/>
      <c r="AT472" s="289"/>
      <c r="AU472" s="289"/>
      <c r="AV472" s="289"/>
      <c r="AW472" s="289"/>
      <c r="AX472" s="289"/>
      <c r="AY472" s="289"/>
      <c r="AZ472" s="289"/>
      <c r="BA472" s="289"/>
      <c r="BB472" s="289"/>
      <c r="BC472" s="289"/>
      <c r="BD472" s="289"/>
      <c r="BE472" s="289"/>
      <c r="BF472" s="289"/>
      <c r="BG472" s="289"/>
      <c r="BH472" s="289"/>
      <c r="BI472" s="289"/>
      <c r="BJ472" s="289"/>
      <c r="BK472" s="289"/>
      <c r="BL472" s="289"/>
      <c r="BM472" s="289"/>
      <c r="BN472" s="289"/>
      <c r="BO472" s="289"/>
      <c r="BP472" s="289"/>
      <c r="BQ472" s="289"/>
      <c r="BR472" s="289"/>
      <c r="BS472" s="289"/>
      <c r="BT472" s="289"/>
      <c r="BU472" s="289"/>
      <c r="BV472" s="289"/>
      <c r="BW472" s="289"/>
      <c r="BX472" s="289"/>
      <c r="BY472" s="289"/>
    </row>
    <row r="473" spans="1:77" s="262" customFormat="1" x14ac:dyDescent="0.2">
      <c r="A473" s="86">
        <v>465</v>
      </c>
      <c r="B473" s="86" t="s">
        <v>3</v>
      </c>
      <c r="C473" s="86"/>
      <c r="D473" s="86"/>
      <c r="E473" s="86"/>
      <c r="F473" s="86"/>
      <c r="G473" s="86"/>
      <c r="H473" s="86"/>
      <c r="I473" s="86"/>
      <c r="J473" s="249">
        <v>30</v>
      </c>
      <c r="K473" s="251">
        <v>3</v>
      </c>
      <c r="L473" s="86"/>
      <c r="M473" s="86"/>
      <c r="N473" s="86"/>
      <c r="O473" s="266" t="s">
        <v>897</v>
      </c>
      <c r="P473" s="285"/>
      <c r="Q473" s="86"/>
      <c r="R473" s="290"/>
      <c r="S473" s="290"/>
      <c r="T473" s="290"/>
      <c r="U473" s="290"/>
      <c r="V473" s="290"/>
      <c r="W473" s="290"/>
      <c r="X473" s="290"/>
      <c r="Y473" s="290"/>
      <c r="Z473" s="290"/>
      <c r="AA473" s="290"/>
      <c r="AB473" s="290"/>
      <c r="AC473" s="290"/>
      <c r="AD473" s="290"/>
      <c r="AE473" s="290"/>
      <c r="AF473" s="290"/>
      <c r="AG473" s="290"/>
      <c r="AH473" s="290"/>
      <c r="AI473" s="290"/>
      <c r="AJ473" s="290"/>
      <c r="AK473" s="290"/>
      <c r="AL473" s="290"/>
      <c r="AM473" s="290"/>
      <c r="AN473" s="290"/>
      <c r="AO473" s="290"/>
      <c r="AP473" s="290"/>
      <c r="AQ473" s="290"/>
      <c r="AR473" s="290"/>
      <c r="AS473" s="290"/>
      <c r="AT473" s="290"/>
      <c r="AU473" s="290"/>
      <c r="AV473" s="290"/>
      <c r="AW473" s="290"/>
      <c r="AX473" s="290"/>
      <c r="AY473" s="290"/>
      <c r="AZ473" s="290"/>
      <c r="BA473" s="290"/>
      <c r="BB473" s="290"/>
      <c r="BC473" s="290"/>
      <c r="BD473" s="290"/>
      <c r="BE473" s="290"/>
      <c r="BF473" s="290"/>
      <c r="BG473" s="290"/>
      <c r="BH473" s="290"/>
      <c r="BI473" s="290"/>
      <c r="BJ473" s="290"/>
      <c r="BK473" s="290"/>
      <c r="BL473" s="290"/>
      <c r="BM473" s="290"/>
      <c r="BN473" s="290"/>
      <c r="BO473" s="290"/>
      <c r="BP473" s="290"/>
      <c r="BQ473" s="290"/>
      <c r="BR473" s="290"/>
      <c r="BS473" s="290"/>
      <c r="BT473" s="290"/>
      <c r="BU473" s="290"/>
      <c r="BV473" s="290"/>
      <c r="BW473" s="290"/>
      <c r="BX473" s="290"/>
      <c r="BY473" s="290"/>
    </row>
    <row r="474" spans="1:77" x14ac:dyDescent="0.2">
      <c r="A474" s="82">
        <v>466</v>
      </c>
      <c r="B474" s="82" t="s">
        <v>3339</v>
      </c>
      <c r="C474" s="82" t="s">
        <v>3340</v>
      </c>
      <c r="D474" s="82" t="s">
        <v>3341</v>
      </c>
      <c r="E474" s="83">
        <v>44138</v>
      </c>
      <c r="F474" s="82" t="s">
        <v>2985</v>
      </c>
      <c r="G474" s="82">
        <v>1</v>
      </c>
      <c r="H474" s="82" t="s">
        <v>2986</v>
      </c>
      <c r="I474" s="82" t="s">
        <v>1760</v>
      </c>
      <c r="J474" s="84">
        <v>80</v>
      </c>
      <c r="K474" s="247">
        <v>8</v>
      </c>
      <c r="L474" s="82" t="s">
        <v>3362</v>
      </c>
      <c r="M474" s="82">
        <v>158</v>
      </c>
      <c r="N474" s="82">
        <v>0.1</v>
      </c>
      <c r="O474" s="264" t="s">
        <v>1949</v>
      </c>
      <c r="P474" s="283" t="s">
        <v>2988</v>
      </c>
      <c r="Q474" s="82" t="s">
        <v>303</v>
      </c>
    </row>
    <row r="475" spans="1:77" x14ac:dyDescent="0.2">
      <c r="A475" s="82">
        <v>467</v>
      </c>
      <c r="B475" s="82" t="s">
        <v>1384</v>
      </c>
      <c r="C475" s="82" t="s">
        <v>1855</v>
      </c>
      <c r="D475" s="82" t="s">
        <v>1385</v>
      </c>
      <c r="E475" s="83">
        <v>44123</v>
      </c>
      <c r="F475" s="82" t="s">
        <v>2985</v>
      </c>
      <c r="G475" s="82">
        <v>1</v>
      </c>
      <c r="H475" s="82" t="s">
        <v>2986</v>
      </c>
      <c r="I475" s="82" t="s">
        <v>1760</v>
      </c>
      <c r="J475" s="84">
        <v>101</v>
      </c>
      <c r="K475" s="247">
        <v>10.1</v>
      </c>
      <c r="L475" s="82" t="s">
        <v>2987</v>
      </c>
      <c r="M475" s="82">
        <v>154</v>
      </c>
      <c r="N475" s="82">
        <v>0.1</v>
      </c>
      <c r="O475" s="264" t="s">
        <v>1949</v>
      </c>
      <c r="P475" s="283" t="s">
        <v>2988</v>
      </c>
      <c r="Q475" s="82" t="s">
        <v>303</v>
      </c>
    </row>
    <row r="476" spans="1:77" x14ac:dyDescent="0.2">
      <c r="A476" s="82">
        <v>468</v>
      </c>
      <c r="B476" s="82" t="s">
        <v>1384</v>
      </c>
      <c r="C476" s="82"/>
      <c r="D476" s="82" t="s">
        <v>2704</v>
      </c>
      <c r="E476" s="83">
        <v>44124</v>
      </c>
      <c r="F476" s="82" t="s">
        <v>2985</v>
      </c>
      <c r="G476" s="82">
        <v>1</v>
      </c>
      <c r="H476" s="82" t="s">
        <v>2986</v>
      </c>
      <c r="I476" s="82" t="s">
        <v>1760</v>
      </c>
      <c r="J476" s="84">
        <v>106</v>
      </c>
      <c r="K476" s="247">
        <v>10.6</v>
      </c>
      <c r="L476" s="82" t="s">
        <v>2987</v>
      </c>
      <c r="M476" s="82">
        <v>154</v>
      </c>
      <c r="N476" s="82">
        <v>0.1</v>
      </c>
      <c r="O476" s="264" t="s">
        <v>1949</v>
      </c>
      <c r="P476" s="283" t="s">
        <v>2988</v>
      </c>
      <c r="Q476" s="82" t="s">
        <v>303</v>
      </c>
    </row>
    <row r="477" spans="1:77" x14ac:dyDescent="0.2">
      <c r="A477" s="82">
        <v>469</v>
      </c>
      <c r="B477" s="82" t="s">
        <v>1384</v>
      </c>
      <c r="C477" s="82"/>
      <c r="D477" s="82" t="s">
        <v>2748</v>
      </c>
      <c r="E477" s="83">
        <v>44130</v>
      </c>
      <c r="F477" s="82" t="s">
        <v>2985</v>
      </c>
      <c r="G477" s="82">
        <v>1</v>
      </c>
      <c r="H477" s="82" t="s">
        <v>2986</v>
      </c>
      <c r="I477" s="82" t="s">
        <v>1760</v>
      </c>
      <c r="J477" s="84">
        <v>138</v>
      </c>
      <c r="K477" s="247">
        <v>13.8</v>
      </c>
      <c r="L477" s="82" t="s">
        <v>2987</v>
      </c>
      <c r="M477" s="82">
        <v>156</v>
      </c>
      <c r="N477" s="82">
        <v>0.1</v>
      </c>
      <c r="O477" s="264" t="s">
        <v>1949</v>
      </c>
      <c r="P477" s="283" t="s">
        <v>2988</v>
      </c>
      <c r="Q477" s="82" t="s">
        <v>303</v>
      </c>
    </row>
    <row r="478" spans="1:77" x14ac:dyDescent="0.2">
      <c r="A478" s="82">
        <v>470</v>
      </c>
      <c r="B478" s="82" t="s">
        <v>1384</v>
      </c>
      <c r="C478" s="82"/>
      <c r="D478" s="82" t="s">
        <v>2815</v>
      </c>
      <c r="E478" s="83">
        <v>44131</v>
      </c>
      <c r="F478" s="82" t="s">
        <v>2985</v>
      </c>
      <c r="G478" s="82">
        <v>1</v>
      </c>
      <c r="H478" s="82" t="s">
        <v>2986</v>
      </c>
      <c r="I478" s="82" t="s">
        <v>1760</v>
      </c>
      <c r="J478" s="84">
        <v>179</v>
      </c>
      <c r="K478" s="247">
        <v>17.899999999999999</v>
      </c>
      <c r="L478" s="82" t="s">
        <v>2987</v>
      </c>
      <c r="M478" s="82">
        <v>156</v>
      </c>
      <c r="N478" s="82">
        <v>0.1</v>
      </c>
      <c r="O478" s="264" t="s">
        <v>1949</v>
      </c>
      <c r="P478" s="283" t="s">
        <v>2988</v>
      </c>
      <c r="Q478" s="82" t="s">
        <v>303</v>
      </c>
    </row>
    <row r="479" spans="1:77" s="254" customFormat="1" x14ac:dyDescent="0.2">
      <c r="A479" s="248">
        <v>471</v>
      </c>
      <c r="B479" s="248" t="s">
        <v>1384</v>
      </c>
      <c r="C479" s="248"/>
      <c r="D479" s="248"/>
      <c r="E479" s="248"/>
      <c r="F479" s="248"/>
      <c r="G479" s="248"/>
      <c r="H479" s="248"/>
      <c r="I479" s="248"/>
      <c r="J479" s="260">
        <v>604</v>
      </c>
      <c r="K479" s="255">
        <v>60.4</v>
      </c>
      <c r="L479" s="248"/>
      <c r="M479" s="248"/>
      <c r="N479" s="248"/>
      <c r="O479" s="265" t="s">
        <v>1949</v>
      </c>
      <c r="P479" s="284" t="s">
        <v>707</v>
      </c>
      <c r="Q479" s="248"/>
      <c r="R479" s="289"/>
      <c r="S479" s="289"/>
      <c r="T479" s="289"/>
      <c r="U479" s="289"/>
      <c r="V479" s="289"/>
      <c r="W479" s="289"/>
      <c r="X479" s="289"/>
      <c r="Y479" s="289"/>
      <c r="Z479" s="289"/>
      <c r="AA479" s="289"/>
      <c r="AB479" s="289"/>
      <c r="AC479" s="289"/>
      <c r="AD479" s="289"/>
      <c r="AE479" s="289"/>
      <c r="AF479" s="289"/>
      <c r="AG479" s="289"/>
      <c r="AH479" s="289"/>
      <c r="AI479" s="289"/>
      <c r="AJ479" s="289"/>
      <c r="AK479" s="289"/>
      <c r="AL479" s="289"/>
      <c r="AM479" s="289"/>
      <c r="AN479" s="289"/>
      <c r="AO479" s="289"/>
      <c r="AP479" s="289"/>
      <c r="AQ479" s="289"/>
      <c r="AR479" s="289"/>
      <c r="AS479" s="289"/>
      <c r="AT479" s="289"/>
      <c r="AU479" s="289"/>
      <c r="AV479" s="289"/>
      <c r="AW479" s="289"/>
      <c r="AX479" s="289"/>
      <c r="AY479" s="289"/>
      <c r="AZ479" s="289"/>
      <c r="BA479" s="289"/>
      <c r="BB479" s="289"/>
      <c r="BC479" s="289"/>
      <c r="BD479" s="289"/>
      <c r="BE479" s="289"/>
      <c r="BF479" s="289"/>
      <c r="BG479" s="289"/>
      <c r="BH479" s="289"/>
      <c r="BI479" s="289"/>
      <c r="BJ479" s="289"/>
      <c r="BK479" s="289"/>
      <c r="BL479" s="289"/>
      <c r="BM479" s="289"/>
      <c r="BN479" s="289"/>
      <c r="BO479" s="289"/>
      <c r="BP479" s="289"/>
      <c r="BQ479" s="289"/>
      <c r="BR479" s="289"/>
      <c r="BS479" s="289"/>
      <c r="BT479" s="289"/>
      <c r="BU479" s="289"/>
      <c r="BV479" s="289"/>
      <c r="BW479" s="289"/>
      <c r="BX479" s="289"/>
      <c r="BY479" s="289"/>
    </row>
    <row r="480" spans="1:77" x14ac:dyDescent="0.2">
      <c r="A480" s="82">
        <v>472</v>
      </c>
      <c r="B480" s="82" t="s">
        <v>3339</v>
      </c>
      <c r="C480" s="82" t="s">
        <v>3340</v>
      </c>
      <c r="D480" s="82" t="s">
        <v>3341</v>
      </c>
      <c r="E480" s="83">
        <v>44138</v>
      </c>
      <c r="F480" s="82" t="s">
        <v>2985</v>
      </c>
      <c r="G480" s="82">
        <v>1</v>
      </c>
      <c r="H480" s="82" t="s">
        <v>2986</v>
      </c>
      <c r="I480" s="82" t="s">
        <v>1760</v>
      </c>
      <c r="J480" s="84">
        <v>100</v>
      </c>
      <c r="K480" s="247">
        <v>10</v>
      </c>
      <c r="L480" s="82" t="s">
        <v>3362</v>
      </c>
      <c r="M480" s="82">
        <v>158</v>
      </c>
      <c r="N480" s="82">
        <v>0.1</v>
      </c>
      <c r="O480" s="264" t="s">
        <v>1949</v>
      </c>
      <c r="P480" s="283" t="s">
        <v>2990</v>
      </c>
      <c r="Q480" s="82" t="s">
        <v>303</v>
      </c>
    </row>
    <row r="481" spans="1:77" x14ac:dyDescent="0.2">
      <c r="A481" s="82">
        <v>473</v>
      </c>
      <c r="B481" s="82" t="s">
        <v>1384</v>
      </c>
      <c r="C481" s="82" t="s">
        <v>1855</v>
      </c>
      <c r="D481" s="82" t="s">
        <v>1385</v>
      </c>
      <c r="E481" s="83">
        <v>44123</v>
      </c>
      <c r="F481" s="82" t="s">
        <v>2985</v>
      </c>
      <c r="G481" s="82">
        <v>1</v>
      </c>
      <c r="H481" s="82" t="s">
        <v>2986</v>
      </c>
      <c r="I481" s="82" t="s">
        <v>1760</v>
      </c>
      <c r="J481" s="84">
        <v>252</v>
      </c>
      <c r="K481" s="247">
        <v>25.2</v>
      </c>
      <c r="L481" s="82" t="s">
        <v>2987</v>
      </c>
      <c r="M481" s="82">
        <v>154</v>
      </c>
      <c r="N481" s="82">
        <v>0.1</v>
      </c>
      <c r="O481" s="264" t="s">
        <v>1949</v>
      </c>
      <c r="P481" s="283" t="s">
        <v>2990</v>
      </c>
      <c r="Q481" s="82" t="s">
        <v>303</v>
      </c>
    </row>
    <row r="482" spans="1:77" x14ac:dyDescent="0.2">
      <c r="A482" s="82">
        <v>474</v>
      </c>
      <c r="B482" s="82" t="s">
        <v>1384</v>
      </c>
      <c r="C482" s="82"/>
      <c r="D482" s="82" t="s">
        <v>2704</v>
      </c>
      <c r="E482" s="83">
        <v>44124</v>
      </c>
      <c r="F482" s="82" t="s">
        <v>2985</v>
      </c>
      <c r="G482" s="82">
        <v>1</v>
      </c>
      <c r="H482" s="82" t="s">
        <v>2986</v>
      </c>
      <c r="I482" s="82" t="s">
        <v>1760</v>
      </c>
      <c r="J482" s="84">
        <v>252</v>
      </c>
      <c r="K482" s="247">
        <v>25.2</v>
      </c>
      <c r="L482" s="82" t="s">
        <v>2987</v>
      </c>
      <c r="M482" s="82">
        <v>154</v>
      </c>
      <c r="N482" s="82">
        <v>0.1</v>
      </c>
      <c r="O482" s="264" t="s">
        <v>1949</v>
      </c>
      <c r="P482" s="283" t="s">
        <v>2990</v>
      </c>
      <c r="Q482" s="82" t="s">
        <v>303</v>
      </c>
    </row>
    <row r="483" spans="1:77" s="254" customFormat="1" x14ac:dyDescent="0.2">
      <c r="A483" s="248">
        <v>475</v>
      </c>
      <c r="B483" s="248" t="s">
        <v>1384</v>
      </c>
      <c r="C483" s="248"/>
      <c r="D483" s="248"/>
      <c r="E483" s="248"/>
      <c r="F483" s="248"/>
      <c r="G483" s="248"/>
      <c r="H483" s="248"/>
      <c r="I483" s="248"/>
      <c r="J483" s="260">
        <v>604</v>
      </c>
      <c r="K483" s="255">
        <v>60.4</v>
      </c>
      <c r="L483" s="248"/>
      <c r="M483" s="248"/>
      <c r="N483" s="248"/>
      <c r="O483" s="265" t="s">
        <v>1949</v>
      </c>
      <c r="P483" s="284" t="s">
        <v>708</v>
      </c>
      <c r="Q483" s="248"/>
      <c r="R483" s="289"/>
      <c r="S483" s="289"/>
      <c r="T483" s="289"/>
      <c r="U483" s="289"/>
      <c r="V483" s="289"/>
      <c r="W483" s="289"/>
      <c r="X483" s="289"/>
      <c r="Y483" s="289"/>
      <c r="Z483" s="289"/>
      <c r="AA483" s="289"/>
      <c r="AB483" s="289"/>
      <c r="AC483" s="289"/>
      <c r="AD483" s="289"/>
      <c r="AE483" s="289"/>
      <c r="AF483" s="289"/>
      <c r="AG483" s="289"/>
      <c r="AH483" s="289"/>
      <c r="AI483" s="289"/>
      <c r="AJ483" s="289"/>
      <c r="AK483" s="289"/>
      <c r="AL483" s="289"/>
      <c r="AM483" s="289"/>
      <c r="AN483" s="289"/>
      <c r="AO483" s="289"/>
      <c r="AP483" s="289"/>
      <c r="AQ483" s="289"/>
      <c r="AR483" s="289"/>
      <c r="AS483" s="289"/>
      <c r="AT483" s="289"/>
      <c r="AU483" s="289"/>
      <c r="AV483" s="289"/>
      <c r="AW483" s="289"/>
      <c r="AX483" s="289"/>
      <c r="AY483" s="289"/>
      <c r="AZ483" s="289"/>
      <c r="BA483" s="289"/>
      <c r="BB483" s="289"/>
      <c r="BC483" s="289"/>
      <c r="BD483" s="289"/>
      <c r="BE483" s="289"/>
      <c r="BF483" s="289"/>
      <c r="BG483" s="289"/>
      <c r="BH483" s="289"/>
      <c r="BI483" s="289"/>
      <c r="BJ483" s="289"/>
      <c r="BK483" s="289"/>
      <c r="BL483" s="289"/>
      <c r="BM483" s="289"/>
      <c r="BN483" s="289"/>
      <c r="BO483" s="289"/>
      <c r="BP483" s="289"/>
      <c r="BQ483" s="289"/>
      <c r="BR483" s="289"/>
      <c r="BS483" s="289"/>
      <c r="BT483" s="289"/>
      <c r="BU483" s="289"/>
      <c r="BV483" s="289"/>
      <c r="BW483" s="289"/>
      <c r="BX483" s="289"/>
      <c r="BY483" s="289"/>
    </row>
    <row r="484" spans="1:77" s="262" customFormat="1" x14ac:dyDescent="0.2">
      <c r="A484" s="86">
        <v>476</v>
      </c>
      <c r="B484" s="86" t="s">
        <v>1614</v>
      </c>
      <c r="C484" s="86"/>
      <c r="D484" s="86"/>
      <c r="E484" s="86"/>
      <c r="F484" s="86"/>
      <c r="G484" s="86"/>
      <c r="H484" s="86"/>
      <c r="I484" s="86"/>
      <c r="J484" s="249">
        <v>1208</v>
      </c>
      <c r="K484" s="251">
        <v>120.8</v>
      </c>
      <c r="L484" s="86"/>
      <c r="M484" s="86"/>
      <c r="N484" s="86"/>
      <c r="O484" s="266" t="s">
        <v>898</v>
      </c>
      <c r="P484" s="285"/>
      <c r="Q484" s="86"/>
      <c r="R484" s="290"/>
      <c r="S484" s="290"/>
      <c r="T484" s="290"/>
      <c r="U484" s="290"/>
      <c r="V484" s="290"/>
      <c r="W484" s="290"/>
      <c r="X484" s="290"/>
      <c r="Y484" s="290"/>
      <c r="Z484" s="290"/>
      <c r="AA484" s="290"/>
      <c r="AB484" s="290"/>
      <c r="AC484" s="290"/>
      <c r="AD484" s="290"/>
      <c r="AE484" s="290"/>
      <c r="AF484" s="290"/>
      <c r="AG484" s="290"/>
      <c r="AH484" s="290"/>
      <c r="AI484" s="290"/>
      <c r="AJ484" s="290"/>
      <c r="AK484" s="290"/>
      <c r="AL484" s="290"/>
      <c r="AM484" s="290"/>
      <c r="AN484" s="290"/>
      <c r="AO484" s="290"/>
      <c r="AP484" s="290"/>
      <c r="AQ484" s="290"/>
      <c r="AR484" s="290"/>
      <c r="AS484" s="290"/>
      <c r="AT484" s="290"/>
      <c r="AU484" s="290"/>
      <c r="AV484" s="290"/>
      <c r="AW484" s="290"/>
      <c r="AX484" s="290"/>
      <c r="AY484" s="290"/>
      <c r="AZ484" s="290"/>
      <c r="BA484" s="290"/>
      <c r="BB484" s="290"/>
      <c r="BC484" s="290"/>
      <c r="BD484" s="290"/>
      <c r="BE484" s="290"/>
      <c r="BF484" s="290"/>
      <c r="BG484" s="290"/>
      <c r="BH484" s="290"/>
      <c r="BI484" s="290"/>
      <c r="BJ484" s="290"/>
      <c r="BK484" s="290"/>
      <c r="BL484" s="290"/>
      <c r="BM484" s="290"/>
      <c r="BN484" s="290"/>
      <c r="BO484" s="290"/>
      <c r="BP484" s="290"/>
      <c r="BQ484" s="290"/>
      <c r="BR484" s="290"/>
      <c r="BS484" s="290"/>
      <c r="BT484" s="290"/>
      <c r="BU484" s="290"/>
      <c r="BV484" s="290"/>
      <c r="BW484" s="290"/>
      <c r="BX484" s="290"/>
      <c r="BY484" s="290"/>
    </row>
    <row r="485" spans="1:77" x14ac:dyDescent="0.2">
      <c r="A485" s="82">
        <v>477</v>
      </c>
      <c r="B485" s="82" t="s">
        <v>2961</v>
      </c>
      <c r="C485" s="82" t="s">
        <v>2962</v>
      </c>
      <c r="D485" s="82" t="s">
        <v>2963</v>
      </c>
      <c r="E485" s="83">
        <v>44137</v>
      </c>
      <c r="F485" s="82" t="s">
        <v>2985</v>
      </c>
      <c r="G485" s="82">
        <v>1</v>
      </c>
      <c r="H485" s="82" t="s">
        <v>2986</v>
      </c>
      <c r="I485" s="82" t="s">
        <v>1760</v>
      </c>
      <c r="J485" s="84">
        <v>17</v>
      </c>
      <c r="K485" s="247">
        <v>1.7</v>
      </c>
      <c r="L485" s="82" t="s">
        <v>3362</v>
      </c>
      <c r="M485" s="82">
        <v>158</v>
      </c>
      <c r="N485" s="82">
        <v>0.1</v>
      </c>
      <c r="O485" s="264" t="s">
        <v>2096</v>
      </c>
      <c r="P485" s="283" t="s">
        <v>2997</v>
      </c>
      <c r="Q485" s="82" t="s">
        <v>303</v>
      </c>
    </row>
    <row r="486" spans="1:77" x14ac:dyDescent="0.2">
      <c r="A486" s="82">
        <v>478</v>
      </c>
      <c r="B486" s="82" t="s">
        <v>2961</v>
      </c>
      <c r="C486" s="82"/>
      <c r="D486" s="82" t="s">
        <v>3337</v>
      </c>
      <c r="E486" s="83">
        <v>44138</v>
      </c>
      <c r="F486" s="82" t="s">
        <v>2985</v>
      </c>
      <c r="G486" s="82">
        <v>1</v>
      </c>
      <c r="H486" s="82" t="s">
        <v>2986</v>
      </c>
      <c r="I486" s="82" t="s">
        <v>1760</v>
      </c>
      <c r="J486" s="84">
        <v>17</v>
      </c>
      <c r="K486" s="247">
        <v>1.7</v>
      </c>
      <c r="L486" s="82" t="s">
        <v>3362</v>
      </c>
      <c r="M486" s="82">
        <v>158</v>
      </c>
      <c r="N486" s="82">
        <v>0.1</v>
      </c>
      <c r="O486" s="264" t="s">
        <v>2096</v>
      </c>
      <c r="P486" s="283" t="s">
        <v>2997</v>
      </c>
      <c r="Q486" s="82" t="s">
        <v>303</v>
      </c>
    </row>
    <row r="487" spans="1:77" x14ac:dyDescent="0.2">
      <c r="A487" s="82">
        <v>479</v>
      </c>
      <c r="B487" s="82" t="s">
        <v>1296</v>
      </c>
      <c r="C487" s="82" t="s">
        <v>2095</v>
      </c>
      <c r="D487" s="82" t="s">
        <v>1297</v>
      </c>
      <c r="E487" s="83">
        <v>44123</v>
      </c>
      <c r="F487" s="82" t="s">
        <v>2985</v>
      </c>
      <c r="G487" s="82">
        <v>1</v>
      </c>
      <c r="H487" s="82" t="s">
        <v>2986</v>
      </c>
      <c r="I487" s="82" t="s">
        <v>1760</v>
      </c>
      <c r="J487" s="84">
        <v>37</v>
      </c>
      <c r="K487" s="247">
        <v>3.7</v>
      </c>
      <c r="L487" s="82" t="s">
        <v>2987</v>
      </c>
      <c r="M487" s="82">
        <v>154</v>
      </c>
      <c r="N487" s="82">
        <v>0.1</v>
      </c>
      <c r="O487" s="264" t="s">
        <v>2096</v>
      </c>
      <c r="P487" s="283" t="s">
        <v>2997</v>
      </c>
      <c r="Q487" s="82" t="s">
        <v>303</v>
      </c>
    </row>
    <row r="488" spans="1:77" x14ac:dyDescent="0.2">
      <c r="A488" s="82">
        <v>480</v>
      </c>
      <c r="B488" s="82" t="s">
        <v>1296</v>
      </c>
      <c r="C488" s="82"/>
      <c r="D488" s="82" t="s">
        <v>2701</v>
      </c>
      <c r="E488" s="83">
        <v>44124</v>
      </c>
      <c r="F488" s="82" t="s">
        <v>2985</v>
      </c>
      <c r="G488" s="82">
        <v>1</v>
      </c>
      <c r="H488" s="82" t="s">
        <v>2986</v>
      </c>
      <c r="I488" s="82" t="s">
        <v>1760</v>
      </c>
      <c r="J488" s="84">
        <v>37</v>
      </c>
      <c r="K488" s="247">
        <v>3.7</v>
      </c>
      <c r="L488" s="82" t="s">
        <v>2987</v>
      </c>
      <c r="M488" s="82">
        <v>154</v>
      </c>
      <c r="N488" s="82">
        <v>0.1</v>
      </c>
      <c r="O488" s="264" t="s">
        <v>2096</v>
      </c>
      <c r="P488" s="283" t="s">
        <v>2997</v>
      </c>
      <c r="Q488" s="82" t="s">
        <v>303</v>
      </c>
    </row>
    <row r="489" spans="1:77" s="254" customFormat="1" x14ac:dyDescent="0.2">
      <c r="A489" s="248">
        <v>481</v>
      </c>
      <c r="B489" s="248" t="s">
        <v>1296</v>
      </c>
      <c r="C489" s="248"/>
      <c r="D489" s="248"/>
      <c r="E489" s="248"/>
      <c r="F489" s="248"/>
      <c r="G489" s="248"/>
      <c r="H489" s="248"/>
      <c r="I489" s="248"/>
      <c r="J489" s="260">
        <v>108</v>
      </c>
      <c r="K489" s="255">
        <v>10.8</v>
      </c>
      <c r="L489" s="248"/>
      <c r="M489" s="248"/>
      <c r="N489" s="248"/>
      <c r="O489" s="265" t="s">
        <v>2096</v>
      </c>
      <c r="P489" s="284" t="s">
        <v>706</v>
      </c>
      <c r="Q489" s="248"/>
      <c r="R489" s="289"/>
      <c r="S489" s="289"/>
      <c r="T489" s="289"/>
      <c r="U489" s="289"/>
      <c r="V489" s="289"/>
      <c r="W489" s="289"/>
      <c r="X489" s="289"/>
      <c r="Y489" s="289"/>
      <c r="Z489" s="289"/>
      <c r="AA489" s="289"/>
      <c r="AB489" s="289"/>
      <c r="AC489" s="289"/>
      <c r="AD489" s="289"/>
      <c r="AE489" s="289"/>
      <c r="AF489" s="289"/>
      <c r="AG489" s="289"/>
      <c r="AH489" s="289"/>
      <c r="AI489" s="289"/>
      <c r="AJ489" s="289"/>
      <c r="AK489" s="289"/>
      <c r="AL489" s="289"/>
      <c r="AM489" s="289"/>
      <c r="AN489" s="289"/>
      <c r="AO489" s="289"/>
      <c r="AP489" s="289"/>
      <c r="AQ489" s="289"/>
      <c r="AR489" s="289"/>
      <c r="AS489" s="289"/>
      <c r="AT489" s="289"/>
      <c r="AU489" s="289"/>
      <c r="AV489" s="289"/>
      <c r="AW489" s="289"/>
      <c r="AX489" s="289"/>
      <c r="AY489" s="289"/>
      <c r="AZ489" s="289"/>
      <c r="BA489" s="289"/>
      <c r="BB489" s="289"/>
      <c r="BC489" s="289"/>
      <c r="BD489" s="289"/>
      <c r="BE489" s="289"/>
      <c r="BF489" s="289"/>
      <c r="BG489" s="289"/>
      <c r="BH489" s="289"/>
      <c r="BI489" s="289"/>
      <c r="BJ489" s="289"/>
      <c r="BK489" s="289"/>
      <c r="BL489" s="289"/>
      <c r="BM489" s="289"/>
      <c r="BN489" s="289"/>
      <c r="BO489" s="289"/>
      <c r="BP489" s="289"/>
      <c r="BQ489" s="289"/>
      <c r="BR489" s="289"/>
      <c r="BS489" s="289"/>
      <c r="BT489" s="289"/>
      <c r="BU489" s="289"/>
      <c r="BV489" s="289"/>
      <c r="BW489" s="289"/>
      <c r="BX489" s="289"/>
      <c r="BY489" s="289"/>
    </row>
    <row r="490" spans="1:77" s="262" customFormat="1" x14ac:dyDescent="0.2">
      <c r="A490" s="86">
        <v>482</v>
      </c>
      <c r="B490" s="86" t="s">
        <v>30</v>
      </c>
      <c r="C490" s="86"/>
      <c r="D490" s="86"/>
      <c r="E490" s="86"/>
      <c r="F490" s="86"/>
      <c r="G490" s="86"/>
      <c r="H490" s="86"/>
      <c r="I490" s="86"/>
      <c r="J490" s="249">
        <v>108</v>
      </c>
      <c r="K490" s="251">
        <v>10.8</v>
      </c>
      <c r="L490" s="86"/>
      <c r="M490" s="86"/>
      <c r="N490" s="86"/>
      <c r="O490" s="266" t="s">
        <v>426</v>
      </c>
      <c r="P490" s="285"/>
      <c r="Q490" s="86"/>
      <c r="R490" s="290"/>
      <c r="S490" s="290"/>
      <c r="T490" s="290"/>
      <c r="U490" s="290"/>
      <c r="V490" s="290"/>
      <c r="W490" s="290"/>
      <c r="X490" s="290"/>
      <c r="Y490" s="290"/>
      <c r="Z490" s="290"/>
      <c r="AA490" s="290"/>
      <c r="AB490" s="290"/>
      <c r="AC490" s="290"/>
      <c r="AD490" s="290"/>
      <c r="AE490" s="290"/>
      <c r="AF490" s="290"/>
      <c r="AG490" s="290"/>
      <c r="AH490" s="290"/>
      <c r="AI490" s="290"/>
      <c r="AJ490" s="290"/>
      <c r="AK490" s="290"/>
      <c r="AL490" s="290"/>
      <c r="AM490" s="290"/>
      <c r="AN490" s="290"/>
      <c r="AO490" s="290"/>
      <c r="AP490" s="290"/>
      <c r="AQ490" s="290"/>
      <c r="AR490" s="290"/>
      <c r="AS490" s="290"/>
      <c r="AT490" s="290"/>
      <c r="AU490" s="290"/>
      <c r="AV490" s="290"/>
      <c r="AW490" s="290"/>
      <c r="AX490" s="290"/>
      <c r="AY490" s="290"/>
      <c r="AZ490" s="290"/>
      <c r="BA490" s="290"/>
      <c r="BB490" s="290"/>
      <c r="BC490" s="290"/>
      <c r="BD490" s="290"/>
      <c r="BE490" s="290"/>
      <c r="BF490" s="290"/>
      <c r="BG490" s="290"/>
      <c r="BH490" s="290"/>
      <c r="BI490" s="290"/>
      <c r="BJ490" s="290"/>
      <c r="BK490" s="290"/>
      <c r="BL490" s="290"/>
      <c r="BM490" s="290"/>
      <c r="BN490" s="290"/>
      <c r="BO490" s="290"/>
      <c r="BP490" s="290"/>
      <c r="BQ490" s="290"/>
      <c r="BR490" s="290"/>
      <c r="BS490" s="290"/>
      <c r="BT490" s="290"/>
      <c r="BU490" s="290"/>
      <c r="BV490" s="290"/>
      <c r="BW490" s="290"/>
      <c r="BX490" s="290"/>
      <c r="BY490" s="290"/>
    </row>
    <row r="491" spans="1:77" x14ac:dyDescent="0.2">
      <c r="A491" s="82">
        <v>483</v>
      </c>
      <c r="B491" s="82" t="s">
        <v>3081</v>
      </c>
      <c r="C491" s="82" t="s">
        <v>3082</v>
      </c>
      <c r="D491" s="82" t="s">
        <v>3083</v>
      </c>
      <c r="E491" s="83">
        <v>44137</v>
      </c>
      <c r="F491" s="82" t="s">
        <v>2985</v>
      </c>
      <c r="G491" s="82">
        <v>1</v>
      </c>
      <c r="H491" s="82" t="s">
        <v>2986</v>
      </c>
      <c r="I491" s="82" t="s">
        <v>1760</v>
      </c>
      <c r="J491" s="84">
        <v>6</v>
      </c>
      <c r="K491" s="247">
        <v>0.6</v>
      </c>
      <c r="L491" s="82" t="s">
        <v>3362</v>
      </c>
      <c r="M491" s="82">
        <v>158</v>
      </c>
      <c r="N491" s="82">
        <v>0.1</v>
      </c>
      <c r="O491" s="264" t="s">
        <v>2033</v>
      </c>
      <c r="P491" s="283" t="s">
        <v>2997</v>
      </c>
      <c r="Q491" s="82" t="s">
        <v>303</v>
      </c>
    </row>
    <row r="492" spans="1:77" x14ac:dyDescent="0.2">
      <c r="A492" s="82">
        <v>484</v>
      </c>
      <c r="B492" s="82" t="s">
        <v>1336</v>
      </c>
      <c r="C492" s="82" t="s">
        <v>1855</v>
      </c>
      <c r="D492" s="82" t="s">
        <v>1337</v>
      </c>
      <c r="E492" s="83">
        <v>44123</v>
      </c>
      <c r="F492" s="82" t="s">
        <v>2985</v>
      </c>
      <c r="G492" s="82">
        <v>1</v>
      </c>
      <c r="H492" s="82" t="s">
        <v>2986</v>
      </c>
      <c r="I492" s="82" t="s">
        <v>1760</v>
      </c>
      <c r="J492" s="84">
        <v>32</v>
      </c>
      <c r="K492" s="247">
        <v>3.2</v>
      </c>
      <c r="L492" s="82" t="s">
        <v>2987</v>
      </c>
      <c r="M492" s="82">
        <v>154</v>
      </c>
      <c r="N492" s="82">
        <v>0.1</v>
      </c>
      <c r="O492" s="264" t="s">
        <v>2033</v>
      </c>
      <c r="P492" s="283" t="s">
        <v>2997</v>
      </c>
      <c r="Q492" s="82" t="s">
        <v>303</v>
      </c>
    </row>
    <row r="493" spans="1:77" s="254" customFormat="1" x14ac:dyDescent="0.2">
      <c r="A493" s="248">
        <v>485</v>
      </c>
      <c r="B493" s="248" t="s">
        <v>1336</v>
      </c>
      <c r="C493" s="248"/>
      <c r="D493" s="248"/>
      <c r="E493" s="248"/>
      <c r="F493" s="248"/>
      <c r="G493" s="248"/>
      <c r="H493" s="248"/>
      <c r="I493" s="248"/>
      <c r="J493" s="260">
        <v>38</v>
      </c>
      <c r="K493" s="255">
        <v>3.8</v>
      </c>
      <c r="L493" s="248"/>
      <c r="M493" s="248"/>
      <c r="N493" s="248"/>
      <c r="O493" s="265" t="s">
        <v>2033</v>
      </c>
      <c r="P493" s="284" t="s">
        <v>706</v>
      </c>
      <c r="Q493" s="248"/>
      <c r="R493" s="289"/>
      <c r="S493" s="289"/>
      <c r="T493" s="289"/>
      <c r="U493" s="289"/>
      <c r="V493" s="289"/>
      <c r="W493" s="289"/>
      <c r="X493" s="289"/>
      <c r="Y493" s="289"/>
      <c r="Z493" s="289"/>
      <c r="AA493" s="289"/>
      <c r="AB493" s="289"/>
      <c r="AC493" s="289"/>
      <c r="AD493" s="289"/>
      <c r="AE493" s="289"/>
      <c r="AF493" s="289"/>
      <c r="AG493" s="289"/>
      <c r="AH493" s="289"/>
      <c r="AI493" s="289"/>
      <c r="AJ493" s="289"/>
      <c r="AK493" s="289"/>
      <c r="AL493" s="289"/>
      <c r="AM493" s="289"/>
      <c r="AN493" s="289"/>
      <c r="AO493" s="289"/>
      <c r="AP493" s="289"/>
      <c r="AQ493" s="289"/>
      <c r="AR493" s="289"/>
      <c r="AS493" s="289"/>
      <c r="AT493" s="289"/>
      <c r="AU493" s="289"/>
      <c r="AV493" s="289"/>
      <c r="AW493" s="289"/>
      <c r="AX493" s="289"/>
      <c r="AY493" s="289"/>
      <c r="AZ493" s="289"/>
      <c r="BA493" s="289"/>
      <c r="BB493" s="289"/>
      <c r="BC493" s="289"/>
      <c r="BD493" s="289"/>
      <c r="BE493" s="289"/>
      <c r="BF493" s="289"/>
      <c r="BG493" s="289"/>
      <c r="BH493" s="289"/>
      <c r="BI493" s="289"/>
      <c r="BJ493" s="289"/>
      <c r="BK493" s="289"/>
      <c r="BL493" s="289"/>
      <c r="BM493" s="289"/>
      <c r="BN493" s="289"/>
      <c r="BO493" s="289"/>
      <c r="BP493" s="289"/>
      <c r="BQ493" s="289"/>
      <c r="BR493" s="289"/>
      <c r="BS493" s="289"/>
      <c r="BT493" s="289"/>
      <c r="BU493" s="289"/>
      <c r="BV493" s="289"/>
      <c r="BW493" s="289"/>
      <c r="BX493" s="289"/>
      <c r="BY493" s="289"/>
    </row>
    <row r="494" spans="1:77" s="262" customFormat="1" x14ac:dyDescent="0.2">
      <c r="A494" s="86">
        <v>486</v>
      </c>
      <c r="B494" s="86" t="s">
        <v>1530</v>
      </c>
      <c r="C494" s="86"/>
      <c r="D494" s="86"/>
      <c r="E494" s="86"/>
      <c r="F494" s="86"/>
      <c r="G494" s="86"/>
      <c r="H494" s="86"/>
      <c r="I494" s="86"/>
      <c r="J494" s="249">
        <v>38</v>
      </c>
      <c r="K494" s="251">
        <v>3.8</v>
      </c>
      <c r="L494" s="86"/>
      <c r="M494" s="86"/>
      <c r="N494" s="86"/>
      <c r="O494" s="266" t="s">
        <v>427</v>
      </c>
      <c r="P494" s="285"/>
      <c r="Q494" s="86"/>
      <c r="R494" s="290"/>
      <c r="S494" s="290"/>
      <c r="T494" s="290"/>
      <c r="U494" s="290"/>
      <c r="V494" s="290"/>
      <c r="W494" s="290"/>
      <c r="X494" s="290"/>
      <c r="Y494" s="290"/>
      <c r="Z494" s="290"/>
      <c r="AA494" s="290"/>
      <c r="AB494" s="290"/>
      <c r="AC494" s="290"/>
      <c r="AD494" s="290"/>
      <c r="AE494" s="290"/>
      <c r="AF494" s="290"/>
      <c r="AG494" s="290"/>
      <c r="AH494" s="290"/>
      <c r="AI494" s="290"/>
      <c r="AJ494" s="290"/>
      <c r="AK494" s="290"/>
      <c r="AL494" s="290"/>
      <c r="AM494" s="290"/>
      <c r="AN494" s="290"/>
      <c r="AO494" s="290"/>
      <c r="AP494" s="290"/>
      <c r="AQ494" s="290"/>
      <c r="AR494" s="290"/>
      <c r="AS494" s="290"/>
      <c r="AT494" s="290"/>
      <c r="AU494" s="290"/>
      <c r="AV494" s="290"/>
      <c r="AW494" s="290"/>
      <c r="AX494" s="290"/>
      <c r="AY494" s="290"/>
      <c r="AZ494" s="290"/>
      <c r="BA494" s="290"/>
      <c r="BB494" s="290"/>
      <c r="BC494" s="290"/>
      <c r="BD494" s="290"/>
      <c r="BE494" s="290"/>
      <c r="BF494" s="290"/>
      <c r="BG494" s="290"/>
      <c r="BH494" s="290"/>
      <c r="BI494" s="290"/>
      <c r="BJ494" s="290"/>
      <c r="BK494" s="290"/>
      <c r="BL494" s="290"/>
      <c r="BM494" s="290"/>
      <c r="BN494" s="290"/>
      <c r="BO494" s="290"/>
      <c r="BP494" s="290"/>
      <c r="BQ494" s="290"/>
      <c r="BR494" s="290"/>
      <c r="BS494" s="290"/>
      <c r="BT494" s="290"/>
      <c r="BU494" s="290"/>
      <c r="BV494" s="290"/>
      <c r="BW494" s="290"/>
      <c r="BX494" s="290"/>
      <c r="BY494" s="290"/>
    </row>
    <row r="495" spans="1:77" x14ac:dyDescent="0.2">
      <c r="A495" s="82">
        <v>487</v>
      </c>
      <c r="B495" s="82" t="s">
        <v>262</v>
      </c>
      <c r="C495" s="82" t="s">
        <v>2305</v>
      </c>
      <c r="D495" s="82" t="s">
        <v>2723</v>
      </c>
      <c r="E495" s="83">
        <v>44130</v>
      </c>
      <c r="F495" s="82" t="s">
        <v>2985</v>
      </c>
      <c r="G495" s="82">
        <v>1</v>
      </c>
      <c r="H495" s="82" t="s">
        <v>2986</v>
      </c>
      <c r="I495" s="82" t="s">
        <v>1760</v>
      </c>
      <c r="J495" s="84">
        <v>181</v>
      </c>
      <c r="K495" s="247">
        <v>18.100000000000001</v>
      </c>
      <c r="L495" s="82" t="s">
        <v>2987</v>
      </c>
      <c r="M495" s="82">
        <v>156</v>
      </c>
      <c r="N495" s="82">
        <v>0.1</v>
      </c>
      <c r="O495" s="264" t="s">
        <v>1957</v>
      </c>
      <c r="P495" s="283" t="s">
        <v>2988</v>
      </c>
      <c r="Q495" s="82" t="s">
        <v>117</v>
      </c>
    </row>
    <row r="496" spans="1:77" x14ac:dyDescent="0.2">
      <c r="A496" s="82">
        <v>488</v>
      </c>
      <c r="B496" s="82" t="s">
        <v>262</v>
      </c>
      <c r="C496" s="82"/>
      <c r="D496" s="82" t="s">
        <v>263</v>
      </c>
      <c r="E496" s="83">
        <v>44123</v>
      </c>
      <c r="F496" s="82" t="s">
        <v>2985</v>
      </c>
      <c r="G496" s="82">
        <v>1</v>
      </c>
      <c r="H496" s="82" t="s">
        <v>2986</v>
      </c>
      <c r="I496" s="82" t="s">
        <v>1760</v>
      </c>
      <c r="J496" s="84">
        <v>181</v>
      </c>
      <c r="K496" s="247">
        <v>18.100000000000001</v>
      </c>
      <c r="L496" s="82" t="s">
        <v>2987</v>
      </c>
      <c r="M496" s="82">
        <v>154</v>
      </c>
      <c r="N496" s="82">
        <v>0.1</v>
      </c>
      <c r="O496" s="264" t="s">
        <v>1957</v>
      </c>
      <c r="P496" s="283" t="s">
        <v>2988</v>
      </c>
      <c r="Q496" s="82" t="s">
        <v>117</v>
      </c>
    </row>
    <row r="497" spans="1:77" x14ac:dyDescent="0.2">
      <c r="A497" s="82">
        <v>489</v>
      </c>
      <c r="B497" s="82" t="s">
        <v>262</v>
      </c>
      <c r="C497" s="82"/>
      <c r="D497" s="82" t="s">
        <v>2691</v>
      </c>
      <c r="E497" s="83">
        <v>44124</v>
      </c>
      <c r="F497" s="82" t="s">
        <v>2985</v>
      </c>
      <c r="G497" s="82">
        <v>1</v>
      </c>
      <c r="H497" s="82" t="s">
        <v>2986</v>
      </c>
      <c r="I497" s="82" t="s">
        <v>1760</v>
      </c>
      <c r="J497" s="84">
        <v>171</v>
      </c>
      <c r="K497" s="247">
        <v>17.100000000000001</v>
      </c>
      <c r="L497" s="82" t="s">
        <v>2987</v>
      </c>
      <c r="M497" s="82">
        <v>154</v>
      </c>
      <c r="N497" s="82">
        <v>0.1</v>
      </c>
      <c r="O497" s="264" t="s">
        <v>1957</v>
      </c>
      <c r="P497" s="283" t="s">
        <v>2988</v>
      </c>
      <c r="Q497" s="82" t="s">
        <v>117</v>
      </c>
    </row>
    <row r="498" spans="1:77" x14ac:dyDescent="0.2">
      <c r="A498" s="82">
        <v>490</v>
      </c>
      <c r="B498" s="82" t="s">
        <v>262</v>
      </c>
      <c r="C498" s="82"/>
      <c r="D498" s="82" t="s">
        <v>2807</v>
      </c>
      <c r="E498" s="83">
        <v>44131</v>
      </c>
      <c r="F498" s="82" t="s">
        <v>2985</v>
      </c>
      <c r="G498" s="82">
        <v>1</v>
      </c>
      <c r="H498" s="82" t="s">
        <v>2986</v>
      </c>
      <c r="I498" s="82" t="s">
        <v>1760</v>
      </c>
      <c r="J498" s="84">
        <v>181</v>
      </c>
      <c r="K498" s="247">
        <v>18.100000000000001</v>
      </c>
      <c r="L498" s="82" t="s">
        <v>2987</v>
      </c>
      <c r="M498" s="82">
        <v>156</v>
      </c>
      <c r="N498" s="82">
        <v>0.1</v>
      </c>
      <c r="O498" s="264" t="s">
        <v>1957</v>
      </c>
      <c r="P498" s="283" t="s">
        <v>2988</v>
      </c>
      <c r="Q498" s="82" t="s">
        <v>117</v>
      </c>
    </row>
    <row r="499" spans="1:77" x14ac:dyDescent="0.2">
      <c r="A499" s="82">
        <v>491</v>
      </c>
      <c r="B499" s="82" t="s">
        <v>262</v>
      </c>
      <c r="C499" s="82"/>
      <c r="D499" s="82" t="s">
        <v>2877</v>
      </c>
      <c r="E499" s="83">
        <v>44137</v>
      </c>
      <c r="F499" s="82" t="s">
        <v>2985</v>
      </c>
      <c r="G499" s="82">
        <v>1</v>
      </c>
      <c r="H499" s="82" t="s">
        <v>2986</v>
      </c>
      <c r="I499" s="82" t="s">
        <v>1760</v>
      </c>
      <c r="J499" s="84">
        <v>172</v>
      </c>
      <c r="K499" s="247">
        <v>17.2</v>
      </c>
      <c r="L499" s="82" t="s">
        <v>3362</v>
      </c>
      <c r="M499" s="82">
        <v>158</v>
      </c>
      <c r="N499" s="82">
        <v>0.1</v>
      </c>
      <c r="O499" s="264" t="s">
        <v>1957</v>
      </c>
      <c r="P499" s="283" t="s">
        <v>2988</v>
      </c>
      <c r="Q499" s="82" t="s">
        <v>117</v>
      </c>
    </row>
    <row r="500" spans="1:77" x14ac:dyDescent="0.2">
      <c r="A500" s="82">
        <v>492</v>
      </c>
      <c r="B500" s="82" t="s">
        <v>262</v>
      </c>
      <c r="C500" s="82"/>
      <c r="D500" s="82" t="s">
        <v>3328</v>
      </c>
      <c r="E500" s="83">
        <v>44138</v>
      </c>
      <c r="F500" s="82" t="s">
        <v>2985</v>
      </c>
      <c r="G500" s="82">
        <v>1</v>
      </c>
      <c r="H500" s="82" t="s">
        <v>2986</v>
      </c>
      <c r="I500" s="82" t="s">
        <v>1760</v>
      </c>
      <c r="J500" s="84">
        <v>161</v>
      </c>
      <c r="K500" s="247">
        <v>16.100000000000001</v>
      </c>
      <c r="L500" s="82" t="s">
        <v>3362</v>
      </c>
      <c r="M500" s="82">
        <v>158</v>
      </c>
      <c r="N500" s="82">
        <v>0.1</v>
      </c>
      <c r="O500" s="264" t="s">
        <v>1957</v>
      </c>
      <c r="P500" s="283" t="s">
        <v>2988</v>
      </c>
      <c r="Q500" s="82" t="s">
        <v>117</v>
      </c>
    </row>
    <row r="501" spans="1:77" s="254" customFormat="1" x14ac:dyDescent="0.2">
      <c r="A501" s="248">
        <v>493</v>
      </c>
      <c r="B501" s="248" t="s">
        <v>262</v>
      </c>
      <c r="C501" s="248"/>
      <c r="D501" s="248"/>
      <c r="E501" s="248"/>
      <c r="F501" s="248"/>
      <c r="G501" s="248"/>
      <c r="H501" s="248"/>
      <c r="I501" s="248"/>
      <c r="J501" s="260">
        <v>1047</v>
      </c>
      <c r="K501" s="255">
        <v>104.7</v>
      </c>
      <c r="L501" s="248"/>
      <c r="M501" s="248"/>
      <c r="N501" s="248"/>
      <c r="O501" s="265" t="s">
        <v>1957</v>
      </c>
      <c r="P501" s="284" t="s">
        <v>707</v>
      </c>
      <c r="Q501" s="248"/>
      <c r="R501" s="289"/>
      <c r="S501" s="289"/>
      <c r="T501" s="289"/>
      <c r="U501" s="289"/>
      <c r="V501" s="289"/>
      <c r="W501" s="289"/>
      <c r="X501" s="289"/>
      <c r="Y501" s="289"/>
      <c r="Z501" s="289"/>
      <c r="AA501" s="289"/>
      <c r="AB501" s="289"/>
      <c r="AC501" s="289"/>
      <c r="AD501" s="289"/>
      <c r="AE501" s="289"/>
      <c r="AF501" s="289"/>
      <c r="AG501" s="289"/>
      <c r="AH501" s="289"/>
      <c r="AI501" s="289"/>
      <c r="AJ501" s="289"/>
      <c r="AK501" s="289"/>
      <c r="AL501" s="289"/>
      <c r="AM501" s="289"/>
      <c r="AN501" s="289"/>
      <c r="AO501" s="289"/>
      <c r="AP501" s="289"/>
      <c r="AQ501" s="289"/>
      <c r="AR501" s="289"/>
      <c r="AS501" s="289"/>
      <c r="AT501" s="289"/>
      <c r="AU501" s="289"/>
      <c r="AV501" s="289"/>
      <c r="AW501" s="289"/>
      <c r="AX501" s="289"/>
      <c r="AY501" s="289"/>
      <c r="AZ501" s="289"/>
      <c r="BA501" s="289"/>
      <c r="BB501" s="289"/>
      <c r="BC501" s="289"/>
      <c r="BD501" s="289"/>
      <c r="BE501" s="289"/>
      <c r="BF501" s="289"/>
      <c r="BG501" s="289"/>
      <c r="BH501" s="289"/>
      <c r="BI501" s="289"/>
      <c r="BJ501" s="289"/>
      <c r="BK501" s="289"/>
      <c r="BL501" s="289"/>
      <c r="BM501" s="289"/>
      <c r="BN501" s="289"/>
      <c r="BO501" s="289"/>
      <c r="BP501" s="289"/>
      <c r="BQ501" s="289"/>
      <c r="BR501" s="289"/>
      <c r="BS501" s="289"/>
      <c r="BT501" s="289"/>
      <c r="BU501" s="289"/>
      <c r="BV501" s="289"/>
      <c r="BW501" s="289"/>
      <c r="BX501" s="289"/>
      <c r="BY501" s="289"/>
    </row>
    <row r="502" spans="1:77" x14ac:dyDescent="0.2">
      <c r="A502" s="82">
        <v>494</v>
      </c>
      <c r="B502" s="82" t="s">
        <v>262</v>
      </c>
      <c r="C502" s="82" t="s">
        <v>2305</v>
      </c>
      <c r="D502" s="82" t="s">
        <v>263</v>
      </c>
      <c r="E502" s="83">
        <v>44123</v>
      </c>
      <c r="F502" s="82" t="s">
        <v>2985</v>
      </c>
      <c r="G502" s="82">
        <v>1</v>
      </c>
      <c r="H502" s="82" t="s">
        <v>2986</v>
      </c>
      <c r="I502" s="82" t="s">
        <v>1760</v>
      </c>
      <c r="J502" s="84">
        <v>281</v>
      </c>
      <c r="K502" s="247">
        <v>28.1</v>
      </c>
      <c r="L502" s="82" t="s">
        <v>2987</v>
      </c>
      <c r="M502" s="82">
        <v>154</v>
      </c>
      <c r="N502" s="82">
        <v>0.1</v>
      </c>
      <c r="O502" s="264" t="s">
        <v>1957</v>
      </c>
      <c r="P502" s="283" t="s">
        <v>2990</v>
      </c>
      <c r="Q502" s="82" t="s">
        <v>117</v>
      </c>
    </row>
    <row r="503" spans="1:77" x14ac:dyDescent="0.2">
      <c r="A503" s="82">
        <v>495</v>
      </c>
      <c r="B503" s="82" t="s">
        <v>262</v>
      </c>
      <c r="C503" s="82"/>
      <c r="D503" s="82" t="s">
        <v>2691</v>
      </c>
      <c r="E503" s="83">
        <v>44124</v>
      </c>
      <c r="F503" s="82" t="s">
        <v>2985</v>
      </c>
      <c r="G503" s="82">
        <v>1</v>
      </c>
      <c r="H503" s="82" t="s">
        <v>2986</v>
      </c>
      <c r="I503" s="82" t="s">
        <v>1760</v>
      </c>
      <c r="J503" s="84">
        <v>281</v>
      </c>
      <c r="K503" s="247">
        <v>28.1</v>
      </c>
      <c r="L503" s="82" t="s">
        <v>2987</v>
      </c>
      <c r="M503" s="82">
        <v>154</v>
      </c>
      <c r="N503" s="82">
        <v>0.1</v>
      </c>
      <c r="O503" s="264" t="s">
        <v>1957</v>
      </c>
      <c r="P503" s="283" t="s">
        <v>2990</v>
      </c>
      <c r="Q503" s="82" t="s">
        <v>117</v>
      </c>
    </row>
    <row r="504" spans="1:77" x14ac:dyDescent="0.2">
      <c r="A504" s="82">
        <v>496</v>
      </c>
      <c r="B504" s="82" t="s">
        <v>262</v>
      </c>
      <c r="C504" s="82"/>
      <c r="D504" s="82" t="s">
        <v>2877</v>
      </c>
      <c r="E504" s="83">
        <v>44137</v>
      </c>
      <c r="F504" s="82" t="s">
        <v>2985</v>
      </c>
      <c r="G504" s="82">
        <v>1</v>
      </c>
      <c r="H504" s="82" t="s">
        <v>2986</v>
      </c>
      <c r="I504" s="82" t="s">
        <v>1760</v>
      </c>
      <c r="J504" s="84">
        <v>276</v>
      </c>
      <c r="K504" s="247">
        <v>27.6</v>
      </c>
      <c r="L504" s="82" t="s">
        <v>3362</v>
      </c>
      <c r="M504" s="82">
        <v>158</v>
      </c>
      <c r="N504" s="82">
        <v>0.1</v>
      </c>
      <c r="O504" s="264" t="s">
        <v>1957</v>
      </c>
      <c r="P504" s="283" t="s">
        <v>2990</v>
      </c>
      <c r="Q504" s="82" t="s">
        <v>117</v>
      </c>
    </row>
    <row r="505" spans="1:77" x14ac:dyDescent="0.2">
      <c r="A505" s="82">
        <v>497</v>
      </c>
      <c r="B505" s="82" t="s">
        <v>262</v>
      </c>
      <c r="C505" s="82"/>
      <c r="D505" s="82" t="s">
        <v>3328</v>
      </c>
      <c r="E505" s="83">
        <v>44138</v>
      </c>
      <c r="F505" s="82" t="s">
        <v>2985</v>
      </c>
      <c r="G505" s="82">
        <v>1</v>
      </c>
      <c r="H505" s="82" t="s">
        <v>2986</v>
      </c>
      <c r="I505" s="82" t="s">
        <v>1760</v>
      </c>
      <c r="J505" s="84">
        <v>278</v>
      </c>
      <c r="K505" s="247">
        <v>27.8</v>
      </c>
      <c r="L505" s="82" t="s">
        <v>3362</v>
      </c>
      <c r="M505" s="82">
        <v>158</v>
      </c>
      <c r="N505" s="82">
        <v>0.1</v>
      </c>
      <c r="O505" s="264" t="s">
        <v>1957</v>
      </c>
      <c r="P505" s="283" t="s">
        <v>2990</v>
      </c>
      <c r="Q505" s="82" t="s">
        <v>117</v>
      </c>
    </row>
    <row r="506" spans="1:77" s="254" customFormat="1" x14ac:dyDescent="0.2">
      <c r="A506" s="248">
        <v>498</v>
      </c>
      <c r="B506" s="248" t="s">
        <v>262</v>
      </c>
      <c r="C506" s="248"/>
      <c r="D506" s="248"/>
      <c r="E506" s="248"/>
      <c r="F506" s="248"/>
      <c r="G506" s="248"/>
      <c r="H506" s="248"/>
      <c r="I506" s="248"/>
      <c r="J506" s="260">
        <v>1116</v>
      </c>
      <c r="K506" s="255">
        <v>111.6</v>
      </c>
      <c r="L506" s="248"/>
      <c r="M506" s="248"/>
      <c r="N506" s="248"/>
      <c r="O506" s="265" t="s">
        <v>1957</v>
      </c>
      <c r="P506" s="284" t="s">
        <v>708</v>
      </c>
      <c r="Q506" s="248"/>
      <c r="R506" s="289"/>
      <c r="S506" s="289"/>
      <c r="T506" s="289"/>
      <c r="U506" s="289"/>
      <c r="V506" s="289"/>
      <c r="W506" s="289"/>
      <c r="X506" s="289"/>
      <c r="Y506" s="289"/>
      <c r="Z506" s="289"/>
      <c r="AA506" s="289"/>
      <c r="AB506" s="289"/>
      <c r="AC506" s="289"/>
      <c r="AD506" s="289"/>
      <c r="AE506" s="289"/>
      <c r="AF506" s="289"/>
      <c r="AG506" s="289"/>
      <c r="AH506" s="289"/>
      <c r="AI506" s="289"/>
      <c r="AJ506" s="289"/>
      <c r="AK506" s="289"/>
      <c r="AL506" s="289"/>
      <c r="AM506" s="289"/>
      <c r="AN506" s="289"/>
      <c r="AO506" s="289"/>
      <c r="AP506" s="289"/>
      <c r="AQ506" s="289"/>
      <c r="AR506" s="289"/>
      <c r="AS506" s="289"/>
      <c r="AT506" s="289"/>
      <c r="AU506" s="289"/>
      <c r="AV506" s="289"/>
      <c r="AW506" s="289"/>
      <c r="AX506" s="289"/>
      <c r="AY506" s="289"/>
      <c r="AZ506" s="289"/>
      <c r="BA506" s="289"/>
      <c r="BB506" s="289"/>
      <c r="BC506" s="289"/>
      <c r="BD506" s="289"/>
      <c r="BE506" s="289"/>
      <c r="BF506" s="289"/>
      <c r="BG506" s="289"/>
      <c r="BH506" s="289"/>
      <c r="BI506" s="289"/>
      <c r="BJ506" s="289"/>
      <c r="BK506" s="289"/>
      <c r="BL506" s="289"/>
      <c r="BM506" s="289"/>
      <c r="BN506" s="289"/>
      <c r="BO506" s="289"/>
      <c r="BP506" s="289"/>
      <c r="BQ506" s="289"/>
      <c r="BR506" s="289"/>
      <c r="BS506" s="289"/>
      <c r="BT506" s="289"/>
      <c r="BU506" s="289"/>
      <c r="BV506" s="289"/>
      <c r="BW506" s="289"/>
      <c r="BX506" s="289"/>
      <c r="BY506" s="289"/>
    </row>
    <row r="507" spans="1:77" s="262" customFormat="1" x14ac:dyDescent="0.2">
      <c r="A507" s="86">
        <v>499</v>
      </c>
      <c r="B507" s="86" t="s">
        <v>1631</v>
      </c>
      <c r="C507" s="86"/>
      <c r="D507" s="86"/>
      <c r="E507" s="86"/>
      <c r="F507" s="86"/>
      <c r="G507" s="86"/>
      <c r="H507" s="86"/>
      <c r="I507" s="86"/>
      <c r="J507" s="249">
        <v>2163</v>
      </c>
      <c r="K507" s="251">
        <v>216.3</v>
      </c>
      <c r="L507" s="86"/>
      <c r="M507" s="86"/>
      <c r="N507" s="86"/>
      <c r="O507" s="266" t="s">
        <v>778</v>
      </c>
      <c r="P507" s="285"/>
      <c r="Q507" s="86"/>
      <c r="R507" s="290"/>
      <c r="S507" s="290"/>
      <c r="T507" s="290"/>
      <c r="U507" s="290"/>
      <c r="V507" s="290"/>
      <c r="W507" s="290"/>
      <c r="X507" s="290"/>
      <c r="Y507" s="290"/>
      <c r="Z507" s="290"/>
      <c r="AA507" s="290"/>
      <c r="AB507" s="290"/>
      <c r="AC507" s="290"/>
      <c r="AD507" s="290"/>
      <c r="AE507" s="290"/>
      <c r="AF507" s="290"/>
      <c r="AG507" s="290"/>
      <c r="AH507" s="290"/>
      <c r="AI507" s="290"/>
      <c r="AJ507" s="290"/>
      <c r="AK507" s="290"/>
      <c r="AL507" s="290"/>
      <c r="AM507" s="290"/>
      <c r="AN507" s="290"/>
      <c r="AO507" s="290"/>
      <c r="AP507" s="290"/>
      <c r="AQ507" s="290"/>
      <c r="AR507" s="290"/>
      <c r="AS507" s="290"/>
      <c r="AT507" s="290"/>
      <c r="AU507" s="290"/>
      <c r="AV507" s="290"/>
      <c r="AW507" s="290"/>
      <c r="AX507" s="290"/>
      <c r="AY507" s="290"/>
      <c r="AZ507" s="290"/>
      <c r="BA507" s="290"/>
      <c r="BB507" s="290"/>
      <c r="BC507" s="290"/>
      <c r="BD507" s="290"/>
      <c r="BE507" s="290"/>
      <c r="BF507" s="290"/>
      <c r="BG507" s="290"/>
      <c r="BH507" s="290"/>
      <c r="BI507" s="290"/>
      <c r="BJ507" s="290"/>
      <c r="BK507" s="290"/>
      <c r="BL507" s="290"/>
      <c r="BM507" s="290"/>
      <c r="BN507" s="290"/>
      <c r="BO507" s="290"/>
      <c r="BP507" s="290"/>
      <c r="BQ507" s="290"/>
      <c r="BR507" s="290"/>
      <c r="BS507" s="290"/>
      <c r="BT507" s="290"/>
      <c r="BU507" s="290"/>
      <c r="BV507" s="290"/>
      <c r="BW507" s="290"/>
      <c r="BX507" s="290"/>
      <c r="BY507" s="290"/>
    </row>
    <row r="508" spans="1:77" x14ac:dyDescent="0.2">
      <c r="A508" s="82">
        <v>500</v>
      </c>
      <c r="B508" s="82" t="s">
        <v>1254</v>
      </c>
      <c r="C508" s="82" t="s">
        <v>2289</v>
      </c>
      <c r="D508" s="82" t="s">
        <v>1255</v>
      </c>
      <c r="E508" s="83">
        <v>44123</v>
      </c>
      <c r="F508" s="82" t="s">
        <v>2985</v>
      </c>
      <c r="G508" s="82">
        <v>1</v>
      </c>
      <c r="H508" s="82" t="s">
        <v>2986</v>
      </c>
      <c r="I508" s="82" t="s">
        <v>1760</v>
      </c>
      <c r="J508" s="84">
        <v>22</v>
      </c>
      <c r="K508" s="247">
        <v>2.2000000000000002</v>
      </c>
      <c r="L508" s="82" t="s">
        <v>2987</v>
      </c>
      <c r="M508" s="82">
        <v>154</v>
      </c>
      <c r="N508" s="82">
        <v>0.1</v>
      </c>
      <c r="O508" s="264" t="s">
        <v>1735</v>
      </c>
      <c r="P508" s="283" t="s">
        <v>2990</v>
      </c>
      <c r="Q508" s="82" t="s">
        <v>117</v>
      </c>
    </row>
    <row r="509" spans="1:77" x14ac:dyDescent="0.2">
      <c r="A509" s="82">
        <v>501</v>
      </c>
      <c r="B509" s="82" t="s">
        <v>1254</v>
      </c>
      <c r="C509" s="82"/>
      <c r="D509" s="82" t="s">
        <v>2920</v>
      </c>
      <c r="E509" s="83">
        <v>44137</v>
      </c>
      <c r="F509" s="82" t="s">
        <v>2985</v>
      </c>
      <c r="G509" s="82">
        <v>1</v>
      </c>
      <c r="H509" s="82" t="s">
        <v>2986</v>
      </c>
      <c r="I509" s="82" t="s">
        <v>1760</v>
      </c>
      <c r="J509" s="84">
        <v>22</v>
      </c>
      <c r="K509" s="247">
        <v>2.2000000000000002</v>
      </c>
      <c r="L509" s="82" t="s">
        <v>3362</v>
      </c>
      <c r="M509" s="82">
        <v>158</v>
      </c>
      <c r="N509" s="82">
        <v>0.1</v>
      </c>
      <c r="O509" s="264" t="s">
        <v>1735</v>
      </c>
      <c r="P509" s="283" t="s">
        <v>2990</v>
      </c>
      <c r="Q509" s="82" t="s">
        <v>117</v>
      </c>
    </row>
    <row r="510" spans="1:77" s="254" customFormat="1" x14ac:dyDescent="0.2">
      <c r="A510" s="248">
        <v>502</v>
      </c>
      <c r="B510" s="248" t="s">
        <v>1254</v>
      </c>
      <c r="C510" s="248"/>
      <c r="D510" s="248"/>
      <c r="E510" s="248"/>
      <c r="F510" s="248"/>
      <c r="G510" s="248"/>
      <c r="H510" s="248"/>
      <c r="I510" s="248"/>
      <c r="J510" s="260">
        <v>44</v>
      </c>
      <c r="K510" s="255">
        <v>4.4000000000000004</v>
      </c>
      <c r="L510" s="248"/>
      <c r="M510" s="248"/>
      <c r="N510" s="248"/>
      <c r="O510" s="265" t="s">
        <v>1735</v>
      </c>
      <c r="P510" s="284" t="s">
        <v>708</v>
      </c>
      <c r="Q510" s="248"/>
      <c r="R510" s="289"/>
      <c r="S510" s="289"/>
      <c r="T510" s="289"/>
      <c r="U510" s="289"/>
      <c r="V510" s="289"/>
      <c r="W510" s="289"/>
      <c r="X510" s="289"/>
      <c r="Y510" s="289"/>
      <c r="Z510" s="289"/>
      <c r="AA510" s="289"/>
      <c r="AB510" s="289"/>
      <c r="AC510" s="289"/>
      <c r="AD510" s="289"/>
      <c r="AE510" s="289"/>
      <c r="AF510" s="289"/>
      <c r="AG510" s="289"/>
      <c r="AH510" s="289"/>
      <c r="AI510" s="289"/>
      <c r="AJ510" s="289"/>
      <c r="AK510" s="289"/>
      <c r="AL510" s="289"/>
      <c r="AM510" s="289"/>
      <c r="AN510" s="289"/>
      <c r="AO510" s="289"/>
      <c r="AP510" s="289"/>
      <c r="AQ510" s="289"/>
      <c r="AR510" s="289"/>
      <c r="AS510" s="289"/>
      <c r="AT510" s="289"/>
      <c r="AU510" s="289"/>
      <c r="AV510" s="289"/>
      <c r="AW510" s="289"/>
      <c r="AX510" s="289"/>
      <c r="AY510" s="289"/>
      <c r="AZ510" s="289"/>
      <c r="BA510" s="289"/>
      <c r="BB510" s="289"/>
      <c r="BC510" s="289"/>
      <c r="BD510" s="289"/>
      <c r="BE510" s="289"/>
      <c r="BF510" s="289"/>
      <c r="BG510" s="289"/>
      <c r="BH510" s="289"/>
      <c r="BI510" s="289"/>
      <c r="BJ510" s="289"/>
      <c r="BK510" s="289"/>
      <c r="BL510" s="289"/>
      <c r="BM510" s="289"/>
      <c r="BN510" s="289"/>
      <c r="BO510" s="289"/>
      <c r="BP510" s="289"/>
      <c r="BQ510" s="289"/>
      <c r="BR510" s="289"/>
      <c r="BS510" s="289"/>
      <c r="BT510" s="289"/>
      <c r="BU510" s="289"/>
      <c r="BV510" s="289"/>
      <c r="BW510" s="289"/>
      <c r="BX510" s="289"/>
      <c r="BY510" s="289"/>
    </row>
    <row r="511" spans="1:77" s="262" customFormat="1" x14ac:dyDescent="0.2">
      <c r="A511" s="86">
        <v>503</v>
      </c>
      <c r="B511" s="86" t="s">
        <v>1074</v>
      </c>
      <c r="C511" s="86"/>
      <c r="D511" s="86"/>
      <c r="E511" s="86"/>
      <c r="F511" s="86"/>
      <c r="G511" s="86"/>
      <c r="H511" s="86"/>
      <c r="I511" s="86"/>
      <c r="J511" s="249">
        <v>44</v>
      </c>
      <c r="K511" s="251">
        <v>4.4000000000000004</v>
      </c>
      <c r="L511" s="86"/>
      <c r="M511" s="86"/>
      <c r="N511" s="86"/>
      <c r="O511" s="266" t="s">
        <v>779</v>
      </c>
      <c r="P511" s="285"/>
      <c r="Q511" s="86"/>
      <c r="R511" s="290"/>
      <c r="S511" s="290"/>
      <c r="T511" s="290"/>
      <c r="U511" s="290"/>
      <c r="V511" s="290"/>
      <c r="W511" s="290"/>
      <c r="X511" s="290"/>
      <c r="Y511" s="290"/>
      <c r="Z511" s="290"/>
      <c r="AA511" s="290"/>
      <c r="AB511" s="290"/>
      <c r="AC511" s="290"/>
      <c r="AD511" s="290"/>
      <c r="AE511" s="290"/>
      <c r="AF511" s="290"/>
      <c r="AG511" s="290"/>
      <c r="AH511" s="290"/>
      <c r="AI511" s="290"/>
      <c r="AJ511" s="290"/>
      <c r="AK511" s="290"/>
      <c r="AL511" s="290"/>
      <c r="AM511" s="290"/>
      <c r="AN511" s="290"/>
      <c r="AO511" s="290"/>
      <c r="AP511" s="290"/>
      <c r="AQ511" s="290"/>
      <c r="AR511" s="290"/>
      <c r="AS511" s="290"/>
      <c r="AT511" s="290"/>
      <c r="AU511" s="290"/>
      <c r="AV511" s="290"/>
      <c r="AW511" s="290"/>
      <c r="AX511" s="290"/>
      <c r="AY511" s="290"/>
      <c r="AZ511" s="290"/>
      <c r="BA511" s="290"/>
      <c r="BB511" s="290"/>
      <c r="BC511" s="290"/>
      <c r="BD511" s="290"/>
      <c r="BE511" s="290"/>
      <c r="BF511" s="290"/>
      <c r="BG511" s="290"/>
      <c r="BH511" s="290"/>
      <c r="BI511" s="290"/>
      <c r="BJ511" s="290"/>
      <c r="BK511" s="290"/>
      <c r="BL511" s="290"/>
      <c r="BM511" s="290"/>
      <c r="BN511" s="290"/>
      <c r="BO511" s="290"/>
      <c r="BP511" s="290"/>
      <c r="BQ511" s="290"/>
      <c r="BR511" s="290"/>
      <c r="BS511" s="290"/>
      <c r="BT511" s="290"/>
      <c r="BU511" s="290"/>
      <c r="BV511" s="290"/>
      <c r="BW511" s="290"/>
      <c r="BX511" s="290"/>
      <c r="BY511" s="290"/>
    </row>
    <row r="512" spans="1:77" x14ac:dyDescent="0.2">
      <c r="A512" s="82">
        <v>504</v>
      </c>
      <c r="B512" s="82" t="s">
        <v>3373</v>
      </c>
      <c r="C512" s="82" t="s">
        <v>1809</v>
      </c>
      <c r="D512" s="82" t="s">
        <v>3374</v>
      </c>
      <c r="E512" s="83">
        <v>44123</v>
      </c>
      <c r="F512" s="82" t="s">
        <v>2985</v>
      </c>
      <c r="G512" s="82">
        <v>1</v>
      </c>
      <c r="H512" s="82" t="s">
        <v>2986</v>
      </c>
      <c r="I512" s="82" t="s">
        <v>1760</v>
      </c>
      <c r="J512" s="84">
        <v>82</v>
      </c>
      <c r="K512" s="247">
        <v>8.1999999999999993</v>
      </c>
      <c r="L512" s="82" t="s">
        <v>2987</v>
      </c>
      <c r="M512" s="82">
        <v>154</v>
      </c>
      <c r="N512" s="82">
        <v>0.1</v>
      </c>
      <c r="O512" s="264" t="s">
        <v>1688</v>
      </c>
      <c r="P512" s="283" t="s">
        <v>2990</v>
      </c>
      <c r="Q512" s="82" t="s">
        <v>117</v>
      </c>
    </row>
    <row r="513" spans="1:77" x14ac:dyDescent="0.2">
      <c r="A513" s="82">
        <v>505</v>
      </c>
      <c r="B513" s="82" t="s">
        <v>3373</v>
      </c>
      <c r="C513" s="82"/>
      <c r="D513" s="82" t="s">
        <v>2906</v>
      </c>
      <c r="E513" s="83">
        <v>44137</v>
      </c>
      <c r="F513" s="82" t="s">
        <v>2985</v>
      </c>
      <c r="G513" s="82">
        <v>1</v>
      </c>
      <c r="H513" s="82" t="s">
        <v>2986</v>
      </c>
      <c r="I513" s="82" t="s">
        <v>1760</v>
      </c>
      <c r="J513" s="84">
        <v>82</v>
      </c>
      <c r="K513" s="247">
        <v>8.1999999999999993</v>
      </c>
      <c r="L513" s="82" t="s">
        <v>3362</v>
      </c>
      <c r="M513" s="82">
        <v>158</v>
      </c>
      <c r="N513" s="82">
        <v>0.1</v>
      </c>
      <c r="O513" s="264" t="s">
        <v>1688</v>
      </c>
      <c r="P513" s="283" t="s">
        <v>2990</v>
      </c>
      <c r="Q513" s="82" t="s">
        <v>117</v>
      </c>
    </row>
    <row r="514" spans="1:77" s="254" customFormat="1" x14ac:dyDescent="0.2">
      <c r="A514" s="248">
        <v>506</v>
      </c>
      <c r="B514" s="248" t="s">
        <v>3373</v>
      </c>
      <c r="C514" s="248"/>
      <c r="D514" s="248"/>
      <c r="E514" s="248"/>
      <c r="F514" s="248"/>
      <c r="G514" s="248"/>
      <c r="H514" s="248"/>
      <c r="I514" s="248"/>
      <c r="J514" s="260">
        <v>164</v>
      </c>
      <c r="K514" s="255">
        <v>16.399999999999999</v>
      </c>
      <c r="L514" s="248"/>
      <c r="M514" s="248"/>
      <c r="N514" s="248"/>
      <c r="O514" s="265" t="s">
        <v>1688</v>
      </c>
      <c r="P514" s="284" t="s">
        <v>708</v>
      </c>
      <c r="Q514" s="248"/>
      <c r="R514" s="289"/>
      <c r="S514" s="289"/>
      <c r="T514" s="289"/>
      <c r="U514" s="289"/>
      <c r="V514" s="289"/>
      <c r="W514" s="289"/>
      <c r="X514" s="289"/>
      <c r="Y514" s="289"/>
      <c r="Z514" s="289"/>
      <c r="AA514" s="289"/>
      <c r="AB514" s="289"/>
      <c r="AC514" s="289"/>
      <c r="AD514" s="289"/>
      <c r="AE514" s="289"/>
      <c r="AF514" s="289"/>
      <c r="AG514" s="289"/>
      <c r="AH514" s="289"/>
      <c r="AI514" s="289"/>
      <c r="AJ514" s="289"/>
      <c r="AK514" s="289"/>
      <c r="AL514" s="289"/>
      <c r="AM514" s="289"/>
      <c r="AN514" s="289"/>
      <c r="AO514" s="289"/>
      <c r="AP514" s="289"/>
      <c r="AQ514" s="289"/>
      <c r="AR514" s="289"/>
      <c r="AS514" s="289"/>
      <c r="AT514" s="289"/>
      <c r="AU514" s="289"/>
      <c r="AV514" s="289"/>
      <c r="AW514" s="289"/>
      <c r="AX514" s="289"/>
      <c r="AY514" s="289"/>
      <c r="AZ514" s="289"/>
      <c r="BA514" s="289"/>
      <c r="BB514" s="289"/>
      <c r="BC514" s="289"/>
      <c r="BD514" s="289"/>
      <c r="BE514" s="289"/>
      <c r="BF514" s="289"/>
      <c r="BG514" s="289"/>
      <c r="BH514" s="289"/>
      <c r="BI514" s="289"/>
      <c r="BJ514" s="289"/>
      <c r="BK514" s="289"/>
      <c r="BL514" s="289"/>
      <c r="BM514" s="289"/>
      <c r="BN514" s="289"/>
      <c r="BO514" s="289"/>
      <c r="BP514" s="289"/>
      <c r="BQ514" s="289"/>
      <c r="BR514" s="289"/>
      <c r="BS514" s="289"/>
      <c r="BT514" s="289"/>
      <c r="BU514" s="289"/>
      <c r="BV514" s="289"/>
      <c r="BW514" s="289"/>
      <c r="BX514" s="289"/>
      <c r="BY514" s="289"/>
    </row>
    <row r="515" spans="1:77" s="262" customFormat="1" x14ac:dyDescent="0.2">
      <c r="A515" s="86">
        <v>507</v>
      </c>
      <c r="B515" s="86" t="s">
        <v>1026</v>
      </c>
      <c r="C515" s="86"/>
      <c r="D515" s="86"/>
      <c r="E515" s="86"/>
      <c r="F515" s="86"/>
      <c r="G515" s="86"/>
      <c r="H515" s="86"/>
      <c r="I515" s="86"/>
      <c r="J515" s="249">
        <v>164</v>
      </c>
      <c r="K515" s="251">
        <v>16.399999999999999</v>
      </c>
      <c r="L515" s="86"/>
      <c r="M515" s="86"/>
      <c r="N515" s="86"/>
      <c r="O515" s="266" t="s">
        <v>780</v>
      </c>
      <c r="P515" s="285"/>
      <c r="Q515" s="86"/>
      <c r="R515" s="290"/>
      <c r="S515" s="290"/>
      <c r="T515" s="290"/>
      <c r="U515" s="290"/>
      <c r="V515" s="290"/>
      <c r="W515" s="290"/>
      <c r="X515" s="290"/>
      <c r="Y515" s="290"/>
      <c r="Z515" s="290"/>
      <c r="AA515" s="290"/>
      <c r="AB515" s="290"/>
      <c r="AC515" s="290"/>
      <c r="AD515" s="290"/>
      <c r="AE515" s="290"/>
      <c r="AF515" s="290"/>
      <c r="AG515" s="290"/>
      <c r="AH515" s="290"/>
      <c r="AI515" s="290"/>
      <c r="AJ515" s="290"/>
      <c r="AK515" s="290"/>
      <c r="AL515" s="290"/>
      <c r="AM515" s="290"/>
      <c r="AN515" s="290"/>
      <c r="AO515" s="290"/>
      <c r="AP515" s="290"/>
      <c r="AQ515" s="290"/>
      <c r="AR515" s="290"/>
      <c r="AS515" s="290"/>
      <c r="AT515" s="290"/>
      <c r="AU515" s="290"/>
      <c r="AV515" s="290"/>
      <c r="AW515" s="290"/>
      <c r="AX515" s="290"/>
      <c r="AY515" s="290"/>
      <c r="AZ515" s="290"/>
      <c r="BA515" s="290"/>
      <c r="BB515" s="290"/>
      <c r="BC515" s="290"/>
      <c r="BD515" s="290"/>
      <c r="BE515" s="290"/>
      <c r="BF515" s="290"/>
      <c r="BG515" s="290"/>
      <c r="BH515" s="290"/>
      <c r="BI515" s="290"/>
      <c r="BJ515" s="290"/>
      <c r="BK515" s="290"/>
      <c r="BL515" s="290"/>
      <c r="BM515" s="290"/>
      <c r="BN515" s="290"/>
      <c r="BO515" s="290"/>
      <c r="BP515" s="290"/>
      <c r="BQ515" s="290"/>
      <c r="BR515" s="290"/>
      <c r="BS515" s="290"/>
      <c r="BT515" s="290"/>
      <c r="BU515" s="290"/>
      <c r="BV515" s="290"/>
      <c r="BW515" s="290"/>
      <c r="BX515" s="290"/>
      <c r="BY515" s="290"/>
    </row>
    <row r="516" spans="1:77" x14ac:dyDescent="0.2">
      <c r="A516" s="82">
        <v>508</v>
      </c>
      <c r="B516" s="82" t="s">
        <v>3367</v>
      </c>
      <c r="C516" s="82" t="s">
        <v>1801</v>
      </c>
      <c r="D516" s="82" t="s">
        <v>3368</v>
      </c>
      <c r="E516" s="83">
        <v>44123</v>
      </c>
      <c r="F516" s="82" t="s">
        <v>2985</v>
      </c>
      <c r="G516" s="82">
        <v>1</v>
      </c>
      <c r="H516" s="82" t="s">
        <v>2986</v>
      </c>
      <c r="I516" s="82" t="s">
        <v>1760</v>
      </c>
      <c r="J516" s="84">
        <v>24</v>
      </c>
      <c r="K516" s="247">
        <v>2.4</v>
      </c>
      <c r="L516" s="82" t="s">
        <v>2987</v>
      </c>
      <c r="M516" s="82">
        <v>154</v>
      </c>
      <c r="N516" s="82">
        <v>0.1</v>
      </c>
      <c r="O516" s="264" t="s">
        <v>1677</v>
      </c>
      <c r="P516" s="283" t="s">
        <v>2990</v>
      </c>
      <c r="Q516" s="82" t="s">
        <v>117</v>
      </c>
    </row>
    <row r="517" spans="1:77" x14ac:dyDescent="0.2">
      <c r="A517" s="82">
        <v>509</v>
      </c>
      <c r="B517" s="82" t="s">
        <v>3367</v>
      </c>
      <c r="C517" s="82"/>
      <c r="D517" s="82" t="s">
        <v>2905</v>
      </c>
      <c r="E517" s="83">
        <v>44137</v>
      </c>
      <c r="F517" s="82" t="s">
        <v>2985</v>
      </c>
      <c r="G517" s="82">
        <v>1</v>
      </c>
      <c r="H517" s="82" t="s">
        <v>2986</v>
      </c>
      <c r="I517" s="82" t="s">
        <v>1760</v>
      </c>
      <c r="J517" s="84">
        <v>24</v>
      </c>
      <c r="K517" s="247">
        <v>2.4</v>
      </c>
      <c r="L517" s="82" t="s">
        <v>3362</v>
      </c>
      <c r="M517" s="82">
        <v>158</v>
      </c>
      <c r="N517" s="82">
        <v>0.1</v>
      </c>
      <c r="O517" s="264" t="s">
        <v>1677</v>
      </c>
      <c r="P517" s="283" t="s">
        <v>2990</v>
      </c>
      <c r="Q517" s="82" t="s">
        <v>117</v>
      </c>
    </row>
    <row r="518" spans="1:77" s="254" customFormat="1" x14ac:dyDescent="0.2">
      <c r="A518" s="248">
        <v>510</v>
      </c>
      <c r="B518" s="248" t="s">
        <v>3367</v>
      </c>
      <c r="C518" s="248"/>
      <c r="D518" s="248"/>
      <c r="E518" s="248"/>
      <c r="F518" s="248"/>
      <c r="G518" s="248"/>
      <c r="H518" s="248"/>
      <c r="I518" s="248"/>
      <c r="J518" s="260">
        <v>48</v>
      </c>
      <c r="K518" s="255">
        <v>4.8</v>
      </c>
      <c r="L518" s="248"/>
      <c r="M518" s="248"/>
      <c r="N518" s="248"/>
      <c r="O518" s="265" t="s">
        <v>1677</v>
      </c>
      <c r="P518" s="284" t="s">
        <v>708</v>
      </c>
      <c r="Q518" s="248"/>
      <c r="R518" s="289"/>
      <c r="S518" s="289"/>
      <c r="T518" s="289"/>
      <c r="U518" s="289"/>
      <c r="V518" s="289"/>
      <c r="W518" s="289"/>
      <c r="X518" s="289"/>
      <c r="Y518" s="289"/>
      <c r="Z518" s="289"/>
      <c r="AA518" s="289"/>
      <c r="AB518" s="289"/>
      <c r="AC518" s="289"/>
      <c r="AD518" s="289"/>
      <c r="AE518" s="289"/>
      <c r="AF518" s="289"/>
      <c r="AG518" s="289"/>
      <c r="AH518" s="289"/>
      <c r="AI518" s="289"/>
      <c r="AJ518" s="289"/>
      <c r="AK518" s="289"/>
      <c r="AL518" s="289"/>
      <c r="AM518" s="289"/>
      <c r="AN518" s="289"/>
      <c r="AO518" s="289"/>
      <c r="AP518" s="289"/>
      <c r="AQ518" s="289"/>
      <c r="AR518" s="289"/>
      <c r="AS518" s="289"/>
      <c r="AT518" s="289"/>
      <c r="AU518" s="289"/>
      <c r="AV518" s="289"/>
      <c r="AW518" s="289"/>
      <c r="AX518" s="289"/>
      <c r="AY518" s="289"/>
      <c r="AZ518" s="289"/>
      <c r="BA518" s="289"/>
      <c r="BB518" s="289"/>
      <c r="BC518" s="289"/>
      <c r="BD518" s="289"/>
      <c r="BE518" s="289"/>
      <c r="BF518" s="289"/>
      <c r="BG518" s="289"/>
      <c r="BH518" s="289"/>
      <c r="BI518" s="289"/>
      <c r="BJ518" s="289"/>
      <c r="BK518" s="289"/>
      <c r="BL518" s="289"/>
      <c r="BM518" s="289"/>
      <c r="BN518" s="289"/>
      <c r="BO518" s="289"/>
      <c r="BP518" s="289"/>
      <c r="BQ518" s="289"/>
      <c r="BR518" s="289"/>
      <c r="BS518" s="289"/>
      <c r="BT518" s="289"/>
      <c r="BU518" s="289"/>
      <c r="BV518" s="289"/>
      <c r="BW518" s="289"/>
      <c r="BX518" s="289"/>
      <c r="BY518" s="289"/>
    </row>
    <row r="519" spans="1:77" s="262" customFormat="1" x14ac:dyDescent="0.2">
      <c r="A519" s="86">
        <v>511</v>
      </c>
      <c r="B519" s="86" t="s">
        <v>1015</v>
      </c>
      <c r="C519" s="86"/>
      <c r="D519" s="86"/>
      <c r="E519" s="86"/>
      <c r="F519" s="86"/>
      <c r="G519" s="86"/>
      <c r="H519" s="86"/>
      <c r="I519" s="86"/>
      <c r="J519" s="249">
        <v>48</v>
      </c>
      <c r="K519" s="251">
        <v>4.8</v>
      </c>
      <c r="L519" s="86"/>
      <c r="M519" s="86"/>
      <c r="N519" s="86"/>
      <c r="O519" s="266" t="s">
        <v>781</v>
      </c>
      <c r="P519" s="285"/>
      <c r="Q519" s="86"/>
      <c r="R519" s="290"/>
      <c r="S519" s="290"/>
      <c r="T519" s="290"/>
      <c r="U519" s="290"/>
      <c r="V519" s="290"/>
      <c r="W519" s="290"/>
      <c r="X519" s="290"/>
      <c r="Y519" s="290"/>
      <c r="Z519" s="290"/>
      <c r="AA519" s="290"/>
      <c r="AB519" s="290"/>
      <c r="AC519" s="290"/>
      <c r="AD519" s="290"/>
      <c r="AE519" s="290"/>
      <c r="AF519" s="290"/>
      <c r="AG519" s="290"/>
      <c r="AH519" s="290"/>
      <c r="AI519" s="290"/>
      <c r="AJ519" s="290"/>
      <c r="AK519" s="290"/>
      <c r="AL519" s="290"/>
      <c r="AM519" s="290"/>
      <c r="AN519" s="290"/>
      <c r="AO519" s="290"/>
      <c r="AP519" s="290"/>
      <c r="AQ519" s="290"/>
      <c r="AR519" s="290"/>
      <c r="AS519" s="290"/>
      <c r="AT519" s="290"/>
      <c r="AU519" s="290"/>
      <c r="AV519" s="290"/>
      <c r="AW519" s="290"/>
      <c r="AX519" s="290"/>
      <c r="AY519" s="290"/>
      <c r="AZ519" s="290"/>
      <c r="BA519" s="290"/>
      <c r="BB519" s="290"/>
      <c r="BC519" s="290"/>
      <c r="BD519" s="290"/>
      <c r="BE519" s="290"/>
      <c r="BF519" s="290"/>
      <c r="BG519" s="290"/>
      <c r="BH519" s="290"/>
      <c r="BI519" s="290"/>
      <c r="BJ519" s="290"/>
      <c r="BK519" s="290"/>
      <c r="BL519" s="290"/>
      <c r="BM519" s="290"/>
      <c r="BN519" s="290"/>
      <c r="BO519" s="290"/>
      <c r="BP519" s="290"/>
      <c r="BQ519" s="290"/>
      <c r="BR519" s="290"/>
      <c r="BS519" s="290"/>
      <c r="BT519" s="290"/>
      <c r="BU519" s="290"/>
      <c r="BV519" s="290"/>
      <c r="BW519" s="290"/>
      <c r="BX519" s="290"/>
      <c r="BY519" s="290"/>
    </row>
    <row r="520" spans="1:77" x14ac:dyDescent="0.2">
      <c r="A520" s="82">
        <v>512</v>
      </c>
      <c r="B520" s="82" t="s">
        <v>3363</v>
      </c>
      <c r="C520" s="82" t="s">
        <v>1797</v>
      </c>
      <c r="D520" s="82" t="s">
        <v>3364</v>
      </c>
      <c r="E520" s="83">
        <v>44123</v>
      </c>
      <c r="F520" s="82" t="s">
        <v>2985</v>
      </c>
      <c r="G520" s="82">
        <v>1</v>
      </c>
      <c r="H520" s="82" t="s">
        <v>2986</v>
      </c>
      <c r="I520" s="82" t="s">
        <v>1760</v>
      </c>
      <c r="J520" s="84">
        <v>46</v>
      </c>
      <c r="K520" s="247">
        <v>4.5999999999999996</v>
      </c>
      <c r="L520" s="82" t="s">
        <v>2987</v>
      </c>
      <c r="M520" s="82">
        <v>154</v>
      </c>
      <c r="N520" s="82">
        <v>0.1</v>
      </c>
      <c r="O520" s="264" t="s">
        <v>1673</v>
      </c>
      <c r="P520" s="283" t="s">
        <v>2990</v>
      </c>
      <c r="Q520" s="82" t="s">
        <v>117</v>
      </c>
    </row>
    <row r="521" spans="1:77" x14ac:dyDescent="0.2">
      <c r="A521" s="82">
        <v>513</v>
      </c>
      <c r="B521" s="82" t="s">
        <v>3363</v>
      </c>
      <c r="C521" s="82"/>
      <c r="D521" s="82" t="s">
        <v>2903</v>
      </c>
      <c r="E521" s="83">
        <v>44137</v>
      </c>
      <c r="F521" s="82" t="s">
        <v>2985</v>
      </c>
      <c r="G521" s="82">
        <v>1</v>
      </c>
      <c r="H521" s="82" t="s">
        <v>2986</v>
      </c>
      <c r="I521" s="82" t="s">
        <v>1760</v>
      </c>
      <c r="J521" s="84">
        <v>46</v>
      </c>
      <c r="K521" s="247">
        <v>4.5999999999999996</v>
      </c>
      <c r="L521" s="82" t="s">
        <v>3362</v>
      </c>
      <c r="M521" s="82">
        <v>158</v>
      </c>
      <c r="N521" s="82">
        <v>0.1</v>
      </c>
      <c r="O521" s="264" t="s">
        <v>1673</v>
      </c>
      <c r="P521" s="283" t="s">
        <v>2990</v>
      </c>
      <c r="Q521" s="82" t="s">
        <v>117</v>
      </c>
    </row>
    <row r="522" spans="1:77" s="254" customFormat="1" x14ac:dyDescent="0.2">
      <c r="A522" s="248">
        <v>514</v>
      </c>
      <c r="B522" s="248" t="s">
        <v>3363</v>
      </c>
      <c r="C522" s="248"/>
      <c r="D522" s="248"/>
      <c r="E522" s="248"/>
      <c r="F522" s="248"/>
      <c r="G522" s="248"/>
      <c r="H522" s="248"/>
      <c r="I522" s="248"/>
      <c r="J522" s="260">
        <v>92</v>
      </c>
      <c r="K522" s="255">
        <v>9.1999999999999993</v>
      </c>
      <c r="L522" s="248"/>
      <c r="M522" s="248"/>
      <c r="N522" s="248"/>
      <c r="O522" s="265" t="s">
        <v>1673</v>
      </c>
      <c r="P522" s="284" t="s">
        <v>708</v>
      </c>
      <c r="Q522" s="248"/>
      <c r="R522" s="289"/>
      <c r="S522" s="289"/>
      <c r="T522" s="289"/>
      <c r="U522" s="289"/>
      <c r="V522" s="289"/>
      <c r="W522" s="289"/>
      <c r="X522" s="289"/>
      <c r="Y522" s="289"/>
      <c r="Z522" s="289"/>
      <c r="AA522" s="289"/>
      <c r="AB522" s="289"/>
      <c r="AC522" s="289"/>
      <c r="AD522" s="289"/>
      <c r="AE522" s="289"/>
      <c r="AF522" s="289"/>
      <c r="AG522" s="289"/>
      <c r="AH522" s="289"/>
      <c r="AI522" s="289"/>
      <c r="AJ522" s="289"/>
      <c r="AK522" s="289"/>
      <c r="AL522" s="289"/>
      <c r="AM522" s="289"/>
      <c r="AN522" s="289"/>
      <c r="AO522" s="289"/>
      <c r="AP522" s="289"/>
      <c r="AQ522" s="289"/>
      <c r="AR522" s="289"/>
      <c r="AS522" s="289"/>
      <c r="AT522" s="289"/>
      <c r="AU522" s="289"/>
      <c r="AV522" s="289"/>
      <c r="AW522" s="289"/>
      <c r="AX522" s="289"/>
      <c r="AY522" s="289"/>
      <c r="AZ522" s="289"/>
      <c r="BA522" s="289"/>
      <c r="BB522" s="289"/>
      <c r="BC522" s="289"/>
      <c r="BD522" s="289"/>
      <c r="BE522" s="289"/>
      <c r="BF522" s="289"/>
      <c r="BG522" s="289"/>
      <c r="BH522" s="289"/>
      <c r="BI522" s="289"/>
      <c r="BJ522" s="289"/>
      <c r="BK522" s="289"/>
      <c r="BL522" s="289"/>
      <c r="BM522" s="289"/>
      <c r="BN522" s="289"/>
      <c r="BO522" s="289"/>
      <c r="BP522" s="289"/>
      <c r="BQ522" s="289"/>
      <c r="BR522" s="289"/>
      <c r="BS522" s="289"/>
      <c r="BT522" s="289"/>
      <c r="BU522" s="289"/>
      <c r="BV522" s="289"/>
      <c r="BW522" s="289"/>
      <c r="BX522" s="289"/>
      <c r="BY522" s="289"/>
    </row>
    <row r="523" spans="1:77" s="262" customFormat="1" x14ac:dyDescent="0.2">
      <c r="A523" s="86">
        <v>515</v>
      </c>
      <c r="B523" s="86" t="s">
        <v>1012</v>
      </c>
      <c r="C523" s="86"/>
      <c r="D523" s="86"/>
      <c r="E523" s="86"/>
      <c r="F523" s="86"/>
      <c r="G523" s="86"/>
      <c r="H523" s="86"/>
      <c r="I523" s="86"/>
      <c r="J523" s="249">
        <v>92</v>
      </c>
      <c r="K523" s="251">
        <v>9.1999999999999993</v>
      </c>
      <c r="L523" s="86"/>
      <c r="M523" s="86"/>
      <c r="N523" s="86"/>
      <c r="O523" s="266" t="s">
        <v>782</v>
      </c>
      <c r="P523" s="285"/>
      <c r="Q523" s="86"/>
      <c r="R523" s="290"/>
      <c r="S523" s="290"/>
      <c r="T523" s="290"/>
      <c r="U523" s="290"/>
      <c r="V523" s="290"/>
      <c r="W523" s="290"/>
      <c r="X523" s="290"/>
      <c r="Y523" s="290"/>
      <c r="Z523" s="290"/>
      <c r="AA523" s="290"/>
      <c r="AB523" s="290"/>
      <c r="AC523" s="290"/>
      <c r="AD523" s="290"/>
      <c r="AE523" s="290"/>
      <c r="AF523" s="290"/>
      <c r="AG523" s="290"/>
      <c r="AH523" s="290"/>
      <c r="AI523" s="290"/>
      <c r="AJ523" s="290"/>
      <c r="AK523" s="290"/>
      <c r="AL523" s="290"/>
      <c r="AM523" s="290"/>
      <c r="AN523" s="290"/>
      <c r="AO523" s="290"/>
      <c r="AP523" s="290"/>
      <c r="AQ523" s="290"/>
      <c r="AR523" s="290"/>
      <c r="AS523" s="290"/>
      <c r="AT523" s="290"/>
      <c r="AU523" s="290"/>
      <c r="AV523" s="290"/>
      <c r="AW523" s="290"/>
      <c r="AX523" s="290"/>
      <c r="AY523" s="290"/>
      <c r="AZ523" s="290"/>
      <c r="BA523" s="290"/>
      <c r="BB523" s="290"/>
      <c r="BC523" s="290"/>
      <c r="BD523" s="290"/>
      <c r="BE523" s="290"/>
      <c r="BF523" s="290"/>
      <c r="BG523" s="290"/>
      <c r="BH523" s="290"/>
      <c r="BI523" s="290"/>
      <c r="BJ523" s="290"/>
      <c r="BK523" s="290"/>
      <c r="BL523" s="290"/>
      <c r="BM523" s="290"/>
      <c r="BN523" s="290"/>
      <c r="BO523" s="290"/>
      <c r="BP523" s="290"/>
      <c r="BQ523" s="290"/>
      <c r="BR523" s="290"/>
      <c r="BS523" s="290"/>
      <c r="BT523" s="290"/>
      <c r="BU523" s="290"/>
      <c r="BV523" s="290"/>
      <c r="BW523" s="290"/>
      <c r="BX523" s="290"/>
      <c r="BY523" s="290"/>
    </row>
    <row r="524" spans="1:77" x14ac:dyDescent="0.2">
      <c r="A524" s="82">
        <v>516</v>
      </c>
      <c r="B524" s="82" t="s">
        <v>323</v>
      </c>
      <c r="C524" s="82" t="s">
        <v>1793</v>
      </c>
      <c r="D524" s="82" t="s">
        <v>324</v>
      </c>
      <c r="E524" s="83">
        <v>44123</v>
      </c>
      <c r="F524" s="82" t="s">
        <v>2985</v>
      </c>
      <c r="G524" s="82">
        <v>1</v>
      </c>
      <c r="H524" s="82" t="s">
        <v>2986</v>
      </c>
      <c r="I524" s="82" t="s">
        <v>1760</v>
      </c>
      <c r="J524" s="84">
        <v>38</v>
      </c>
      <c r="K524" s="247">
        <v>3.8</v>
      </c>
      <c r="L524" s="82" t="s">
        <v>2987</v>
      </c>
      <c r="M524" s="82">
        <v>154</v>
      </c>
      <c r="N524" s="82">
        <v>0.1</v>
      </c>
      <c r="O524" s="264" t="s">
        <v>1668</v>
      </c>
      <c r="P524" s="283" t="s">
        <v>2990</v>
      </c>
      <c r="Q524" s="82" t="s">
        <v>117</v>
      </c>
    </row>
    <row r="525" spans="1:77" x14ac:dyDescent="0.2">
      <c r="A525" s="82">
        <v>517</v>
      </c>
      <c r="B525" s="82" t="s">
        <v>323</v>
      </c>
      <c r="C525" s="82"/>
      <c r="D525" s="82" t="s">
        <v>2902</v>
      </c>
      <c r="E525" s="83">
        <v>44137</v>
      </c>
      <c r="F525" s="82" t="s">
        <v>2985</v>
      </c>
      <c r="G525" s="82">
        <v>1</v>
      </c>
      <c r="H525" s="82" t="s">
        <v>2986</v>
      </c>
      <c r="I525" s="82" t="s">
        <v>1760</v>
      </c>
      <c r="J525" s="84">
        <v>38</v>
      </c>
      <c r="K525" s="247">
        <v>3.8</v>
      </c>
      <c r="L525" s="82" t="s">
        <v>3362</v>
      </c>
      <c r="M525" s="82">
        <v>158</v>
      </c>
      <c r="N525" s="82">
        <v>0.1</v>
      </c>
      <c r="O525" s="264" t="s">
        <v>1668</v>
      </c>
      <c r="P525" s="283" t="s">
        <v>2990</v>
      </c>
      <c r="Q525" s="82" t="s">
        <v>117</v>
      </c>
    </row>
    <row r="526" spans="1:77" s="254" customFormat="1" x14ac:dyDescent="0.2">
      <c r="A526" s="248">
        <v>518</v>
      </c>
      <c r="B526" s="248" t="s">
        <v>323</v>
      </c>
      <c r="C526" s="248"/>
      <c r="D526" s="248"/>
      <c r="E526" s="248"/>
      <c r="F526" s="248"/>
      <c r="G526" s="248"/>
      <c r="H526" s="248"/>
      <c r="I526" s="248"/>
      <c r="J526" s="260">
        <v>76</v>
      </c>
      <c r="K526" s="255">
        <v>7.6</v>
      </c>
      <c r="L526" s="248"/>
      <c r="M526" s="248"/>
      <c r="N526" s="248"/>
      <c r="O526" s="265" t="s">
        <v>1668</v>
      </c>
      <c r="P526" s="284" t="s">
        <v>708</v>
      </c>
      <c r="Q526" s="248"/>
      <c r="R526" s="289"/>
      <c r="S526" s="289"/>
      <c r="T526" s="289"/>
      <c r="U526" s="289"/>
      <c r="V526" s="289"/>
      <c r="W526" s="289"/>
      <c r="X526" s="289"/>
      <c r="Y526" s="289"/>
      <c r="Z526" s="289"/>
      <c r="AA526" s="289"/>
      <c r="AB526" s="289"/>
      <c r="AC526" s="289"/>
      <c r="AD526" s="289"/>
      <c r="AE526" s="289"/>
      <c r="AF526" s="289"/>
      <c r="AG526" s="289"/>
      <c r="AH526" s="289"/>
      <c r="AI526" s="289"/>
      <c r="AJ526" s="289"/>
      <c r="AK526" s="289"/>
      <c r="AL526" s="289"/>
      <c r="AM526" s="289"/>
      <c r="AN526" s="289"/>
      <c r="AO526" s="289"/>
      <c r="AP526" s="289"/>
      <c r="AQ526" s="289"/>
      <c r="AR526" s="289"/>
      <c r="AS526" s="289"/>
      <c r="AT526" s="289"/>
      <c r="AU526" s="289"/>
      <c r="AV526" s="289"/>
      <c r="AW526" s="289"/>
      <c r="AX526" s="289"/>
      <c r="AY526" s="289"/>
      <c r="AZ526" s="289"/>
      <c r="BA526" s="289"/>
      <c r="BB526" s="289"/>
      <c r="BC526" s="289"/>
      <c r="BD526" s="289"/>
      <c r="BE526" s="289"/>
      <c r="BF526" s="289"/>
      <c r="BG526" s="289"/>
      <c r="BH526" s="289"/>
      <c r="BI526" s="289"/>
      <c r="BJ526" s="289"/>
      <c r="BK526" s="289"/>
      <c r="BL526" s="289"/>
      <c r="BM526" s="289"/>
      <c r="BN526" s="289"/>
      <c r="BO526" s="289"/>
      <c r="BP526" s="289"/>
      <c r="BQ526" s="289"/>
      <c r="BR526" s="289"/>
      <c r="BS526" s="289"/>
      <c r="BT526" s="289"/>
      <c r="BU526" s="289"/>
      <c r="BV526" s="289"/>
      <c r="BW526" s="289"/>
      <c r="BX526" s="289"/>
      <c r="BY526" s="289"/>
    </row>
    <row r="527" spans="1:77" s="262" customFormat="1" x14ac:dyDescent="0.2">
      <c r="A527" s="86">
        <v>519</v>
      </c>
      <c r="B527" s="86" t="s">
        <v>1007</v>
      </c>
      <c r="C527" s="86"/>
      <c r="D527" s="86"/>
      <c r="E527" s="86"/>
      <c r="F527" s="86"/>
      <c r="G527" s="86"/>
      <c r="H527" s="86"/>
      <c r="I527" s="86"/>
      <c r="J527" s="249">
        <v>76</v>
      </c>
      <c r="K527" s="251">
        <v>7.6</v>
      </c>
      <c r="L527" s="86"/>
      <c r="M527" s="86"/>
      <c r="N527" s="86"/>
      <c r="O527" s="266" t="s">
        <v>783</v>
      </c>
      <c r="P527" s="285"/>
      <c r="Q527" s="86"/>
      <c r="R527" s="290"/>
      <c r="S527" s="290"/>
      <c r="T527" s="290"/>
      <c r="U527" s="290"/>
      <c r="V527" s="290"/>
      <c r="W527" s="290"/>
      <c r="X527" s="290"/>
      <c r="Y527" s="290"/>
      <c r="Z527" s="290"/>
      <c r="AA527" s="290"/>
      <c r="AB527" s="290"/>
      <c r="AC527" s="290"/>
      <c r="AD527" s="290"/>
      <c r="AE527" s="290"/>
      <c r="AF527" s="290"/>
      <c r="AG527" s="290"/>
      <c r="AH527" s="290"/>
      <c r="AI527" s="290"/>
      <c r="AJ527" s="290"/>
      <c r="AK527" s="290"/>
      <c r="AL527" s="290"/>
      <c r="AM527" s="290"/>
      <c r="AN527" s="290"/>
      <c r="AO527" s="290"/>
      <c r="AP527" s="290"/>
      <c r="AQ527" s="290"/>
      <c r="AR527" s="290"/>
      <c r="AS527" s="290"/>
      <c r="AT527" s="290"/>
      <c r="AU527" s="290"/>
      <c r="AV527" s="290"/>
      <c r="AW527" s="290"/>
      <c r="AX527" s="290"/>
      <c r="AY527" s="290"/>
      <c r="AZ527" s="290"/>
      <c r="BA527" s="290"/>
      <c r="BB527" s="290"/>
      <c r="BC527" s="290"/>
      <c r="BD527" s="290"/>
      <c r="BE527" s="290"/>
      <c r="BF527" s="290"/>
      <c r="BG527" s="290"/>
      <c r="BH527" s="290"/>
      <c r="BI527" s="290"/>
      <c r="BJ527" s="290"/>
      <c r="BK527" s="290"/>
      <c r="BL527" s="290"/>
      <c r="BM527" s="290"/>
      <c r="BN527" s="290"/>
      <c r="BO527" s="290"/>
      <c r="BP527" s="290"/>
      <c r="BQ527" s="290"/>
      <c r="BR527" s="290"/>
      <c r="BS527" s="290"/>
      <c r="BT527" s="290"/>
      <c r="BU527" s="290"/>
      <c r="BV527" s="290"/>
      <c r="BW527" s="290"/>
      <c r="BX527" s="290"/>
      <c r="BY527" s="290"/>
    </row>
    <row r="528" spans="1:77" x14ac:dyDescent="0.2">
      <c r="A528" s="82">
        <v>520</v>
      </c>
      <c r="B528" s="82" t="s">
        <v>3365</v>
      </c>
      <c r="C528" s="82" t="s">
        <v>1799</v>
      </c>
      <c r="D528" s="82" t="s">
        <v>3366</v>
      </c>
      <c r="E528" s="83">
        <v>44123</v>
      </c>
      <c r="F528" s="82" t="s">
        <v>2985</v>
      </c>
      <c r="G528" s="82">
        <v>1</v>
      </c>
      <c r="H528" s="82" t="s">
        <v>2986</v>
      </c>
      <c r="I528" s="82" t="s">
        <v>1760</v>
      </c>
      <c r="J528" s="84">
        <v>40</v>
      </c>
      <c r="K528" s="247">
        <v>4</v>
      </c>
      <c r="L528" s="82" t="s">
        <v>2987</v>
      </c>
      <c r="M528" s="82">
        <v>154</v>
      </c>
      <c r="N528" s="82">
        <v>0.1</v>
      </c>
      <c r="O528" s="264" t="s">
        <v>1675</v>
      </c>
      <c r="P528" s="283" t="s">
        <v>2990</v>
      </c>
      <c r="Q528" s="82" t="s">
        <v>117</v>
      </c>
    </row>
    <row r="529" spans="1:77" x14ac:dyDescent="0.2">
      <c r="A529" s="82">
        <v>521</v>
      </c>
      <c r="B529" s="82" t="s">
        <v>3365</v>
      </c>
      <c r="C529" s="82"/>
      <c r="D529" s="82" t="s">
        <v>2904</v>
      </c>
      <c r="E529" s="83">
        <v>44137</v>
      </c>
      <c r="F529" s="82" t="s">
        <v>2985</v>
      </c>
      <c r="G529" s="82">
        <v>1</v>
      </c>
      <c r="H529" s="82" t="s">
        <v>2986</v>
      </c>
      <c r="I529" s="82" t="s">
        <v>1760</v>
      </c>
      <c r="J529" s="84">
        <v>40</v>
      </c>
      <c r="K529" s="247">
        <v>4</v>
      </c>
      <c r="L529" s="82" t="s">
        <v>3362</v>
      </c>
      <c r="M529" s="82">
        <v>158</v>
      </c>
      <c r="N529" s="82">
        <v>0.1</v>
      </c>
      <c r="O529" s="264" t="s">
        <v>1675</v>
      </c>
      <c r="P529" s="283" t="s">
        <v>2990</v>
      </c>
      <c r="Q529" s="82" t="s">
        <v>117</v>
      </c>
    </row>
    <row r="530" spans="1:77" s="254" customFormat="1" x14ac:dyDescent="0.2">
      <c r="A530" s="248">
        <v>522</v>
      </c>
      <c r="B530" s="248" t="s">
        <v>3365</v>
      </c>
      <c r="C530" s="248"/>
      <c r="D530" s="248"/>
      <c r="E530" s="248"/>
      <c r="F530" s="248"/>
      <c r="G530" s="248"/>
      <c r="H530" s="248"/>
      <c r="I530" s="248"/>
      <c r="J530" s="260">
        <v>80</v>
      </c>
      <c r="K530" s="255">
        <v>8</v>
      </c>
      <c r="L530" s="248"/>
      <c r="M530" s="248"/>
      <c r="N530" s="248"/>
      <c r="O530" s="265" t="s">
        <v>1675</v>
      </c>
      <c r="P530" s="284" t="s">
        <v>708</v>
      </c>
      <c r="Q530" s="248"/>
      <c r="R530" s="289"/>
      <c r="S530" s="289"/>
      <c r="T530" s="289"/>
      <c r="U530" s="289"/>
      <c r="V530" s="289"/>
      <c r="W530" s="289"/>
      <c r="X530" s="289"/>
      <c r="Y530" s="289"/>
      <c r="Z530" s="289"/>
      <c r="AA530" s="289"/>
      <c r="AB530" s="289"/>
      <c r="AC530" s="289"/>
      <c r="AD530" s="289"/>
      <c r="AE530" s="289"/>
      <c r="AF530" s="289"/>
      <c r="AG530" s="289"/>
      <c r="AH530" s="289"/>
      <c r="AI530" s="289"/>
      <c r="AJ530" s="289"/>
      <c r="AK530" s="289"/>
      <c r="AL530" s="289"/>
      <c r="AM530" s="289"/>
      <c r="AN530" s="289"/>
      <c r="AO530" s="289"/>
      <c r="AP530" s="289"/>
      <c r="AQ530" s="289"/>
      <c r="AR530" s="289"/>
      <c r="AS530" s="289"/>
      <c r="AT530" s="289"/>
      <c r="AU530" s="289"/>
      <c r="AV530" s="289"/>
      <c r="AW530" s="289"/>
      <c r="AX530" s="289"/>
      <c r="AY530" s="289"/>
      <c r="AZ530" s="289"/>
      <c r="BA530" s="289"/>
      <c r="BB530" s="289"/>
      <c r="BC530" s="289"/>
      <c r="BD530" s="289"/>
      <c r="BE530" s="289"/>
      <c r="BF530" s="289"/>
      <c r="BG530" s="289"/>
      <c r="BH530" s="289"/>
      <c r="BI530" s="289"/>
      <c r="BJ530" s="289"/>
      <c r="BK530" s="289"/>
      <c r="BL530" s="289"/>
      <c r="BM530" s="289"/>
      <c r="BN530" s="289"/>
      <c r="BO530" s="289"/>
      <c r="BP530" s="289"/>
      <c r="BQ530" s="289"/>
      <c r="BR530" s="289"/>
      <c r="BS530" s="289"/>
      <c r="BT530" s="289"/>
      <c r="BU530" s="289"/>
      <c r="BV530" s="289"/>
      <c r="BW530" s="289"/>
      <c r="BX530" s="289"/>
      <c r="BY530" s="289"/>
    </row>
    <row r="531" spans="1:77" s="262" customFormat="1" x14ac:dyDescent="0.2">
      <c r="A531" s="86">
        <v>523</v>
      </c>
      <c r="B531" s="86" t="s">
        <v>1014</v>
      </c>
      <c r="C531" s="86"/>
      <c r="D531" s="86"/>
      <c r="E531" s="86"/>
      <c r="F531" s="86"/>
      <c r="G531" s="86"/>
      <c r="H531" s="86"/>
      <c r="I531" s="86"/>
      <c r="J531" s="249">
        <v>80</v>
      </c>
      <c r="K531" s="251">
        <v>8</v>
      </c>
      <c r="L531" s="86"/>
      <c r="M531" s="86"/>
      <c r="N531" s="86"/>
      <c r="O531" s="266" t="s">
        <v>784</v>
      </c>
      <c r="P531" s="285"/>
      <c r="Q531" s="86"/>
      <c r="R531" s="290"/>
      <c r="S531" s="290"/>
      <c r="T531" s="290"/>
      <c r="U531" s="290"/>
      <c r="V531" s="290"/>
      <c r="W531" s="290"/>
      <c r="X531" s="290"/>
      <c r="Y531" s="290"/>
      <c r="Z531" s="290"/>
      <c r="AA531" s="290"/>
      <c r="AB531" s="290"/>
      <c r="AC531" s="290"/>
      <c r="AD531" s="290"/>
      <c r="AE531" s="290"/>
      <c r="AF531" s="290"/>
      <c r="AG531" s="290"/>
      <c r="AH531" s="290"/>
      <c r="AI531" s="290"/>
      <c r="AJ531" s="290"/>
      <c r="AK531" s="290"/>
      <c r="AL531" s="290"/>
      <c r="AM531" s="290"/>
      <c r="AN531" s="290"/>
      <c r="AO531" s="290"/>
      <c r="AP531" s="290"/>
      <c r="AQ531" s="290"/>
      <c r="AR531" s="290"/>
      <c r="AS531" s="290"/>
      <c r="AT531" s="290"/>
      <c r="AU531" s="290"/>
      <c r="AV531" s="290"/>
      <c r="AW531" s="290"/>
      <c r="AX531" s="290"/>
      <c r="AY531" s="290"/>
      <c r="AZ531" s="290"/>
      <c r="BA531" s="290"/>
      <c r="BB531" s="290"/>
      <c r="BC531" s="290"/>
      <c r="BD531" s="290"/>
      <c r="BE531" s="290"/>
      <c r="BF531" s="290"/>
      <c r="BG531" s="290"/>
      <c r="BH531" s="290"/>
      <c r="BI531" s="290"/>
      <c r="BJ531" s="290"/>
      <c r="BK531" s="290"/>
      <c r="BL531" s="290"/>
      <c r="BM531" s="290"/>
      <c r="BN531" s="290"/>
      <c r="BO531" s="290"/>
      <c r="BP531" s="290"/>
      <c r="BQ531" s="290"/>
      <c r="BR531" s="290"/>
      <c r="BS531" s="290"/>
      <c r="BT531" s="290"/>
      <c r="BU531" s="290"/>
      <c r="BV531" s="290"/>
      <c r="BW531" s="290"/>
      <c r="BX531" s="290"/>
      <c r="BY531" s="290"/>
    </row>
    <row r="532" spans="1:77" x14ac:dyDescent="0.2">
      <c r="A532" s="82">
        <v>524</v>
      </c>
      <c r="B532" s="82" t="s">
        <v>152</v>
      </c>
      <c r="C532" s="82" t="s">
        <v>338</v>
      </c>
      <c r="D532" s="82" t="s">
        <v>153</v>
      </c>
      <c r="E532" s="83">
        <v>44123</v>
      </c>
      <c r="F532" s="82" t="s">
        <v>2985</v>
      </c>
      <c r="G532" s="82">
        <v>1</v>
      </c>
      <c r="H532" s="82" t="s">
        <v>2986</v>
      </c>
      <c r="I532" s="82" t="s">
        <v>1760</v>
      </c>
      <c r="J532" s="84">
        <v>18</v>
      </c>
      <c r="K532" s="247">
        <v>1.8</v>
      </c>
      <c r="L532" s="82" t="s">
        <v>2987</v>
      </c>
      <c r="M532" s="82">
        <v>154</v>
      </c>
      <c r="N532" s="82">
        <v>0.1</v>
      </c>
      <c r="O532" s="264" t="s">
        <v>339</v>
      </c>
      <c r="P532" s="283" t="s">
        <v>2997</v>
      </c>
      <c r="Q532" s="82" t="s">
        <v>117</v>
      </c>
    </row>
    <row r="533" spans="1:77" x14ac:dyDescent="0.2">
      <c r="A533" s="82">
        <v>525</v>
      </c>
      <c r="B533" s="82" t="s">
        <v>152</v>
      </c>
      <c r="C533" s="82"/>
      <c r="D533" s="82" t="s">
        <v>2838</v>
      </c>
      <c r="E533" s="83">
        <v>44137</v>
      </c>
      <c r="F533" s="82" t="s">
        <v>2985</v>
      </c>
      <c r="G533" s="82">
        <v>1</v>
      </c>
      <c r="H533" s="82" t="s">
        <v>2986</v>
      </c>
      <c r="I533" s="82" t="s">
        <v>1760</v>
      </c>
      <c r="J533" s="84">
        <v>18</v>
      </c>
      <c r="K533" s="247">
        <v>1.8</v>
      </c>
      <c r="L533" s="82" t="s">
        <v>3362</v>
      </c>
      <c r="M533" s="82">
        <v>158</v>
      </c>
      <c r="N533" s="82">
        <v>0.1</v>
      </c>
      <c r="O533" s="264" t="s">
        <v>339</v>
      </c>
      <c r="P533" s="283" t="s">
        <v>2997</v>
      </c>
      <c r="Q533" s="82" t="s">
        <v>117</v>
      </c>
    </row>
    <row r="534" spans="1:77" s="254" customFormat="1" x14ac:dyDescent="0.2">
      <c r="A534" s="248">
        <v>526</v>
      </c>
      <c r="B534" s="248" t="s">
        <v>152</v>
      </c>
      <c r="C534" s="248"/>
      <c r="D534" s="248"/>
      <c r="E534" s="248"/>
      <c r="F534" s="248"/>
      <c r="G534" s="248"/>
      <c r="H534" s="248"/>
      <c r="I534" s="248"/>
      <c r="J534" s="260">
        <v>36</v>
      </c>
      <c r="K534" s="255">
        <v>3.6</v>
      </c>
      <c r="L534" s="248"/>
      <c r="M534" s="248"/>
      <c r="N534" s="248"/>
      <c r="O534" s="265" t="s">
        <v>339</v>
      </c>
      <c r="P534" s="284" t="s">
        <v>706</v>
      </c>
      <c r="Q534" s="248"/>
      <c r="R534" s="289"/>
      <c r="S534" s="289"/>
      <c r="T534" s="289"/>
      <c r="U534" s="289"/>
      <c r="V534" s="289"/>
      <c r="W534" s="289"/>
      <c r="X534" s="289"/>
      <c r="Y534" s="289"/>
      <c r="Z534" s="289"/>
      <c r="AA534" s="289"/>
      <c r="AB534" s="289"/>
      <c r="AC534" s="289"/>
      <c r="AD534" s="289"/>
      <c r="AE534" s="289"/>
      <c r="AF534" s="289"/>
      <c r="AG534" s="289"/>
      <c r="AH534" s="289"/>
      <c r="AI534" s="289"/>
      <c r="AJ534" s="289"/>
      <c r="AK534" s="289"/>
      <c r="AL534" s="289"/>
      <c r="AM534" s="289"/>
      <c r="AN534" s="289"/>
      <c r="AO534" s="289"/>
      <c r="AP534" s="289"/>
      <c r="AQ534" s="289"/>
      <c r="AR534" s="289"/>
      <c r="AS534" s="289"/>
      <c r="AT534" s="289"/>
      <c r="AU534" s="289"/>
      <c r="AV534" s="289"/>
      <c r="AW534" s="289"/>
      <c r="AX534" s="289"/>
      <c r="AY534" s="289"/>
      <c r="AZ534" s="289"/>
      <c r="BA534" s="289"/>
      <c r="BB534" s="289"/>
      <c r="BC534" s="289"/>
      <c r="BD534" s="289"/>
      <c r="BE534" s="289"/>
      <c r="BF534" s="289"/>
      <c r="BG534" s="289"/>
      <c r="BH534" s="289"/>
      <c r="BI534" s="289"/>
      <c r="BJ534" s="289"/>
      <c r="BK534" s="289"/>
      <c r="BL534" s="289"/>
      <c r="BM534" s="289"/>
      <c r="BN534" s="289"/>
      <c r="BO534" s="289"/>
      <c r="BP534" s="289"/>
      <c r="BQ534" s="289"/>
      <c r="BR534" s="289"/>
      <c r="BS534" s="289"/>
      <c r="BT534" s="289"/>
      <c r="BU534" s="289"/>
      <c r="BV534" s="289"/>
      <c r="BW534" s="289"/>
      <c r="BX534" s="289"/>
      <c r="BY534" s="289"/>
    </row>
    <row r="535" spans="1:77" s="262" customFormat="1" x14ac:dyDescent="0.2">
      <c r="A535" s="86">
        <v>527</v>
      </c>
      <c r="B535" s="86" t="s">
        <v>1226</v>
      </c>
      <c r="C535" s="86"/>
      <c r="D535" s="86"/>
      <c r="E535" s="86"/>
      <c r="F535" s="86"/>
      <c r="G535" s="86"/>
      <c r="H535" s="86"/>
      <c r="I535" s="86"/>
      <c r="J535" s="249">
        <v>36</v>
      </c>
      <c r="K535" s="251">
        <v>3.6</v>
      </c>
      <c r="L535" s="86"/>
      <c r="M535" s="86"/>
      <c r="N535" s="86"/>
      <c r="O535" s="266" t="s">
        <v>785</v>
      </c>
      <c r="P535" s="285"/>
      <c r="Q535" s="86"/>
      <c r="R535" s="290"/>
      <c r="S535" s="290"/>
      <c r="T535" s="290"/>
      <c r="U535" s="290"/>
      <c r="V535" s="290"/>
      <c r="W535" s="290"/>
      <c r="X535" s="290"/>
      <c r="Y535" s="290"/>
      <c r="Z535" s="290"/>
      <c r="AA535" s="290"/>
      <c r="AB535" s="290"/>
      <c r="AC535" s="290"/>
      <c r="AD535" s="290"/>
      <c r="AE535" s="290"/>
      <c r="AF535" s="290"/>
      <c r="AG535" s="290"/>
      <c r="AH535" s="290"/>
      <c r="AI535" s="290"/>
      <c r="AJ535" s="290"/>
      <c r="AK535" s="290"/>
      <c r="AL535" s="290"/>
      <c r="AM535" s="290"/>
      <c r="AN535" s="290"/>
      <c r="AO535" s="290"/>
      <c r="AP535" s="290"/>
      <c r="AQ535" s="290"/>
      <c r="AR535" s="290"/>
      <c r="AS535" s="290"/>
      <c r="AT535" s="290"/>
      <c r="AU535" s="290"/>
      <c r="AV535" s="290"/>
      <c r="AW535" s="290"/>
      <c r="AX535" s="290"/>
      <c r="AY535" s="290"/>
      <c r="AZ535" s="290"/>
      <c r="BA535" s="290"/>
      <c r="BB535" s="290"/>
      <c r="BC535" s="290"/>
      <c r="BD535" s="290"/>
      <c r="BE535" s="290"/>
      <c r="BF535" s="290"/>
      <c r="BG535" s="290"/>
      <c r="BH535" s="290"/>
      <c r="BI535" s="290"/>
      <c r="BJ535" s="290"/>
      <c r="BK535" s="290"/>
      <c r="BL535" s="290"/>
      <c r="BM535" s="290"/>
      <c r="BN535" s="290"/>
      <c r="BO535" s="290"/>
      <c r="BP535" s="290"/>
      <c r="BQ535" s="290"/>
      <c r="BR535" s="290"/>
      <c r="BS535" s="290"/>
      <c r="BT535" s="290"/>
      <c r="BU535" s="290"/>
      <c r="BV535" s="290"/>
      <c r="BW535" s="290"/>
      <c r="BX535" s="290"/>
      <c r="BY535" s="290"/>
    </row>
    <row r="536" spans="1:77" x14ac:dyDescent="0.2">
      <c r="A536" s="82">
        <v>528</v>
      </c>
      <c r="B536" s="82" t="s">
        <v>256</v>
      </c>
      <c r="C536" s="82" t="s">
        <v>2119</v>
      </c>
      <c r="D536" s="82" t="s">
        <v>257</v>
      </c>
      <c r="E536" s="83">
        <v>44123</v>
      </c>
      <c r="F536" s="82" t="s">
        <v>2985</v>
      </c>
      <c r="G536" s="82">
        <v>1</v>
      </c>
      <c r="H536" s="82" t="s">
        <v>2986</v>
      </c>
      <c r="I536" s="82" t="s">
        <v>1760</v>
      </c>
      <c r="J536" s="84">
        <v>25</v>
      </c>
      <c r="K536" s="247">
        <v>2.5</v>
      </c>
      <c r="L536" s="82" t="s">
        <v>2987</v>
      </c>
      <c r="M536" s="82">
        <v>154</v>
      </c>
      <c r="N536" s="82">
        <v>0.1</v>
      </c>
      <c r="O536" s="264" t="s">
        <v>2120</v>
      </c>
      <c r="P536" s="283" t="s">
        <v>2997</v>
      </c>
      <c r="Q536" s="82" t="s">
        <v>117</v>
      </c>
    </row>
    <row r="537" spans="1:77" x14ac:dyDescent="0.2">
      <c r="A537" s="82">
        <v>529</v>
      </c>
      <c r="B537" s="82" t="s">
        <v>256</v>
      </c>
      <c r="C537" s="82"/>
      <c r="D537" s="82" t="s">
        <v>2689</v>
      </c>
      <c r="E537" s="83">
        <v>44124</v>
      </c>
      <c r="F537" s="82" t="s">
        <v>2985</v>
      </c>
      <c r="G537" s="82">
        <v>1</v>
      </c>
      <c r="H537" s="82" t="s">
        <v>2986</v>
      </c>
      <c r="I537" s="82" t="s">
        <v>1760</v>
      </c>
      <c r="J537" s="84">
        <v>25</v>
      </c>
      <c r="K537" s="247">
        <v>2.5</v>
      </c>
      <c r="L537" s="82" t="s">
        <v>2987</v>
      </c>
      <c r="M537" s="82">
        <v>154</v>
      </c>
      <c r="N537" s="82">
        <v>0.1</v>
      </c>
      <c r="O537" s="264" t="s">
        <v>2120</v>
      </c>
      <c r="P537" s="283" t="s">
        <v>2997</v>
      </c>
      <c r="Q537" s="82" t="s">
        <v>117</v>
      </c>
    </row>
    <row r="538" spans="1:77" s="254" customFormat="1" x14ac:dyDescent="0.2">
      <c r="A538" s="248">
        <v>530</v>
      </c>
      <c r="B538" s="248" t="s">
        <v>256</v>
      </c>
      <c r="C538" s="248"/>
      <c r="D538" s="248"/>
      <c r="E538" s="248"/>
      <c r="F538" s="248"/>
      <c r="G538" s="248"/>
      <c r="H538" s="248"/>
      <c r="I538" s="248"/>
      <c r="J538" s="260">
        <v>50</v>
      </c>
      <c r="K538" s="255">
        <v>5</v>
      </c>
      <c r="L538" s="248"/>
      <c r="M538" s="248"/>
      <c r="N538" s="248"/>
      <c r="O538" s="265" t="s">
        <v>2120</v>
      </c>
      <c r="P538" s="284" t="s">
        <v>706</v>
      </c>
      <c r="Q538" s="248"/>
      <c r="R538" s="289"/>
      <c r="S538" s="289"/>
      <c r="T538" s="289"/>
      <c r="U538" s="289"/>
      <c r="V538" s="289"/>
      <c r="W538" s="289"/>
      <c r="X538" s="289"/>
      <c r="Y538" s="289"/>
      <c r="Z538" s="289"/>
      <c r="AA538" s="289"/>
      <c r="AB538" s="289"/>
      <c r="AC538" s="289"/>
      <c r="AD538" s="289"/>
      <c r="AE538" s="289"/>
      <c r="AF538" s="289"/>
      <c r="AG538" s="289"/>
      <c r="AH538" s="289"/>
      <c r="AI538" s="289"/>
      <c r="AJ538" s="289"/>
      <c r="AK538" s="289"/>
      <c r="AL538" s="289"/>
      <c r="AM538" s="289"/>
      <c r="AN538" s="289"/>
      <c r="AO538" s="289"/>
      <c r="AP538" s="289"/>
      <c r="AQ538" s="289"/>
      <c r="AR538" s="289"/>
      <c r="AS538" s="289"/>
      <c r="AT538" s="289"/>
      <c r="AU538" s="289"/>
      <c r="AV538" s="289"/>
      <c r="AW538" s="289"/>
      <c r="AX538" s="289"/>
      <c r="AY538" s="289"/>
      <c r="AZ538" s="289"/>
      <c r="BA538" s="289"/>
      <c r="BB538" s="289"/>
      <c r="BC538" s="289"/>
      <c r="BD538" s="289"/>
      <c r="BE538" s="289"/>
      <c r="BF538" s="289"/>
      <c r="BG538" s="289"/>
      <c r="BH538" s="289"/>
      <c r="BI538" s="289"/>
      <c r="BJ538" s="289"/>
      <c r="BK538" s="289"/>
      <c r="BL538" s="289"/>
      <c r="BM538" s="289"/>
      <c r="BN538" s="289"/>
      <c r="BO538" s="289"/>
      <c r="BP538" s="289"/>
      <c r="BQ538" s="289"/>
      <c r="BR538" s="289"/>
      <c r="BS538" s="289"/>
      <c r="BT538" s="289"/>
      <c r="BU538" s="289"/>
      <c r="BV538" s="289"/>
      <c r="BW538" s="289"/>
      <c r="BX538" s="289"/>
      <c r="BY538" s="289"/>
    </row>
    <row r="539" spans="1:77" s="262" customFormat="1" x14ac:dyDescent="0.2">
      <c r="A539" s="86">
        <v>531</v>
      </c>
      <c r="B539" s="86" t="s">
        <v>1587</v>
      </c>
      <c r="C539" s="86"/>
      <c r="D539" s="86"/>
      <c r="E539" s="86"/>
      <c r="F539" s="86"/>
      <c r="G539" s="86"/>
      <c r="H539" s="86"/>
      <c r="I539" s="86"/>
      <c r="J539" s="249">
        <v>50</v>
      </c>
      <c r="K539" s="251">
        <v>5</v>
      </c>
      <c r="L539" s="86"/>
      <c r="M539" s="86"/>
      <c r="N539" s="86"/>
      <c r="O539" s="266" t="s">
        <v>786</v>
      </c>
      <c r="P539" s="285"/>
      <c r="Q539" s="86"/>
      <c r="R539" s="290"/>
      <c r="S539" s="290"/>
      <c r="T539" s="290"/>
      <c r="U539" s="290"/>
      <c r="V539" s="290"/>
      <c r="W539" s="290"/>
      <c r="X539" s="290"/>
      <c r="Y539" s="290"/>
      <c r="Z539" s="290"/>
      <c r="AA539" s="290"/>
      <c r="AB539" s="290"/>
      <c r="AC539" s="290"/>
      <c r="AD539" s="290"/>
      <c r="AE539" s="290"/>
      <c r="AF539" s="290"/>
      <c r="AG539" s="290"/>
      <c r="AH539" s="290"/>
      <c r="AI539" s="290"/>
      <c r="AJ539" s="290"/>
      <c r="AK539" s="290"/>
      <c r="AL539" s="290"/>
      <c r="AM539" s="290"/>
      <c r="AN539" s="290"/>
      <c r="AO539" s="290"/>
      <c r="AP539" s="290"/>
      <c r="AQ539" s="290"/>
      <c r="AR539" s="290"/>
      <c r="AS539" s="290"/>
      <c r="AT539" s="290"/>
      <c r="AU539" s="290"/>
      <c r="AV539" s="290"/>
      <c r="AW539" s="290"/>
      <c r="AX539" s="290"/>
      <c r="AY539" s="290"/>
      <c r="AZ539" s="290"/>
      <c r="BA539" s="290"/>
      <c r="BB539" s="290"/>
      <c r="BC539" s="290"/>
      <c r="BD539" s="290"/>
      <c r="BE539" s="290"/>
      <c r="BF539" s="290"/>
      <c r="BG539" s="290"/>
      <c r="BH539" s="290"/>
      <c r="BI539" s="290"/>
      <c r="BJ539" s="290"/>
      <c r="BK539" s="290"/>
      <c r="BL539" s="290"/>
      <c r="BM539" s="290"/>
      <c r="BN539" s="290"/>
      <c r="BO539" s="290"/>
      <c r="BP539" s="290"/>
      <c r="BQ539" s="290"/>
      <c r="BR539" s="290"/>
      <c r="BS539" s="290"/>
      <c r="BT539" s="290"/>
      <c r="BU539" s="290"/>
      <c r="BV539" s="290"/>
      <c r="BW539" s="290"/>
      <c r="BX539" s="290"/>
      <c r="BY539" s="290"/>
    </row>
    <row r="540" spans="1:77" x14ac:dyDescent="0.2">
      <c r="A540" s="82">
        <v>532</v>
      </c>
      <c r="B540" s="82" t="s">
        <v>246</v>
      </c>
      <c r="C540" s="82" t="s">
        <v>1139</v>
      </c>
      <c r="D540" s="82" t="s">
        <v>247</v>
      </c>
      <c r="E540" s="83">
        <v>44123</v>
      </c>
      <c r="F540" s="82" t="s">
        <v>2985</v>
      </c>
      <c r="G540" s="82">
        <v>1</v>
      </c>
      <c r="H540" s="82" t="s">
        <v>2986</v>
      </c>
      <c r="I540" s="82" t="s">
        <v>1760</v>
      </c>
      <c r="J540" s="84">
        <v>20</v>
      </c>
      <c r="K540" s="247">
        <v>2</v>
      </c>
      <c r="L540" s="82" t="s">
        <v>2987</v>
      </c>
      <c r="M540" s="82">
        <v>154</v>
      </c>
      <c r="N540" s="82">
        <v>0.1</v>
      </c>
      <c r="O540" s="264" t="s">
        <v>1140</v>
      </c>
      <c r="P540" s="283" t="s">
        <v>2997</v>
      </c>
      <c r="Q540" s="82" t="s">
        <v>117</v>
      </c>
    </row>
    <row r="541" spans="1:77" x14ac:dyDescent="0.2">
      <c r="A541" s="82">
        <v>533</v>
      </c>
      <c r="B541" s="82" t="s">
        <v>246</v>
      </c>
      <c r="C541" s="82"/>
      <c r="D541" s="82" t="s">
        <v>2871</v>
      </c>
      <c r="E541" s="83">
        <v>44137</v>
      </c>
      <c r="F541" s="82" t="s">
        <v>2985</v>
      </c>
      <c r="G541" s="82">
        <v>1</v>
      </c>
      <c r="H541" s="82" t="s">
        <v>2986</v>
      </c>
      <c r="I541" s="82" t="s">
        <v>1760</v>
      </c>
      <c r="J541" s="84">
        <v>13</v>
      </c>
      <c r="K541" s="247">
        <v>1.3</v>
      </c>
      <c r="L541" s="82" t="s">
        <v>3362</v>
      </c>
      <c r="M541" s="82">
        <v>158</v>
      </c>
      <c r="N541" s="82">
        <v>0.1</v>
      </c>
      <c r="O541" s="264" t="s">
        <v>1140</v>
      </c>
      <c r="P541" s="283" t="s">
        <v>2997</v>
      </c>
      <c r="Q541" s="82" t="s">
        <v>117</v>
      </c>
    </row>
    <row r="542" spans="1:77" s="254" customFormat="1" x14ac:dyDescent="0.2">
      <c r="A542" s="248">
        <v>534</v>
      </c>
      <c r="B542" s="248" t="s">
        <v>246</v>
      </c>
      <c r="C542" s="248"/>
      <c r="D542" s="248"/>
      <c r="E542" s="248"/>
      <c r="F542" s="248"/>
      <c r="G542" s="248"/>
      <c r="H542" s="248"/>
      <c r="I542" s="248"/>
      <c r="J542" s="260">
        <v>33</v>
      </c>
      <c r="K542" s="255">
        <v>3.3</v>
      </c>
      <c r="L542" s="248"/>
      <c r="M542" s="248"/>
      <c r="N542" s="248"/>
      <c r="O542" s="265" t="s">
        <v>1140</v>
      </c>
      <c r="P542" s="284" t="s">
        <v>706</v>
      </c>
      <c r="Q542" s="248"/>
      <c r="R542" s="289"/>
      <c r="S542" s="289"/>
      <c r="T542" s="289"/>
      <c r="U542" s="289"/>
      <c r="V542" s="289"/>
      <c r="W542" s="289"/>
      <c r="X542" s="289"/>
      <c r="Y542" s="289"/>
      <c r="Z542" s="289"/>
      <c r="AA542" s="289"/>
      <c r="AB542" s="289"/>
      <c r="AC542" s="289"/>
      <c r="AD542" s="289"/>
      <c r="AE542" s="289"/>
      <c r="AF542" s="289"/>
      <c r="AG542" s="289"/>
      <c r="AH542" s="289"/>
      <c r="AI542" s="289"/>
      <c r="AJ542" s="289"/>
      <c r="AK542" s="289"/>
      <c r="AL542" s="289"/>
      <c r="AM542" s="289"/>
      <c r="AN542" s="289"/>
      <c r="AO542" s="289"/>
      <c r="AP542" s="289"/>
      <c r="AQ542" s="289"/>
      <c r="AR542" s="289"/>
      <c r="AS542" s="289"/>
      <c r="AT542" s="289"/>
      <c r="AU542" s="289"/>
      <c r="AV542" s="289"/>
      <c r="AW542" s="289"/>
      <c r="AX542" s="289"/>
      <c r="AY542" s="289"/>
      <c r="AZ542" s="289"/>
      <c r="BA542" s="289"/>
      <c r="BB542" s="289"/>
      <c r="BC542" s="289"/>
      <c r="BD542" s="289"/>
      <c r="BE542" s="289"/>
      <c r="BF542" s="289"/>
      <c r="BG542" s="289"/>
      <c r="BH542" s="289"/>
      <c r="BI542" s="289"/>
      <c r="BJ542" s="289"/>
      <c r="BK542" s="289"/>
      <c r="BL542" s="289"/>
      <c r="BM542" s="289"/>
      <c r="BN542" s="289"/>
      <c r="BO542" s="289"/>
      <c r="BP542" s="289"/>
      <c r="BQ542" s="289"/>
      <c r="BR542" s="289"/>
      <c r="BS542" s="289"/>
      <c r="BT542" s="289"/>
      <c r="BU542" s="289"/>
      <c r="BV542" s="289"/>
      <c r="BW542" s="289"/>
      <c r="BX542" s="289"/>
      <c r="BY542" s="289"/>
    </row>
    <row r="543" spans="1:77" s="262" customFormat="1" x14ac:dyDescent="0.2">
      <c r="A543" s="86">
        <v>535</v>
      </c>
      <c r="B543" s="86" t="s">
        <v>1570</v>
      </c>
      <c r="C543" s="86"/>
      <c r="D543" s="86"/>
      <c r="E543" s="86"/>
      <c r="F543" s="86"/>
      <c r="G543" s="86"/>
      <c r="H543" s="86"/>
      <c r="I543" s="86"/>
      <c r="J543" s="249">
        <v>33</v>
      </c>
      <c r="K543" s="251">
        <v>3.3</v>
      </c>
      <c r="L543" s="86"/>
      <c r="M543" s="86"/>
      <c r="N543" s="86"/>
      <c r="O543" s="266" t="s">
        <v>787</v>
      </c>
      <c r="P543" s="285"/>
      <c r="Q543" s="86"/>
      <c r="R543" s="290"/>
      <c r="S543" s="290"/>
      <c r="T543" s="290"/>
      <c r="U543" s="290"/>
      <c r="V543" s="290"/>
      <c r="W543" s="290"/>
      <c r="X543" s="290"/>
      <c r="Y543" s="290"/>
      <c r="Z543" s="290"/>
      <c r="AA543" s="290"/>
      <c r="AB543" s="290"/>
      <c r="AC543" s="290"/>
      <c r="AD543" s="290"/>
      <c r="AE543" s="290"/>
      <c r="AF543" s="290"/>
      <c r="AG543" s="290"/>
      <c r="AH543" s="290"/>
      <c r="AI543" s="290"/>
      <c r="AJ543" s="290"/>
      <c r="AK543" s="290"/>
      <c r="AL543" s="290"/>
      <c r="AM543" s="290"/>
      <c r="AN543" s="290"/>
      <c r="AO543" s="290"/>
      <c r="AP543" s="290"/>
      <c r="AQ543" s="290"/>
      <c r="AR543" s="290"/>
      <c r="AS543" s="290"/>
      <c r="AT543" s="290"/>
      <c r="AU543" s="290"/>
      <c r="AV543" s="290"/>
      <c r="AW543" s="290"/>
      <c r="AX543" s="290"/>
      <c r="AY543" s="290"/>
      <c r="AZ543" s="290"/>
      <c r="BA543" s="290"/>
      <c r="BB543" s="290"/>
      <c r="BC543" s="290"/>
      <c r="BD543" s="290"/>
      <c r="BE543" s="290"/>
      <c r="BF543" s="290"/>
      <c r="BG543" s="290"/>
      <c r="BH543" s="290"/>
      <c r="BI543" s="290"/>
      <c r="BJ543" s="290"/>
      <c r="BK543" s="290"/>
      <c r="BL543" s="290"/>
      <c r="BM543" s="290"/>
      <c r="BN543" s="290"/>
      <c r="BO543" s="290"/>
      <c r="BP543" s="290"/>
      <c r="BQ543" s="290"/>
      <c r="BR543" s="290"/>
      <c r="BS543" s="290"/>
      <c r="BT543" s="290"/>
      <c r="BU543" s="290"/>
      <c r="BV543" s="290"/>
      <c r="BW543" s="290"/>
      <c r="BX543" s="290"/>
      <c r="BY543" s="290"/>
    </row>
    <row r="544" spans="1:77" x14ac:dyDescent="0.2">
      <c r="A544" s="82">
        <v>536</v>
      </c>
      <c r="B544" s="82" t="s">
        <v>182</v>
      </c>
      <c r="C544" s="82" t="s">
        <v>2107</v>
      </c>
      <c r="D544" s="82" t="s">
        <v>183</v>
      </c>
      <c r="E544" s="83">
        <v>44123</v>
      </c>
      <c r="F544" s="82" t="s">
        <v>2985</v>
      </c>
      <c r="G544" s="82">
        <v>1</v>
      </c>
      <c r="H544" s="82" t="s">
        <v>2986</v>
      </c>
      <c r="I544" s="82" t="s">
        <v>1760</v>
      </c>
      <c r="J544" s="84">
        <v>30</v>
      </c>
      <c r="K544" s="247">
        <v>3</v>
      </c>
      <c r="L544" s="82" t="s">
        <v>2987</v>
      </c>
      <c r="M544" s="82">
        <v>154</v>
      </c>
      <c r="N544" s="82">
        <v>0.1</v>
      </c>
      <c r="O544" s="264" t="s">
        <v>2108</v>
      </c>
      <c r="P544" s="283" t="s">
        <v>2997</v>
      </c>
      <c r="Q544" s="82" t="s">
        <v>117</v>
      </c>
    </row>
    <row r="545" spans="1:77" x14ac:dyDescent="0.2">
      <c r="A545" s="82">
        <v>537</v>
      </c>
      <c r="B545" s="82" t="s">
        <v>182</v>
      </c>
      <c r="C545" s="82"/>
      <c r="D545" s="82" t="s">
        <v>2686</v>
      </c>
      <c r="E545" s="83">
        <v>44124</v>
      </c>
      <c r="F545" s="82" t="s">
        <v>2985</v>
      </c>
      <c r="G545" s="82">
        <v>1</v>
      </c>
      <c r="H545" s="82" t="s">
        <v>2986</v>
      </c>
      <c r="I545" s="82" t="s">
        <v>1760</v>
      </c>
      <c r="J545" s="84">
        <v>30</v>
      </c>
      <c r="K545" s="247">
        <v>3</v>
      </c>
      <c r="L545" s="82" t="s">
        <v>2987</v>
      </c>
      <c r="M545" s="82">
        <v>154</v>
      </c>
      <c r="N545" s="82">
        <v>0.1</v>
      </c>
      <c r="O545" s="264" t="s">
        <v>2108</v>
      </c>
      <c r="P545" s="283" t="s">
        <v>2997</v>
      </c>
      <c r="Q545" s="82" t="s">
        <v>117</v>
      </c>
    </row>
    <row r="546" spans="1:77" x14ac:dyDescent="0.2">
      <c r="A546" s="82">
        <v>538</v>
      </c>
      <c r="B546" s="82" t="s">
        <v>182</v>
      </c>
      <c r="C546" s="82"/>
      <c r="D546" s="82" t="s">
        <v>2848</v>
      </c>
      <c r="E546" s="83">
        <v>44137</v>
      </c>
      <c r="F546" s="82" t="s">
        <v>2985</v>
      </c>
      <c r="G546" s="82">
        <v>1</v>
      </c>
      <c r="H546" s="82" t="s">
        <v>2986</v>
      </c>
      <c r="I546" s="82" t="s">
        <v>1760</v>
      </c>
      <c r="J546" s="84">
        <v>3</v>
      </c>
      <c r="K546" s="247">
        <v>0.3</v>
      </c>
      <c r="L546" s="82" t="s">
        <v>3362</v>
      </c>
      <c r="M546" s="82">
        <v>158</v>
      </c>
      <c r="N546" s="82">
        <v>0.1</v>
      </c>
      <c r="O546" s="264" t="s">
        <v>2108</v>
      </c>
      <c r="P546" s="283" t="s">
        <v>2997</v>
      </c>
      <c r="Q546" s="82" t="s">
        <v>117</v>
      </c>
    </row>
    <row r="547" spans="1:77" s="254" customFormat="1" x14ac:dyDescent="0.2">
      <c r="A547" s="248">
        <v>539</v>
      </c>
      <c r="B547" s="248" t="s">
        <v>182</v>
      </c>
      <c r="C547" s="248"/>
      <c r="D547" s="248"/>
      <c r="E547" s="248"/>
      <c r="F547" s="248"/>
      <c r="G547" s="248"/>
      <c r="H547" s="248"/>
      <c r="I547" s="248"/>
      <c r="J547" s="260">
        <v>63</v>
      </c>
      <c r="K547" s="255">
        <v>6.3</v>
      </c>
      <c r="L547" s="248"/>
      <c r="M547" s="248"/>
      <c r="N547" s="248"/>
      <c r="O547" s="265" t="s">
        <v>2108</v>
      </c>
      <c r="P547" s="284" t="s">
        <v>706</v>
      </c>
      <c r="Q547" s="248"/>
      <c r="R547" s="289"/>
      <c r="S547" s="289"/>
      <c r="T547" s="289"/>
      <c r="U547" s="289"/>
      <c r="V547" s="289"/>
      <c r="W547" s="289"/>
      <c r="X547" s="289"/>
      <c r="Y547" s="289"/>
      <c r="Z547" s="289"/>
      <c r="AA547" s="289"/>
      <c r="AB547" s="289"/>
      <c r="AC547" s="289"/>
      <c r="AD547" s="289"/>
      <c r="AE547" s="289"/>
      <c r="AF547" s="289"/>
      <c r="AG547" s="289"/>
      <c r="AH547" s="289"/>
      <c r="AI547" s="289"/>
      <c r="AJ547" s="289"/>
      <c r="AK547" s="289"/>
      <c r="AL547" s="289"/>
      <c r="AM547" s="289"/>
      <c r="AN547" s="289"/>
      <c r="AO547" s="289"/>
      <c r="AP547" s="289"/>
      <c r="AQ547" s="289"/>
      <c r="AR547" s="289"/>
      <c r="AS547" s="289"/>
      <c r="AT547" s="289"/>
      <c r="AU547" s="289"/>
      <c r="AV547" s="289"/>
      <c r="AW547" s="289"/>
      <c r="AX547" s="289"/>
      <c r="AY547" s="289"/>
      <c r="AZ547" s="289"/>
      <c r="BA547" s="289"/>
      <c r="BB547" s="289"/>
      <c r="BC547" s="289"/>
      <c r="BD547" s="289"/>
      <c r="BE547" s="289"/>
      <c r="BF547" s="289"/>
      <c r="BG547" s="289"/>
      <c r="BH547" s="289"/>
      <c r="BI547" s="289"/>
      <c r="BJ547" s="289"/>
      <c r="BK547" s="289"/>
      <c r="BL547" s="289"/>
      <c r="BM547" s="289"/>
      <c r="BN547" s="289"/>
      <c r="BO547" s="289"/>
      <c r="BP547" s="289"/>
      <c r="BQ547" s="289"/>
      <c r="BR547" s="289"/>
      <c r="BS547" s="289"/>
      <c r="BT547" s="289"/>
      <c r="BU547" s="289"/>
      <c r="BV547" s="289"/>
      <c r="BW547" s="289"/>
      <c r="BX547" s="289"/>
      <c r="BY547" s="289"/>
    </row>
    <row r="548" spans="1:77" s="262" customFormat="1" x14ac:dyDescent="0.2">
      <c r="A548" s="86">
        <v>540</v>
      </c>
      <c r="B548" s="86" t="s">
        <v>38</v>
      </c>
      <c r="C548" s="86"/>
      <c r="D548" s="86"/>
      <c r="E548" s="86"/>
      <c r="F548" s="86"/>
      <c r="G548" s="86"/>
      <c r="H548" s="86"/>
      <c r="I548" s="86"/>
      <c r="J548" s="249">
        <v>63</v>
      </c>
      <c r="K548" s="251">
        <v>6.3</v>
      </c>
      <c r="L548" s="86"/>
      <c r="M548" s="86"/>
      <c r="N548" s="86"/>
      <c r="O548" s="266" t="s">
        <v>788</v>
      </c>
      <c r="P548" s="285"/>
      <c r="Q548" s="86"/>
      <c r="R548" s="290"/>
      <c r="S548" s="290"/>
      <c r="T548" s="290"/>
      <c r="U548" s="290"/>
      <c r="V548" s="290"/>
      <c r="W548" s="290"/>
      <c r="X548" s="290"/>
      <c r="Y548" s="290"/>
      <c r="Z548" s="290"/>
      <c r="AA548" s="290"/>
      <c r="AB548" s="290"/>
      <c r="AC548" s="290"/>
      <c r="AD548" s="290"/>
      <c r="AE548" s="290"/>
      <c r="AF548" s="290"/>
      <c r="AG548" s="290"/>
      <c r="AH548" s="290"/>
      <c r="AI548" s="290"/>
      <c r="AJ548" s="290"/>
      <c r="AK548" s="290"/>
      <c r="AL548" s="290"/>
      <c r="AM548" s="290"/>
      <c r="AN548" s="290"/>
      <c r="AO548" s="290"/>
      <c r="AP548" s="290"/>
      <c r="AQ548" s="290"/>
      <c r="AR548" s="290"/>
      <c r="AS548" s="290"/>
      <c r="AT548" s="290"/>
      <c r="AU548" s="290"/>
      <c r="AV548" s="290"/>
      <c r="AW548" s="290"/>
      <c r="AX548" s="290"/>
      <c r="AY548" s="290"/>
      <c r="AZ548" s="290"/>
      <c r="BA548" s="290"/>
      <c r="BB548" s="290"/>
      <c r="BC548" s="290"/>
      <c r="BD548" s="290"/>
      <c r="BE548" s="290"/>
      <c r="BF548" s="290"/>
      <c r="BG548" s="290"/>
      <c r="BH548" s="290"/>
      <c r="BI548" s="290"/>
      <c r="BJ548" s="290"/>
      <c r="BK548" s="290"/>
      <c r="BL548" s="290"/>
      <c r="BM548" s="290"/>
      <c r="BN548" s="290"/>
      <c r="BO548" s="290"/>
      <c r="BP548" s="290"/>
      <c r="BQ548" s="290"/>
      <c r="BR548" s="290"/>
      <c r="BS548" s="290"/>
      <c r="BT548" s="290"/>
      <c r="BU548" s="290"/>
      <c r="BV548" s="290"/>
      <c r="BW548" s="290"/>
      <c r="BX548" s="290"/>
      <c r="BY548" s="290"/>
    </row>
    <row r="549" spans="1:77" x14ac:dyDescent="0.2">
      <c r="A549" s="82">
        <v>541</v>
      </c>
      <c r="B549" s="82" t="s">
        <v>162</v>
      </c>
      <c r="C549" s="82" t="s">
        <v>1809</v>
      </c>
      <c r="D549" s="82" t="s">
        <v>163</v>
      </c>
      <c r="E549" s="83">
        <v>44123</v>
      </c>
      <c r="F549" s="82" t="s">
        <v>2985</v>
      </c>
      <c r="G549" s="82">
        <v>1</v>
      </c>
      <c r="H549" s="82" t="s">
        <v>2986</v>
      </c>
      <c r="I549" s="82" t="s">
        <v>1760</v>
      </c>
      <c r="J549" s="84">
        <v>22</v>
      </c>
      <c r="K549" s="247">
        <v>2.2000000000000002</v>
      </c>
      <c r="L549" s="82" t="s">
        <v>2987</v>
      </c>
      <c r="M549" s="82">
        <v>154</v>
      </c>
      <c r="N549" s="82">
        <v>0.1</v>
      </c>
      <c r="O549" s="264" t="s">
        <v>2079</v>
      </c>
      <c r="P549" s="283" t="s">
        <v>2997</v>
      </c>
      <c r="Q549" s="82" t="s">
        <v>117</v>
      </c>
    </row>
    <row r="550" spans="1:77" x14ac:dyDescent="0.2">
      <c r="A550" s="82">
        <v>542</v>
      </c>
      <c r="B550" s="82" t="s">
        <v>162</v>
      </c>
      <c r="C550" s="82"/>
      <c r="D550" s="82" t="s">
        <v>2840</v>
      </c>
      <c r="E550" s="83">
        <v>44137</v>
      </c>
      <c r="F550" s="82" t="s">
        <v>2985</v>
      </c>
      <c r="G550" s="82">
        <v>1</v>
      </c>
      <c r="H550" s="82" t="s">
        <v>2986</v>
      </c>
      <c r="I550" s="82" t="s">
        <v>1760</v>
      </c>
      <c r="J550" s="84">
        <v>12</v>
      </c>
      <c r="K550" s="247">
        <v>1.2</v>
      </c>
      <c r="L550" s="82" t="s">
        <v>3362</v>
      </c>
      <c r="M550" s="82">
        <v>158</v>
      </c>
      <c r="N550" s="82">
        <v>0.1</v>
      </c>
      <c r="O550" s="264" t="s">
        <v>2079</v>
      </c>
      <c r="P550" s="283" t="s">
        <v>2997</v>
      </c>
      <c r="Q550" s="82" t="s">
        <v>117</v>
      </c>
    </row>
    <row r="551" spans="1:77" s="254" customFormat="1" x14ac:dyDescent="0.2">
      <c r="A551" s="248">
        <v>543</v>
      </c>
      <c r="B551" s="248" t="s">
        <v>162</v>
      </c>
      <c r="C551" s="248"/>
      <c r="D551" s="248"/>
      <c r="E551" s="248"/>
      <c r="F551" s="248"/>
      <c r="G551" s="248"/>
      <c r="H551" s="248"/>
      <c r="I551" s="248"/>
      <c r="J551" s="260">
        <v>34</v>
      </c>
      <c r="K551" s="255">
        <v>3.4</v>
      </c>
      <c r="L551" s="248"/>
      <c r="M551" s="248"/>
      <c r="N551" s="248"/>
      <c r="O551" s="265" t="s">
        <v>2079</v>
      </c>
      <c r="P551" s="284" t="s">
        <v>706</v>
      </c>
      <c r="Q551" s="248"/>
      <c r="R551" s="289"/>
      <c r="S551" s="289"/>
      <c r="T551" s="289"/>
      <c r="U551" s="289"/>
      <c r="V551" s="289"/>
      <c r="W551" s="289"/>
      <c r="X551" s="289"/>
      <c r="Y551" s="289"/>
      <c r="Z551" s="289"/>
      <c r="AA551" s="289"/>
      <c r="AB551" s="289"/>
      <c r="AC551" s="289"/>
      <c r="AD551" s="289"/>
      <c r="AE551" s="289"/>
      <c r="AF551" s="289"/>
      <c r="AG551" s="289"/>
      <c r="AH551" s="289"/>
      <c r="AI551" s="289"/>
      <c r="AJ551" s="289"/>
      <c r="AK551" s="289"/>
      <c r="AL551" s="289"/>
      <c r="AM551" s="289"/>
      <c r="AN551" s="289"/>
      <c r="AO551" s="289"/>
      <c r="AP551" s="289"/>
      <c r="AQ551" s="289"/>
      <c r="AR551" s="289"/>
      <c r="AS551" s="289"/>
      <c r="AT551" s="289"/>
      <c r="AU551" s="289"/>
      <c r="AV551" s="289"/>
      <c r="AW551" s="289"/>
      <c r="AX551" s="289"/>
      <c r="AY551" s="289"/>
      <c r="AZ551" s="289"/>
      <c r="BA551" s="289"/>
      <c r="BB551" s="289"/>
      <c r="BC551" s="289"/>
      <c r="BD551" s="289"/>
      <c r="BE551" s="289"/>
      <c r="BF551" s="289"/>
      <c r="BG551" s="289"/>
      <c r="BH551" s="289"/>
      <c r="BI551" s="289"/>
      <c r="BJ551" s="289"/>
      <c r="BK551" s="289"/>
      <c r="BL551" s="289"/>
      <c r="BM551" s="289"/>
      <c r="BN551" s="289"/>
      <c r="BO551" s="289"/>
      <c r="BP551" s="289"/>
      <c r="BQ551" s="289"/>
      <c r="BR551" s="289"/>
      <c r="BS551" s="289"/>
      <c r="BT551" s="289"/>
      <c r="BU551" s="289"/>
      <c r="BV551" s="289"/>
      <c r="BW551" s="289"/>
      <c r="BX551" s="289"/>
      <c r="BY551" s="289"/>
    </row>
    <row r="552" spans="1:77" s="262" customFormat="1" x14ac:dyDescent="0.2">
      <c r="A552" s="86">
        <v>544</v>
      </c>
      <c r="B552" s="86" t="s">
        <v>17</v>
      </c>
      <c r="C552" s="86"/>
      <c r="D552" s="86"/>
      <c r="E552" s="86"/>
      <c r="F552" s="86"/>
      <c r="G552" s="86"/>
      <c r="H552" s="86"/>
      <c r="I552" s="86"/>
      <c r="J552" s="249">
        <v>34</v>
      </c>
      <c r="K552" s="251">
        <v>3.4</v>
      </c>
      <c r="L552" s="86"/>
      <c r="M552" s="86"/>
      <c r="N552" s="86"/>
      <c r="O552" s="266" t="s">
        <v>789</v>
      </c>
      <c r="P552" s="285"/>
      <c r="Q552" s="86"/>
      <c r="R552" s="290"/>
      <c r="S552" s="290"/>
      <c r="T552" s="290"/>
      <c r="U552" s="290"/>
      <c r="V552" s="290"/>
      <c r="W552" s="290"/>
      <c r="X552" s="290"/>
      <c r="Y552" s="290"/>
      <c r="Z552" s="290"/>
      <c r="AA552" s="290"/>
      <c r="AB552" s="290"/>
      <c r="AC552" s="290"/>
      <c r="AD552" s="290"/>
      <c r="AE552" s="290"/>
      <c r="AF552" s="290"/>
      <c r="AG552" s="290"/>
      <c r="AH552" s="290"/>
      <c r="AI552" s="290"/>
      <c r="AJ552" s="290"/>
      <c r="AK552" s="290"/>
      <c r="AL552" s="290"/>
      <c r="AM552" s="290"/>
      <c r="AN552" s="290"/>
      <c r="AO552" s="290"/>
      <c r="AP552" s="290"/>
      <c r="AQ552" s="290"/>
      <c r="AR552" s="290"/>
      <c r="AS552" s="290"/>
      <c r="AT552" s="290"/>
      <c r="AU552" s="290"/>
      <c r="AV552" s="290"/>
      <c r="AW552" s="290"/>
      <c r="AX552" s="290"/>
      <c r="AY552" s="290"/>
      <c r="AZ552" s="290"/>
      <c r="BA552" s="290"/>
      <c r="BB552" s="290"/>
      <c r="BC552" s="290"/>
      <c r="BD552" s="290"/>
      <c r="BE552" s="290"/>
      <c r="BF552" s="290"/>
      <c r="BG552" s="290"/>
      <c r="BH552" s="290"/>
      <c r="BI552" s="290"/>
      <c r="BJ552" s="290"/>
      <c r="BK552" s="290"/>
      <c r="BL552" s="290"/>
      <c r="BM552" s="290"/>
      <c r="BN552" s="290"/>
      <c r="BO552" s="290"/>
      <c r="BP552" s="290"/>
      <c r="BQ552" s="290"/>
      <c r="BR552" s="290"/>
      <c r="BS552" s="290"/>
      <c r="BT552" s="290"/>
      <c r="BU552" s="290"/>
      <c r="BV552" s="290"/>
      <c r="BW552" s="290"/>
      <c r="BX552" s="290"/>
      <c r="BY552" s="290"/>
    </row>
    <row r="553" spans="1:77" x14ac:dyDescent="0.2">
      <c r="A553" s="82">
        <v>545</v>
      </c>
      <c r="B553" s="82" t="s">
        <v>146</v>
      </c>
      <c r="C553" s="82" t="s">
        <v>1799</v>
      </c>
      <c r="D553" s="82" t="s">
        <v>147</v>
      </c>
      <c r="E553" s="83">
        <v>44123</v>
      </c>
      <c r="F553" s="82" t="s">
        <v>2985</v>
      </c>
      <c r="G553" s="82">
        <v>1</v>
      </c>
      <c r="H553" s="82" t="s">
        <v>2986</v>
      </c>
      <c r="I553" s="82" t="s">
        <v>1760</v>
      </c>
      <c r="J553" s="84">
        <v>16</v>
      </c>
      <c r="K553" s="247">
        <v>1.6</v>
      </c>
      <c r="L553" s="82" t="s">
        <v>2987</v>
      </c>
      <c r="M553" s="82">
        <v>154</v>
      </c>
      <c r="N553" s="82">
        <v>0.1</v>
      </c>
      <c r="O553" s="264" t="s">
        <v>331</v>
      </c>
      <c r="P553" s="283" t="s">
        <v>2997</v>
      </c>
      <c r="Q553" s="82" t="s">
        <v>117</v>
      </c>
    </row>
    <row r="554" spans="1:77" s="254" customFormat="1" x14ac:dyDescent="0.2">
      <c r="A554" s="248">
        <v>546</v>
      </c>
      <c r="B554" s="248" t="s">
        <v>146</v>
      </c>
      <c r="C554" s="248"/>
      <c r="D554" s="248"/>
      <c r="E554" s="248"/>
      <c r="F554" s="248"/>
      <c r="G554" s="248"/>
      <c r="H554" s="248"/>
      <c r="I554" s="248"/>
      <c r="J554" s="260">
        <v>16</v>
      </c>
      <c r="K554" s="255">
        <v>1.6</v>
      </c>
      <c r="L554" s="248"/>
      <c r="M554" s="248"/>
      <c r="N554" s="248"/>
      <c r="O554" s="265" t="s">
        <v>331</v>
      </c>
      <c r="P554" s="284" t="s">
        <v>706</v>
      </c>
      <c r="Q554" s="248"/>
      <c r="R554" s="289"/>
      <c r="S554" s="289"/>
      <c r="T554" s="289"/>
      <c r="U554" s="289"/>
      <c r="V554" s="289"/>
      <c r="W554" s="289"/>
      <c r="X554" s="289"/>
      <c r="Y554" s="289"/>
      <c r="Z554" s="289"/>
      <c r="AA554" s="289"/>
      <c r="AB554" s="289"/>
      <c r="AC554" s="289"/>
      <c r="AD554" s="289"/>
      <c r="AE554" s="289"/>
      <c r="AF554" s="289"/>
      <c r="AG554" s="289"/>
      <c r="AH554" s="289"/>
      <c r="AI554" s="289"/>
      <c r="AJ554" s="289"/>
      <c r="AK554" s="289"/>
      <c r="AL554" s="289"/>
      <c r="AM554" s="289"/>
      <c r="AN554" s="289"/>
      <c r="AO554" s="289"/>
      <c r="AP554" s="289"/>
      <c r="AQ554" s="289"/>
      <c r="AR554" s="289"/>
      <c r="AS554" s="289"/>
      <c r="AT554" s="289"/>
      <c r="AU554" s="289"/>
      <c r="AV554" s="289"/>
      <c r="AW554" s="289"/>
      <c r="AX554" s="289"/>
      <c r="AY554" s="289"/>
      <c r="AZ554" s="289"/>
      <c r="BA554" s="289"/>
      <c r="BB554" s="289"/>
      <c r="BC554" s="289"/>
      <c r="BD554" s="289"/>
      <c r="BE554" s="289"/>
      <c r="BF554" s="289"/>
      <c r="BG554" s="289"/>
      <c r="BH554" s="289"/>
      <c r="BI554" s="289"/>
      <c r="BJ554" s="289"/>
      <c r="BK554" s="289"/>
      <c r="BL554" s="289"/>
      <c r="BM554" s="289"/>
      <c r="BN554" s="289"/>
      <c r="BO554" s="289"/>
      <c r="BP554" s="289"/>
      <c r="BQ554" s="289"/>
      <c r="BR554" s="289"/>
      <c r="BS554" s="289"/>
      <c r="BT554" s="289"/>
      <c r="BU554" s="289"/>
      <c r="BV554" s="289"/>
      <c r="BW554" s="289"/>
      <c r="BX554" s="289"/>
      <c r="BY554" s="289"/>
    </row>
    <row r="555" spans="1:77" s="262" customFormat="1" x14ac:dyDescent="0.2">
      <c r="A555" s="86">
        <v>547</v>
      </c>
      <c r="B555" s="86" t="s">
        <v>1221</v>
      </c>
      <c r="C555" s="86"/>
      <c r="D555" s="86"/>
      <c r="E555" s="86"/>
      <c r="F555" s="86"/>
      <c r="G555" s="86"/>
      <c r="H555" s="86"/>
      <c r="I555" s="86"/>
      <c r="J555" s="249">
        <v>16</v>
      </c>
      <c r="K555" s="251">
        <v>1.6</v>
      </c>
      <c r="L555" s="86"/>
      <c r="M555" s="86"/>
      <c r="N555" s="86"/>
      <c r="O555" s="266" t="s">
        <v>790</v>
      </c>
      <c r="P555" s="285"/>
      <c r="Q555" s="86"/>
      <c r="R555" s="290"/>
      <c r="S555" s="290"/>
      <c r="T555" s="290"/>
      <c r="U555" s="290"/>
      <c r="V555" s="290"/>
      <c r="W555" s="290"/>
      <c r="X555" s="290"/>
      <c r="Y555" s="290"/>
      <c r="Z555" s="290"/>
      <c r="AA555" s="290"/>
      <c r="AB555" s="290"/>
      <c r="AC555" s="290"/>
      <c r="AD555" s="290"/>
      <c r="AE555" s="290"/>
      <c r="AF555" s="290"/>
      <c r="AG555" s="290"/>
      <c r="AH555" s="290"/>
      <c r="AI555" s="290"/>
      <c r="AJ555" s="290"/>
      <c r="AK555" s="290"/>
      <c r="AL555" s="290"/>
      <c r="AM555" s="290"/>
      <c r="AN555" s="290"/>
      <c r="AO555" s="290"/>
      <c r="AP555" s="290"/>
      <c r="AQ555" s="290"/>
      <c r="AR555" s="290"/>
      <c r="AS555" s="290"/>
      <c r="AT555" s="290"/>
      <c r="AU555" s="290"/>
      <c r="AV555" s="290"/>
      <c r="AW555" s="290"/>
      <c r="AX555" s="290"/>
      <c r="AY555" s="290"/>
      <c r="AZ555" s="290"/>
      <c r="BA555" s="290"/>
      <c r="BB555" s="290"/>
      <c r="BC555" s="290"/>
      <c r="BD555" s="290"/>
      <c r="BE555" s="290"/>
      <c r="BF555" s="290"/>
      <c r="BG555" s="290"/>
      <c r="BH555" s="290"/>
      <c r="BI555" s="290"/>
      <c r="BJ555" s="290"/>
      <c r="BK555" s="290"/>
      <c r="BL555" s="290"/>
      <c r="BM555" s="290"/>
      <c r="BN555" s="290"/>
      <c r="BO555" s="290"/>
      <c r="BP555" s="290"/>
      <c r="BQ555" s="290"/>
      <c r="BR555" s="290"/>
      <c r="BS555" s="290"/>
      <c r="BT555" s="290"/>
      <c r="BU555" s="290"/>
      <c r="BV555" s="290"/>
      <c r="BW555" s="290"/>
      <c r="BX555" s="290"/>
      <c r="BY555" s="290"/>
    </row>
    <row r="556" spans="1:77" x14ac:dyDescent="0.2">
      <c r="A556" s="82">
        <v>548</v>
      </c>
      <c r="B556" s="82" t="s">
        <v>140</v>
      </c>
      <c r="C556" s="82" t="s">
        <v>1797</v>
      </c>
      <c r="D556" s="82" t="s">
        <v>141</v>
      </c>
      <c r="E556" s="83">
        <v>44123</v>
      </c>
      <c r="F556" s="82" t="s">
        <v>2985</v>
      </c>
      <c r="G556" s="82">
        <v>1</v>
      </c>
      <c r="H556" s="82" t="s">
        <v>2986</v>
      </c>
      <c r="I556" s="82" t="s">
        <v>1760</v>
      </c>
      <c r="J556" s="84">
        <v>18</v>
      </c>
      <c r="K556" s="247">
        <v>1.8</v>
      </c>
      <c r="L556" s="82" t="s">
        <v>2987</v>
      </c>
      <c r="M556" s="82">
        <v>154</v>
      </c>
      <c r="N556" s="82">
        <v>0.1</v>
      </c>
      <c r="O556" s="264" t="s">
        <v>2075</v>
      </c>
      <c r="P556" s="283" t="s">
        <v>2997</v>
      </c>
      <c r="Q556" s="82" t="s">
        <v>117</v>
      </c>
    </row>
    <row r="557" spans="1:77" x14ac:dyDescent="0.2">
      <c r="A557" s="82">
        <v>549</v>
      </c>
      <c r="B557" s="82" t="s">
        <v>140</v>
      </c>
      <c r="C557" s="82"/>
      <c r="D557" s="82" t="s">
        <v>2835</v>
      </c>
      <c r="E557" s="83">
        <v>44137</v>
      </c>
      <c r="F557" s="82" t="s">
        <v>2985</v>
      </c>
      <c r="G557" s="82">
        <v>1</v>
      </c>
      <c r="H557" s="82" t="s">
        <v>2986</v>
      </c>
      <c r="I557" s="82" t="s">
        <v>1760</v>
      </c>
      <c r="J557" s="84">
        <v>11</v>
      </c>
      <c r="K557" s="247">
        <v>1.1000000000000001</v>
      </c>
      <c r="L557" s="82" t="s">
        <v>3362</v>
      </c>
      <c r="M557" s="82">
        <v>158</v>
      </c>
      <c r="N557" s="82">
        <v>0.1</v>
      </c>
      <c r="O557" s="264" t="s">
        <v>2075</v>
      </c>
      <c r="P557" s="283" t="s">
        <v>2997</v>
      </c>
      <c r="Q557" s="82" t="s">
        <v>117</v>
      </c>
    </row>
    <row r="558" spans="1:77" s="254" customFormat="1" x14ac:dyDescent="0.2">
      <c r="A558" s="248">
        <v>550</v>
      </c>
      <c r="B558" s="248" t="s">
        <v>140</v>
      </c>
      <c r="C558" s="248"/>
      <c r="D558" s="248"/>
      <c r="E558" s="248"/>
      <c r="F558" s="248"/>
      <c r="G558" s="248"/>
      <c r="H558" s="248"/>
      <c r="I558" s="248"/>
      <c r="J558" s="260">
        <v>29</v>
      </c>
      <c r="K558" s="255">
        <v>2.9</v>
      </c>
      <c r="L558" s="248"/>
      <c r="M558" s="248"/>
      <c r="N558" s="248"/>
      <c r="O558" s="265" t="s">
        <v>2075</v>
      </c>
      <c r="P558" s="284" t="s">
        <v>706</v>
      </c>
      <c r="Q558" s="248"/>
      <c r="R558" s="289"/>
      <c r="S558" s="289"/>
      <c r="T558" s="289"/>
      <c r="U558" s="289"/>
      <c r="V558" s="289"/>
      <c r="W558" s="289"/>
      <c r="X558" s="289"/>
      <c r="Y558" s="289"/>
      <c r="Z558" s="289"/>
      <c r="AA558" s="289"/>
      <c r="AB558" s="289"/>
      <c r="AC558" s="289"/>
      <c r="AD558" s="289"/>
      <c r="AE558" s="289"/>
      <c r="AF558" s="289"/>
      <c r="AG558" s="289"/>
      <c r="AH558" s="289"/>
      <c r="AI558" s="289"/>
      <c r="AJ558" s="289"/>
      <c r="AK558" s="289"/>
      <c r="AL558" s="289"/>
      <c r="AM558" s="289"/>
      <c r="AN558" s="289"/>
      <c r="AO558" s="289"/>
      <c r="AP558" s="289"/>
      <c r="AQ558" s="289"/>
      <c r="AR558" s="289"/>
      <c r="AS558" s="289"/>
      <c r="AT558" s="289"/>
      <c r="AU558" s="289"/>
      <c r="AV558" s="289"/>
      <c r="AW558" s="289"/>
      <c r="AX558" s="289"/>
      <c r="AY558" s="289"/>
      <c r="AZ558" s="289"/>
      <c r="BA558" s="289"/>
      <c r="BB558" s="289"/>
      <c r="BC558" s="289"/>
      <c r="BD558" s="289"/>
      <c r="BE558" s="289"/>
      <c r="BF558" s="289"/>
      <c r="BG558" s="289"/>
      <c r="BH558" s="289"/>
      <c r="BI558" s="289"/>
      <c r="BJ558" s="289"/>
      <c r="BK558" s="289"/>
      <c r="BL558" s="289"/>
      <c r="BM558" s="289"/>
      <c r="BN558" s="289"/>
      <c r="BO558" s="289"/>
      <c r="BP558" s="289"/>
      <c r="BQ558" s="289"/>
      <c r="BR558" s="289"/>
      <c r="BS558" s="289"/>
      <c r="BT558" s="289"/>
      <c r="BU558" s="289"/>
      <c r="BV558" s="289"/>
      <c r="BW558" s="289"/>
      <c r="BX558" s="289"/>
      <c r="BY558" s="289"/>
    </row>
    <row r="559" spans="1:77" s="262" customFormat="1" x14ac:dyDescent="0.2">
      <c r="A559" s="86">
        <v>551</v>
      </c>
      <c r="B559" s="86" t="s">
        <v>1215</v>
      </c>
      <c r="C559" s="86"/>
      <c r="D559" s="86"/>
      <c r="E559" s="86"/>
      <c r="F559" s="86"/>
      <c r="G559" s="86"/>
      <c r="H559" s="86"/>
      <c r="I559" s="86"/>
      <c r="J559" s="249">
        <v>29</v>
      </c>
      <c r="K559" s="251">
        <v>2.9</v>
      </c>
      <c r="L559" s="86"/>
      <c r="M559" s="86"/>
      <c r="N559" s="86"/>
      <c r="O559" s="266" t="s">
        <v>791</v>
      </c>
      <c r="P559" s="285"/>
      <c r="Q559" s="86"/>
      <c r="R559" s="290"/>
      <c r="S559" s="290"/>
      <c r="T559" s="290"/>
      <c r="U559" s="290"/>
      <c r="V559" s="290"/>
      <c r="W559" s="290"/>
      <c r="X559" s="290"/>
      <c r="Y559" s="290"/>
      <c r="Z559" s="290"/>
      <c r="AA559" s="290"/>
      <c r="AB559" s="290"/>
      <c r="AC559" s="290"/>
      <c r="AD559" s="290"/>
      <c r="AE559" s="290"/>
      <c r="AF559" s="290"/>
      <c r="AG559" s="290"/>
      <c r="AH559" s="290"/>
      <c r="AI559" s="290"/>
      <c r="AJ559" s="290"/>
      <c r="AK559" s="290"/>
      <c r="AL559" s="290"/>
      <c r="AM559" s="290"/>
      <c r="AN559" s="290"/>
      <c r="AO559" s="290"/>
      <c r="AP559" s="290"/>
      <c r="AQ559" s="290"/>
      <c r="AR559" s="290"/>
      <c r="AS559" s="290"/>
      <c r="AT559" s="290"/>
      <c r="AU559" s="290"/>
      <c r="AV559" s="290"/>
      <c r="AW559" s="290"/>
      <c r="AX559" s="290"/>
      <c r="AY559" s="290"/>
      <c r="AZ559" s="290"/>
      <c r="BA559" s="290"/>
      <c r="BB559" s="290"/>
      <c r="BC559" s="290"/>
      <c r="BD559" s="290"/>
      <c r="BE559" s="290"/>
      <c r="BF559" s="290"/>
      <c r="BG559" s="290"/>
      <c r="BH559" s="290"/>
      <c r="BI559" s="290"/>
      <c r="BJ559" s="290"/>
      <c r="BK559" s="290"/>
      <c r="BL559" s="290"/>
      <c r="BM559" s="290"/>
      <c r="BN559" s="290"/>
      <c r="BO559" s="290"/>
      <c r="BP559" s="290"/>
      <c r="BQ559" s="290"/>
      <c r="BR559" s="290"/>
      <c r="BS559" s="290"/>
      <c r="BT559" s="290"/>
      <c r="BU559" s="290"/>
      <c r="BV559" s="290"/>
      <c r="BW559" s="290"/>
      <c r="BX559" s="290"/>
      <c r="BY559" s="290"/>
    </row>
    <row r="560" spans="1:77" x14ac:dyDescent="0.2">
      <c r="A560" s="82">
        <v>552</v>
      </c>
      <c r="B560" s="82" t="s">
        <v>124</v>
      </c>
      <c r="C560" s="82" t="s">
        <v>2053</v>
      </c>
      <c r="D560" s="82" t="s">
        <v>125</v>
      </c>
      <c r="E560" s="83">
        <v>44123</v>
      </c>
      <c r="F560" s="82" t="s">
        <v>2985</v>
      </c>
      <c r="G560" s="82">
        <v>1</v>
      </c>
      <c r="H560" s="82" t="s">
        <v>2986</v>
      </c>
      <c r="I560" s="82" t="s">
        <v>1760</v>
      </c>
      <c r="J560" s="84">
        <v>28</v>
      </c>
      <c r="K560" s="247">
        <v>2.8</v>
      </c>
      <c r="L560" s="82" t="s">
        <v>2987</v>
      </c>
      <c r="M560" s="82">
        <v>154</v>
      </c>
      <c r="N560" s="82">
        <v>0.1</v>
      </c>
      <c r="O560" s="264" t="s">
        <v>2054</v>
      </c>
      <c r="P560" s="283" t="s">
        <v>2997</v>
      </c>
      <c r="Q560" s="82" t="s">
        <v>117</v>
      </c>
    </row>
    <row r="561" spans="1:77" s="254" customFormat="1" x14ac:dyDescent="0.2">
      <c r="A561" s="248">
        <v>553</v>
      </c>
      <c r="B561" s="248" t="s">
        <v>124</v>
      </c>
      <c r="C561" s="248"/>
      <c r="D561" s="248"/>
      <c r="E561" s="248"/>
      <c r="F561" s="248"/>
      <c r="G561" s="248"/>
      <c r="H561" s="248"/>
      <c r="I561" s="248"/>
      <c r="J561" s="260">
        <v>28</v>
      </c>
      <c r="K561" s="255">
        <v>2.8</v>
      </c>
      <c r="L561" s="248"/>
      <c r="M561" s="248"/>
      <c r="N561" s="248"/>
      <c r="O561" s="265" t="s">
        <v>2054</v>
      </c>
      <c r="P561" s="284" t="s">
        <v>706</v>
      </c>
      <c r="Q561" s="248"/>
      <c r="R561" s="289"/>
      <c r="S561" s="289"/>
      <c r="T561" s="289"/>
      <c r="U561" s="289"/>
      <c r="V561" s="289"/>
      <c r="W561" s="289"/>
      <c r="X561" s="289"/>
      <c r="Y561" s="289"/>
      <c r="Z561" s="289"/>
      <c r="AA561" s="289"/>
      <c r="AB561" s="289"/>
      <c r="AC561" s="289"/>
      <c r="AD561" s="289"/>
      <c r="AE561" s="289"/>
      <c r="AF561" s="289"/>
      <c r="AG561" s="289"/>
      <c r="AH561" s="289"/>
      <c r="AI561" s="289"/>
      <c r="AJ561" s="289"/>
      <c r="AK561" s="289"/>
      <c r="AL561" s="289"/>
      <c r="AM561" s="289"/>
      <c r="AN561" s="289"/>
      <c r="AO561" s="289"/>
      <c r="AP561" s="289"/>
      <c r="AQ561" s="289"/>
      <c r="AR561" s="289"/>
      <c r="AS561" s="289"/>
      <c r="AT561" s="289"/>
      <c r="AU561" s="289"/>
      <c r="AV561" s="289"/>
      <c r="AW561" s="289"/>
      <c r="AX561" s="289"/>
      <c r="AY561" s="289"/>
      <c r="AZ561" s="289"/>
      <c r="BA561" s="289"/>
      <c r="BB561" s="289"/>
      <c r="BC561" s="289"/>
      <c r="BD561" s="289"/>
      <c r="BE561" s="289"/>
      <c r="BF561" s="289"/>
      <c r="BG561" s="289"/>
      <c r="BH561" s="289"/>
      <c r="BI561" s="289"/>
      <c r="BJ561" s="289"/>
      <c r="BK561" s="289"/>
      <c r="BL561" s="289"/>
      <c r="BM561" s="289"/>
      <c r="BN561" s="289"/>
      <c r="BO561" s="289"/>
      <c r="BP561" s="289"/>
      <c r="BQ561" s="289"/>
      <c r="BR561" s="289"/>
      <c r="BS561" s="289"/>
      <c r="BT561" s="289"/>
      <c r="BU561" s="289"/>
      <c r="BV561" s="289"/>
      <c r="BW561" s="289"/>
      <c r="BX561" s="289"/>
      <c r="BY561" s="289"/>
    </row>
    <row r="562" spans="1:77" s="262" customFormat="1" x14ac:dyDescent="0.2">
      <c r="A562" s="86">
        <v>554</v>
      </c>
      <c r="B562" s="86" t="s">
        <v>1201</v>
      </c>
      <c r="C562" s="86"/>
      <c r="D562" s="86"/>
      <c r="E562" s="86"/>
      <c r="F562" s="86"/>
      <c r="G562" s="86"/>
      <c r="H562" s="86"/>
      <c r="I562" s="86"/>
      <c r="J562" s="249">
        <v>28</v>
      </c>
      <c r="K562" s="251">
        <v>2.8</v>
      </c>
      <c r="L562" s="86"/>
      <c r="M562" s="86"/>
      <c r="N562" s="86"/>
      <c r="O562" s="266" t="s">
        <v>792</v>
      </c>
      <c r="P562" s="285"/>
      <c r="Q562" s="86"/>
      <c r="R562" s="290"/>
      <c r="S562" s="290"/>
      <c r="T562" s="290"/>
      <c r="U562" s="290"/>
      <c r="V562" s="290"/>
      <c r="W562" s="290"/>
      <c r="X562" s="290"/>
      <c r="Y562" s="290"/>
      <c r="Z562" s="290"/>
      <c r="AA562" s="290"/>
      <c r="AB562" s="290"/>
      <c r="AC562" s="290"/>
      <c r="AD562" s="290"/>
      <c r="AE562" s="290"/>
      <c r="AF562" s="290"/>
      <c r="AG562" s="290"/>
      <c r="AH562" s="290"/>
      <c r="AI562" s="290"/>
      <c r="AJ562" s="290"/>
      <c r="AK562" s="290"/>
      <c r="AL562" s="290"/>
      <c r="AM562" s="290"/>
      <c r="AN562" s="290"/>
      <c r="AO562" s="290"/>
      <c r="AP562" s="290"/>
      <c r="AQ562" s="290"/>
      <c r="AR562" s="290"/>
      <c r="AS562" s="290"/>
      <c r="AT562" s="290"/>
      <c r="AU562" s="290"/>
      <c r="AV562" s="290"/>
      <c r="AW562" s="290"/>
      <c r="AX562" s="290"/>
      <c r="AY562" s="290"/>
      <c r="AZ562" s="290"/>
      <c r="BA562" s="290"/>
      <c r="BB562" s="290"/>
      <c r="BC562" s="290"/>
      <c r="BD562" s="290"/>
      <c r="BE562" s="290"/>
      <c r="BF562" s="290"/>
      <c r="BG562" s="290"/>
      <c r="BH562" s="290"/>
      <c r="BI562" s="290"/>
      <c r="BJ562" s="290"/>
      <c r="BK562" s="290"/>
      <c r="BL562" s="290"/>
      <c r="BM562" s="290"/>
      <c r="BN562" s="290"/>
      <c r="BO562" s="290"/>
      <c r="BP562" s="290"/>
      <c r="BQ562" s="290"/>
      <c r="BR562" s="290"/>
      <c r="BS562" s="290"/>
      <c r="BT562" s="290"/>
      <c r="BU562" s="290"/>
      <c r="BV562" s="290"/>
      <c r="BW562" s="290"/>
      <c r="BX562" s="290"/>
      <c r="BY562" s="290"/>
    </row>
    <row r="563" spans="1:77" x14ac:dyDescent="0.2">
      <c r="A563" s="82">
        <v>555</v>
      </c>
      <c r="B563" s="82" t="s">
        <v>3124</v>
      </c>
      <c r="C563" s="82" t="s">
        <v>3125</v>
      </c>
      <c r="D563" s="82" t="s">
        <v>3126</v>
      </c>
      <c r="E563" s="83">
        <v>44137</v>
      </c>
      <c r="F563" s="82" t="s">
        <v>2985</v>
      </c>
      <c r="G563" s="82">
        <v>1</v>
      </c>
      <c r="H563" s="82" t="s">
        <v>2986</v>
      </c>
      <c r="I563" s="82" t="s">
        <v>1760</v>
      </c>
      <c r="J563" s="84">
        <v>222</v>
      </c>
      <c r="K563" s="247">
        <v>22.2</v>
      </c>
      <c r="L563" s="82" t="s">
        <v>3362</v>
      </c>
      <c r="M563" s="82">
        <v>158</v>
      </c>
      <c r="N563" s="82">
        <v>0.1</v>
      </c>
      <c r="O563" s="264" t="s">
        <v>1960</v>
      </c>
      <c r="P563" s="283" t="s">
        <v>2988</v>
      </c>
      <c r="Q563" s="82" t="s">
        <v>303</v>
      </c>
    </row>
    <row r="564" spans="1:77" x14ac:dyDescent="0.2">
      <c r="A564" s="82">
        <v>556</v>
      </c>
      <c r="B564" s="82" t="s">
        <v>3124</v>
      </c>
      <c r="C564" s="82"/>
      <c r="D564" s="82" t="s">
        <v>3342</v>
      </c>
      <c r="E564" s="83">
        <v>44138</v>
      </c>
      <c r="F564" s="82" t="s">
        <v>2985</v>
      </c>
      <c r="G564" s="82">
        <v>1</v>
      </c>
      <c r="H564" s="82" t="s">
        <v>2986</v>
      </c>
      <c r="I564" s="82" t="s">
        <v>1760</v>
      </c>
      <c r="J564" s="84">
        <v>151</v>
      </c>
      <c r="K564" s="247">
        <v>15.1</v>
      </c>
      <c r="L564" s="82" t="s">
        <v>3362</v>
      </c>
      <c r="M564" s="82">
        <v>158</v>
      </c>
      <c r="N564" s="82">
        <v>0.1</v>
      </c>
      <c r="O564" s="264" t="s">
        <v>1960</v>
      </c>
      <c r="P564" s="283" t="s">
        <v>2988</v>
      </c>
      <c r="Q564" s="82" t="s">
        <v>303</v>
      </c>
    </row>
    <row r="565" spans="1:77" x14ac:dyDescent="0.2">
      <c r="A565" s="82">
        <v>557</v>
      </c>
      <c r="B565" s="82" t="s">
        <v>1388</v>
      </c>
      <c r="C565" s="82" t="s">
        <v>1895</v>
      </c>
      <c r="D565" s="82" t="s">
        <v>1389</v>
      </c>
      <c r="E565" s="83">
        <v>44123</v>
      </c>
      <c r="F565" s="82" t="s">
        <v>2985</v>
      </c>
      <c r="G565" s="82">
        <v>1</v>
      </c>
      <c r="H565" s="82" t="s">
        <v>2986</v>
      </c>
      <c r="I565" s="82" t="s">
        <v>1760</v>
      </c>
      <c r="J565" s="84">
        <v>222</v>
      </c>
      <c r="K565" s="247">
        <v>22.2</v>
      </c>
      <c r="L565" s="82" t="s">
        <v>2987</v>
      </c>
      <c r="M565" s="82">
        <v>154</v>
      </c>
      <c r="N565" s="82">
        <v>0.1</v>
      </c>
      <c r="O565" s="264" t="s">
        <v>1960</v>
      </c>
      <c r="P565" s="283" t="s">
        <v>2988</v>
      </c>
      <c r="Q565" s="82" t="s">
        <v>303</v>
      </c>
    </row>
    <row r="566" spans="1:77" x14ac:dyDescent="0.2">
      <c r="A566" s="82">
        <v>558</v>
      </c>
      <c r="B566" s="82" t="s">
        <v>1388</v>
      </c>
      <c r="C566" s="82"/>
      <c r="D566" s="82" t="s">
        <v>2706</v>
      </c>
      <c r="E566" s="83">
        <v>44124</v>
      </c>
      <c r="F566" s="82" t="s">
        <v>2985</v>
      </c>
      <c r="G566" s="82">
        <v>1</v>
      </c>
      <c r="H566" s="82" t="s">
        <v>2986</v>
      </c>
      <c r="I566" s="82" t="s">
        <v>1760</v>
      </c>
      <c r="J566" s="84">
        <v>222</v>
      </c>
      <c r="K566" s="247">
        <v>22.2</v>
      </c>
      <c r="L566" s="82" t="s">
        <v>2987</v>
      </c>
      <c r="M566" s="82">
        <v>154</v>
      </c>
      <c r="N566" s="82">
        <v>0.1</v>
      </c>
      <c r="O566" s="264" t="s">
        <v>1960</v>
      </c>
      <c r="P566" s="283" t="s">
        <v>2988</v>
      </c>
      <c r="Q566" s="82" t="s">
        <v>303</v>
      </c>
    </row>
    <row r="567" spans="1:77" x14ac:dyDescent="0.2">
      <c r="A567" s="82">
        <v>559</v>
      </c>
      <c r="B567" s="82" t="s">
        <v>1388</v>
      </c>
      <c r="C567" s="82"/>
      <c r="D567" s="82" t="s">
        <v>2750</v>
      </c>
      <c r="E567" s="83">
        <v>44130</v>
      </c>
      <c r="F567" s="82" t="s">
        <v>2985</v>
      </c>
      <c r="G567" s="82">
        <v>1</v>
      </c>
      <c r="H567" s="82" t="s">
        <v>2986</v>
      </c>
      <c r="I567" s="82" t="s">
        <v>1760</v>
      </c>
      <c r="J567" s="84">
        <v>69</v>
      </c>
      <c r="K567" s="247">
        <v>6.9</v>
      </c>
      <c r="L567" s="82" t="s">
        <v>2987</v>
      </c>
      <c r="M567" s="82">
        <v>156</v>
      </c>
      <c r="N567" s="82">
        <v>0.1</v>
      </c>
      <c r="O567" s="264" t="s">
        <v>1960</v>
      </c>
      <c r="P567" s="283" t="s">
        <v>2988</v>
      </c>
      <c r="Q567" s="82" t="s">
        <v>303</v>
      </c>
    </row>
    <row r="568" spans="1:77" x14ac:dyDescent="0.2">
      <c r="A568" s="82">
        <v>560</v>
      </c>
      <c r="B568" s="82" t="s">
        <v>1388</v>
      </c>
      <c r="C568" s="82"/>
      <c r="D568" s="82" t="s">
        <v>2817</v>
      </c>
      <c r="E568" s="83">
        <v>44131</v>
      </c>
      <c r="F568" s="82" t="s">
        <v>2985</v>
      </c>
      <c r="G568" s="82">
        <v>1</v>
      </c>
      <c r="H568" s="82" t="s">
        <v>2986</v>
      </c>
      <c r="I568" s="82" t="s">
        <v>1760</v>
      </c>
      <c r="J568" s="84">
        <v>222</v>
      </c>
      <c r="K568" s="247">
        <v>22.2</v>
      </c>
      <c r="L568" s="82" t="s">
        <v>2987</v>
      </c>
      <c r="M568" s="82">
        <v>156</v>
      </c>
      <c r="N568" s="82">
        <v>0.1</v>
      </c>
      <c r="O568" s="264" t="s">
        <v>1960</v>
      </c>
      <c r="P568" s="283" t="s">
        <v>2988</v>
      </c>
      <c r="Q568" s="82" t="s">
        <v>303</v>
      </c>
    </row>
    <row r="569" spans="1:77" s="254" customFormat="1" x14ac:dyDescent="0.2">
      <c r="A569" s="248">
        <v>561</v>
      </c>
      <c r="B569" s="248" t="s">
        <v>1388</v>
      </c>
      <c r="C569" s="248"/>
      <c r="D569" s="248"/>
      <c r="E569" s="248"/>
      <c r="F569" s="248"/>
      <c r="G569" s="248"/>
      <c r="H569" s="248"/>
      <c r="I569" s="248"/>
      <c r="J569" s="260">
        <v>1108</v>
      </c>
      <c r="K569" s="255">
        <v>110.8</v>
      </c>
      <c r="L569" s="248"/>
      <c r="M569" s="248"/>
      <c r="N569" s="248"/>
      <c r="O569" s="265" t="s">
        <v>1960</v>
      </c>
      <c r="P569" s="284" t="s">
        <v>707</v>
      </c>
      <c r="Q569" s="248"/>
      <c r="R569" s="289"/>
      <c r="S569" s="289"/>
      <c r="T569" s="289"/>
      <c r="U569" s="289"/>
      <c r="V569" s="289"/>
      <c r="W569" s="289"/>
      <c r="X569" s="289"/>
      <c r="Y569" s="289"/>
      <c r="Z569" s="289"/>
      <c r="AA569" s="289"/>
      <c r="AB569" s="289"/>
      <c r="AC569" s="289"/>
      <c r="AD569" s="289"/>
      <c r="AE569" s="289"/>
      <c r="AF569" s="289"/>
      <c r="AG569" s="289"/>
      <c r="AH569" s="289"/>
      <c r="AI569" s="289"/>
      <c r="AJ569" s="289"/>
      <c r="AK569" s="289"/>
      <c r="AL569" s="289"/>
      <c r="AM569" s="289"/>
      <c r="AN569" s="289"/>
      <c r="AO569" s="289"/>
      <c r="AP569" s="289"/>
      <c r="AQ569" s="289"/>
      <c r="AR569" s="289"/>
      <c r="AS569" s="289"/>
      <c r="AT569" s="289"/>
      <c r="AU569" s="289"/>
      <c r="AV569" s="289"/>
      <c r="AW569" s="289"/>
      <c r="AX569" s="289"/>
      <c r="AY569" s="289"/>
      <c r="AZ569" s="289"/>
      <c r="BA569" s="289"/>
      <c r="BB569" s="289"/>
      <c r="BC569" s="289"/>
      <c r="BD569" s="289"/>
      <c r="BE569" s="289"/>
      <c r="BF569" s="289"/>
      <c r="BG569" s="289"/>
      <c r="BH569" s="289"/>
      <c r="BI569" s="289"/>
      <c r="BJ569" s="289"/>
      <c r="BK569" s="289"/>
      <c r="BL569" s="289"/>
      <c r="BM569" s="289"/>
      <c r="BN569" s="289"/>
      <c r="BO569" s="289"/>
      <c r="BP569" s="289"/>
      <c r="BQ569" s="289"/>
      <c r="BR569" s="289"/>
      <c r="BS569" s="289"/>
      <c r="BT569" s="289"/>
      <c r="BU569" s="289"/>
      <c r="BV569" s="289"/>
      <c r="BW569" s="289"/>
      <c r="BX569" s="289"/>
      <c r="BY569" s="289"/>
    </row>
    <row r="570" spans="1:77" x14ac:dyDescent="0.2">
      <c r="A570" s="82">
        <v>562</v>
      </c>
      <c r="B570" s="82" t="s">
        <v>3124</v>
      </c>
      <c r="C570" s="82" t="s">
        <v>3125</v>
      </c>
      <c r="D570" s="82" t="s">
        <v>3126</v>
      </c>
      <c r="E570" s="83">
        <v>44137</v>
      </c>
      <c r="F570" s="82" t="s">
        <v>2985</v>
      </c>
      <c r="G570" s="82">
        <v>1</v>
      </c>
      <c r="H570" s="82" t="s">
        <v>2986</v>
      </c>
      <c r="I570" s="82" t="s">
        <v>1760</v>
      </c>
      <c r="J570" s="84">
        <v>118</v>
      </c>
      <c r="K570" s="247">
        <v>11.8</v>
      </c>
      <c r="L570" s="82" t="s">
        <v>3362</v>
      </c>
      <c r="M570" s="82">
        <v>158</v>
      </c>
      <c r="N570" s="82">
        <v>0.1</v>
      </c>
      <c r="O570" s="264" t="s">
        <v>1960</v>
      </c>
      <c r="P570" s="283" t="s">
        <v>2990</v>
      </c>
      <c r="Q570" s="82" t="s">
        <v>303</v>
      </c>
    </row>
    <row r="571" spans="1:77" x14ac:dyDescent="0.2">
      <c r="A571" s="82">
        <v>563</v>
      </c>
      <c r="B571" s="82" t="s">
        <v>3124</v>
      </c>
      <c r="C571" s="82"/>
      <c r="D571" s="82" t="s">
        <v>3342</v>
      </c>
      <c r="E571" s="83">
        <v>44138</v>
      </c>
      <c r="F571" s="82" t="s">
        <v>2985</v>
      </c>
      <c r="G571" s="82">
        <v>1</v>
      </c>
      <c r="H571" s="82" t="s">
        <v>2986</v>
      </c>
      <c r="I571" s="82" t="s">
        <v>1760</v>
      </c>
      <c r="J571" s="84">
        <v>162</v>
      </c>
      <c r="K571" s="247">
        <v>16.2</v>
      </c>
      <c r="L571" s="82" t="s">
        <v>3362</v>
      </c>
      <c r="M571" s="82">
        <v>158</v>
      </c>
      <c r="N571" s="82">
        <v>0.1</v>
      </c>
      <c r="O571" s="264" t="s">
        <v>1960</v>
      </c>
      <c r="P571" s="283" t="s">
        <v>2990</v>
      </c>
      <c r="Q571" s="82" t="s">
        <v>303</v>
      </c>
    </row>
    <row r="572" spans="1:77" x14ac:dyDescent="0.2">
      <c r="A572" s="82">
        <v>564</v>
      </c>
      <c r="B572" s="82" t="s">
        <v>1388</v>
      </c>
      <c r="C572" s="82" t="s">
        <v>1895</v>
      </c>
      <c r="D572" s="82" t="s">
        <v>1389</v>
      </c>
      <c r="E572" s="83">
        <v>44123</v>
      </c>
      <c r="F572" s="82" t="s">
        <v>2985</v>
      </c>
      <c r="G572" s="82">
        <v>1</v>
      </c>
      <c r="H572" s="82" t="s">
        <v>2986</v>
      </c>
      <c r="I572" s="82" t="s">
        <v>1760</v>
      </c>
      <c r="J572" s="84">
        <v>215</v>
      </c>
      <c r="K572" s="247">
        <v>21.5</v>
      </c>
      <c r="L572" s="82" t="s">
        <v>2987</v>
      </c>
      <c r="M572" s="82">
        <v>154</v>
      </c>
      <c r="N572" s="82">
        <v>0.1</v>
      </c>
      <c r="O572" s="264" t="s">
        <v>1960</v>
      </c>
      <c r="P572" s="283" t="s">
        <v>2990</v>
      </c>
      <c r="Q572" s="82" t="s">
        <v>303</v>
      </c>
    </row>
    <row r="573" spans="1:77" x14ac:dyDescent="0.2">
      <c r="A573" s="82">
        <v>565</v>
      </c>
      <c r="B573" s="82" t="s">
        <v>1388</v>
      </c>
      <c r="C573" s="82"/>
      <c r="D573" s="82" t="s">
        <v>2706</v>
      </c>
      <c r="E573" s="83">
        <v>44124</v>
      </c>
      <c r="F573" s="82" t="s">
        <v>2985</v>
      </c>
      <c r="G573" s="82">
        <v>1</v>
      </c>
      <c r="H573" s="82" t="s">
        <v>2986</v>
      </c>
      <c r="I573" s="82" t="s">
        <v>1760</v>
      </c>
      <c r="J573" s="84">
        <v>215</v>
      </c>
      <c r="K573" s="247">
        <v>21.5</v>
      </c>
      <c r="L573" s="82" t="s">
        <v>2987</v>
      </c>
      <c r="M573" s="82">
        <v>154</v>
      </c>
      <c r="N573" s="82">
        <v>0.1</v>
      </c>
      <c r="O573" s="264" t="s">
        <v>1960</v>
      </c>
      <c r="P573" s="283" t="s">
        <v>2990</v>
      </c>
      <c r="Q573" s="82" t="s">
        <v>303</v>
      </c>
    </row>
    <row r="574" spans="1:77" s="254" customFormat="1" x14ac:dyDescent="0.2">
      <c r="A574" s="248">
        <v>566</v>
      </c>
      <c r="B574" s="248" t="s">
        <v>1388</v>
      </c>
      <c r="C574" s="248"/>
      <c r="D574" s="248"/>
      <c r="E574" s="248"/>
      <c r="F574" s="248"/>
      <c r="G574" s="248"/>
      <c r="H574" s="248"/>
      <c r="I574" s="248"/>
      <c r="J574" s="260">
        <v>710</v>
      </c>
      <c r="K574" s="255">
        <v>71</v>
      </c>
      <c r="L574" s="248"/>
      <c r="M574" s="248"/>
      <c r="N574" s="248"/>
      <c r="O574" s="265" t="s">
        <v>1960</v>
      </c>
      <c r="P574" s="284" t="s">
        <v>708</v>
      </c>
      <c r="Q574" s="248"/>
      <c r="R574" s="289"/>
      <c r="S574" s="289"/>
      <c r="T574" s="289"/>
      <c r="U574" s="289"/>
      <c r="V574" s="289"/>
      <c r="W574" s="289"/>
      <c r="X574" s="289"/>
      <c r="Y574" s="289"/>
      <c r="Z574" s="289"/>
      <c r="AA574" s="289"/>
      <c r="AB574" s="289"/>
      <c r="AC574" s="289"/>
      <c r="AD574" s="289"/>
      <c r="AE574" s="289"/>
      <c r="AF574" s="289"/>
      <c r="AG574" s="289"/>
      <c r="AH574" s="289"/>
      <c r="AI574" s="289"/>
      <c r="AJ574" s="289"/>
      <c r="AK574" s="289"/>
      <c r="AL574" s="289"/>
      <c r="AM574" s="289"/>
      <c r="AN574" s="289"/>
      <c r="AO574" s="289"/>
      <c r="AP574" s="289"/>
      <c r="AQ574" s="289"/>
      <c r="AR574" s="289"/>
      <c r="AS574" s="289"/>
      <c r="AT574" s="289"/>
      <c r="AU574" s="289"/>
      <c r="AV574" s="289"/>
      <c r="AW574" s="289"/>
      <c r="AX574" s="289"/>
      <c r="AY574" s="289"/>
      <c r="AZ574" s="289"/>
      <c r="BA574" s="289"/>
      <c r="BB574" s="289"/>
      <c r="BC574" s="289"/>
      <c r="BD574" s="289"/>
      <c r="BE574" s="289"/>
      <c r="BF574" s="289"/>
      <c r="BG574" s="289"/>
      <c r="BH574" s="289"/>
      <c r="BI574" s="289"/>
      <c r="BJ574" s="289"/>
      <c r="BK574" s="289"/>
      <c r="BL574" s="289"/>
      <c r="BM574" s="289"/>
      <c r="BN574" s="289"/>
      <c r="BO574" s="289"/>
      <c r="BP574" s="289"/>
      <c r="BQ574" s="289"/>
      <c r="BR574" s="289"/>
      <c r="BS574" s="289"/>
      <c r="BT574" s="289"/>
      <c r="BU574" s="289"/>
      <c r="BV574" s="289"/>
      <c r="BW574" s="289"/>
      <c r="BX574" s="289"/>
      <c r="BY574" s="289"/>
    </row>
    <row r="575" spans="1:77" s="262" customFormat="1" x14ac:dyDescent="0.2">
      <c r="A575" s="86">
        <v>567</v>
      </c>
      <c r="B575" s="86" t="s">
        <v>1622</v>
      </c>
      <c r="C575" s="86"/>
      <c r="D575" s="86"/>
      <c r="E575" s="86"/>
      <c r="F575" s="86"/>
      <c r="G575" s="86"/>
      <c r="H575" s="86"/>
      <c r="I575" s="86"/>
      <c r="J575" s="249">
        <v>1818</v>
      </c>
      <c r="K575" s="251">
        <v>181.8</v>
      </c>
      <c r="L575" s="86"/>
      <c r="M575" s="86"/>
      <c r="N575" s="86"/>
      <c r="O575" s="266" t="s">
        <v>428</v>
      </c>
      <c r="P575" s="285"/>
      <c r="Q575" s="86"/>
      <c r="R575" s="290"/>
      <c r="S575" s="290"/>
      <c r="T575" s="290"/>
      <c r="U575" s="290"/>
      <c r="V575" s="290"/>
      <c r="W575" s="290"/>
      <c r="X575" s="290"/>
      <c r="Y575" s="290"/>
      <c r="Z575" s="290"/>
      <c r="AA575" s="290"/>
      <c r="AB575" s="290"/>
      <c r="AC575" s="290"/>
      <c r="AD575" s="290"/>
      <c r="AE575" s="290"/>
      <c r="AF575" s="290"/>
      <c r="AG575" s="290"/>
      <c r="AH575" s="290"/>
      <c r="AI575" s="290"/>
      <c r="AJ575" s="290"/>
      <c r="AK575" s="290"/>
      <c r="AL575" s="290"/>
      <c r="AM575" s="290"/>
      <c r="AN575" s="290"/>
      <c r="AO575" s="290"/>
      <c r="AP575" s="290"/>
      <c r="AQ575" s="290"/>
      <c r="AR575" s="290"/>
      <c r="AS575" s="290"/>
      <c r="AT575" s="290"/>
      <c r="AU575" s="290"/>
      <c r="AV575" s="290"/>
      <c r="AW575" s="290"/>
      <c r="AX575" s="290"/>
      <c r="AY575" s="290"/>
      <c r="AZ575" s="290"/>
      <c r="BA575" s="290"/>
      <c r="BB575" s="290"/>
      <c r="BC575" s="290"/>
      <c r="BD575" s="290"/>
      <c r="BE575" s="290"/>
      <c r="BF575" s="290"/>
      <c r="BG575" s="290"/>
      <c r="BH575" s="290"/>
      <c r="BI575" s="290"/>
      <c r="BJ575" s="290"/>
      <c r="BK575" s="290"/>
      <c r="BL575" s="290"/>
      <c r="BM575" s="290"/>
      <c r="BN575" s="290"/>
      <c r="BO575" s="290"/>
      <c r="BP575" s="290"/>
      <c r="BQ575" s="290"/>
      <c r="BR575" s="290"/>
      <c r="BS575" s="290"/>
      <c r="BT575" s="290"/>
      <c r="BU575" s="290"/>
      <c r="BV575" s="290"/>
      <c r="BW575" s="290"/>
      <c r="BX575" s="290"/>
      <c r="BY575" s="290"/>
    </row>
    <row r="576" spans="1:77" x14ac:dyDescent="0.2">
      <c r="A576" s="82">
        <v>568</v>
      </c>
      <c r="B576" s="82" t="s">
        <v>3215</v>
      </c>
      <c r="C576" s="82" t="s">
        <v>3216</v>
      </c>
      <c r="D576" s="82" t="s">
        <v>3217</v>
      </c>
      <c r="E576" s="83">
        <v>44137</v>
      </c>
      <c r="F576" s="82" t="s">
        <v>2985</v>
      </c>
      <c r="G576" s="82">
        <v>1</v>
      </c>
      <c r="H576" s="82" t="s">
        <v>2986</v>
      </c>
      <c r="I576" s="82" t="s">
        <v>1760</v>
      </c>
      <c r="J576" s="84">
        <v>17</v>
      </c>
      <c r="K576" s="247">
        <v>1.7</v>
      </c>
      <c r="L576" s="82" t="s">
        <v>3362</v>
      </c>
      <c r="M576" s="82">
        <v>158</v>
      </c>
      <c r="N576" s="82">
        <v>0.1</v>
      </c>
      <c r="O576" s="264" t="s">
        <v>1730</v>
      </c>
      <c r="P576" s="283" t="s">
        <v>2990</v>
      </c>
      <c r="Q576" s="82" t="s">
        <v>303</v>
      </c>
    </row>
    <row r="577" spans="1:77" x14ac:dyDescent="0.2">
      <c r="A577" s="82">
        <v>569</v>
      </c>
      <c r="B577" s="82" t="s">
        <v>1478</v>
      </c>
      <c r="C577" s="82" t="s">
        <v>1828</v>
      </c>
      <c r="D577" s="82" t="s">
        <v>1479</v>
      </c>
      <c r="E577" s="83">
        <v>44123</v>
      </c>
      <c r="F577" s="82" t="s">
        <v>2985</v>
      </c>
      <c r="G577" s="82">
        <v>1</v>
      </c>
      <c r="H577" s="82" t="s">
        <v>2986</v>
      </c>
      <c r="I577" s="82" t="s">
        <v>1760</v>
      </c>
      <c r="J577" s="84">
        <v>18</v>
      </c>
      <c r="K577" s="247">
        <v>1.8</v>
      </c>
      <c r="L577" s="82" t="s">
        <v>2987</v>
      </c>
      <c r="M577" s="82">
        <v>154</v>
      </c>
      <c r="N577" s="82">
        <v>0.1</v>
      </c>
      <c r="O577" s="264" t="s">
        <v>1730</v>
      </c>
      <c r="P577" s="283" t="s">
        <v>2990</v>
      </c>
      <c r="Q577" s="82" t="s">
        <v>303</v>
      </c>
    </row>
    <row r="578" spans="1:77" s="254" customFormat="1" x14ac:dyDescent="0.2">
      <c r="A578" s="248">
        <v>570</v>
      </c>
      <c r="B578" s="248" t="s">
        <v>1478</v>
      </c>
      <c r="C578" s="248"/>
      <c r="D578" s="248"/>
      <c r="E578" s="248"/>
      <c r="F578" s="248"/>
      <c r="G578" s="248"/>
      <c r="H578" s="248"/>
      <c r="I578" s="248"/>
      <c r="J578" s="260">
        <v>35</v>
      </c>
      <c r="K578" s="255">
        <v>3.5</v>
      </c>
      <c r="L578" s="248"/>
      <c r="M578" s="248"/>
      <c r="N578" s="248"/>
      <c r="O578" s="265" t="s">
        <v>1730</v>
      </c>
      <c r="P578" s="284" t="s">
        <v>708</v>
      </c>
      <c r="Q578" s="248"/>
      <c r="R578" s="289"/>
      <c r="S578" s="289"/>
      <c r="T578" s="289"/>
      <c r="U578" s="289"/>
      <c r="V578" s="289"/>
      <c r="W578" s="289"/>
      <c r="X578" s="289"/>
      <c r="Y578" s="289"/>
      <c r="Z578" s="289"/>
      <c r="AA578" s="289"/>
      <c r="AB578" s="289"/>
      <c r="AC578" s="289"/>
      <c r="AD578" s="289"/>
      <c r="AE578" s="289"/>
      <c r="AF578" s="289"/>
      <c r="AG578" s="289"/>
      <c r="AH578" s="289"/>
      <c r="AI578" s="289"/>
      <c r="AJ578" s="289"/>
      <c r="AK578" s="289"/>
      <c r="AL578" s="289"/>
      <c r="AM578" s="289"/>
      <c r="AN578" s="289"/>
      <c r="AO578" s="289"/>
      <c r="AP578" s="289"/>
      <c r="AQ578" s="289"/>
      <c r="AR578" s="289"/>
      <c r="AS578" s="289"/>
      <c r="AT578" s="289"/>
      <c r="AU578" s="289"/>
      <c r="AV578" s="289"/>
      <c r="AW578" s="289"/>
      <c r="AX578" s="289"/>
      <c r="AY578" s="289"/>
      <c r="AZ578" s="289"/>
      <c r="BA578" s="289"/>
      <c r="BB578" s="289"/>
      <c r="BC578" s="289"/>
      <c r="BD578" s="289"/>
      <c r="BE578" s="289"/>
      <c r="BF578" s="289"/>
      <c r="BG578" s="289"/>
      <c r="BH578" s="289"/>
      <c r="BI578" s="289"/>
      <c r="BJ578" s="289"/>
      <c r="BK578" s="289"/>
      <c r="BL578" s="289"/>
      <c r="BM578" s="289"/>
      <c r="BN578" s="289"/>
      <c r="BO578" s="289"/>
      <c r="BP578" s="289"/>
      <c r="BQ578" s="289"/>
      <c r="BR578" s="289"/>
      <c r="BS578" s="289"/>
      <c r="BT578" s="289"/>
      <c r="BU578" s="289"/>
      <c r="BV578" s="289"/>
      <c r="BW578" s="289"/>
      <c r="BX578" s="289"/>
      <c r="BY578" s="289"/>
    </row>
    <row r="579" spans="1:77" s="262" customFormat="1" x14ac:dyDescent="0.2">
      <c r="A579" s="86">
        <v>571</v>
      </c>
      <c r="B579" s="86" t="s">
        <v>1069</v>
      </c>
      <c r="C579" s="86"/>
      <c r="D579" s="86"/>
      <c r="E579" s="86"/>
      <c r="F579" s="86"/>
      <c r="G579" s="86"/>
      <c r="H579" s="86"/>
      <c r="I579" s="86"/>
      <c r="J579" s="249">
        <v>35</v>
      </c>
      <c r="K579" s="251">
        <v>3.5</v>
      </c>
      <c r="L579" s="86"/>
      <c r="M579" s="86"/>
      <c r="N579" s="86"/>
      <c r="O579" s="266" t="s">
        <v>429</v>
      </c>
      <c r="P579" s="285"/>
      <c r="Q579" s="86"/>
      <c r="R579" s="290"/>
      <c r="S579" s="290"/>
      <c r="T579" s="290"/>
      <c r="U579" s="290"/>
      <c r="V579" s="290"/>
      <c r="W579" s="290"/>
      <c r="X579" s="290"/>
      <c r="Y579" s="290"/>
      <c r="Z579" s="290"/>
      <c r="AA579" s="290"/>
      <c r="AB579" s="290"/>
      <c r="AC579" s="290"/>
      <c r="AD579" s="290"/>
      <c r="AE579" s="290"/>
      <c r="AF579" s="290"/>
      <c r="AG579" s="290"/>
      <c r="AH579" s="290"/>
      <c r="AI579" s="290"/>
      <c r="AJ579" s="290"/>
      <c r="AK579" s="290"/>
      <c r="AL579" s="290"/>
      <c r="AM579" s="290"/>
      <c r="AN579" s="290"/>
      <c r="AO579" s="290"/>
      <c r="AP579" s="290"/>
      <c r="AQ579" s="290"/>
      <c r="AR579" s="290"/>
      <c r="AS579" s="290"/>
      <c r="AT579" s="290"/>
      <c r="AU579" s="290"/>
      <c r="AV579" s="290"/>
      <c r="AW579" s="290"/>
      <c r="AX579" s="290"/>
      <c r="AY579" s="290"/>
      <c r="AZ579" s="290"/>
      <c r="BA579" s="290"/>
      <c r="BB579" s="290"/>
      <c r="BC579" s="290"/>
      <c r="BD579" s="290"/>
      <c r="BE579" s="290"/>
      <c r="BF579" s="290"/>
      <c r="BG579" s="290"/>
      <c r="BH579" s="290"/>
      <c r="BI579" s="290"/>
      <c r="BJ579" s="290"/>
      <c r="BK579" s="290"/>
      <c r="BL579" s="290"/>
      <c r="BM579" s="290"/>
      <c r="BN579" s="290"/>
      <c r="BO579" s="290"/>
      <c r="BP579" s="290"/>
      <c r="BQ579" s="290"/>
      <c r="BR579" s="290"/>
      <c r="BS579" s="290"/>
      <c r="BT579" s="290"/>
      <c r="BU579" s="290"/>
      <c r="BV579" s="290"/>
      <c r="BW579" s="290"/>
      <c r="BX579" s="290"/>
      <c r="BY579" s="290"/>
    </row>
    <row r="580" spans="1:77" x14ac:dyDescent="0.2">
      <c r="A580" s="82">
        <v>572</v>
      </c>
      <c r="B580" s="82" t="s">
        <v>3193</v>
      </c>
      <c r="C580" s="82" t="s">
        <v>3194</v>
      </c>
      <c r="D580" s="82" t="s">
        <v>3195</v>
      </c>
      <c r="E580" s="83">
        <v>44137</v>
      </c>
      <c r="F580" s="82" t="s">
        <v>2985</v>
      </c>
      <c r="G580" s="82">
        <v>1</v>
      </c>
      <c r="H580" s="82" t="s">
        <v>2986</v>
      </c>
      <c r="I580" s="82" t="s">
        <v>1760</v>
      </c>
      <c r="J580" s="84">
        <v>14</v>
      </c>
      <c r="K580" s="247">
        <v>1.4</v>
      </c>
      <c r="L580" s="82" t="s">
        <v>3362</v>
      </c>
      <c r="M580" s="82">
        <v>158</v>
      </c>
      <c r="N580" s="82">
        <v>0.1</v>
      </c>
      <c r="O580" s="264" t="s">
        <v>1678</v>
      </c>
      <c r="P580" s="283" t="s">
        <v>2990</v>
      </c>
      <c r="Q580" s="82" t="s">
        <v>303</v>
      </c>
    </row>
    <row r="581" spans="1:77" x14ac:dyDescent="0.2">
      <c r="A581" s="82">
        <v>573</v>
      </c>
      <c r="B581" s="82" t="s">
        <v>1451</v>
      </c>
      <c r="C581" s="82" t="s">
        <v>1802</v>
      </c>
      <c r="D581" s="82" t="s">
        <v>1452</v>
      </c>
      <c r="E581" s="83">
        <v>44123</v>
      </c>
      <c r="F581" s="82" t="s">
        <v>2985</v>
      </c>
      <c r="G581" s="82">
        <v>1</v>
      </c>
      <c r="H581" s="82" t="s">
        <v>2986</v>
      </c>
      <c r="I581" s="82" t="s">
        <v>1760</v>
      </c>
      <c r="J581" s="84">
        <v>18</v>
      </c>
      <c r="K581" s="247">
        <v>1.8</v>
      </c>
      <c r="L581" s="82" t="s">
        <v>2987</v>
      </c>
      <c r="M581" s="82">
        <v>154</v>
      </c>
      <c r="N581" s="82">
        <v>0.1</v>
      </c>
      <c r="O581" s="264" t="s">
        <v>1678</v>
      </c>
      <c r="P581" s="283" t="s">
        <v>2990</v>
      </c>
      <c r="Q581" s="82" t="s">
        <v>303</v>
      </c>
    </row>
    <row r="582" spans="1:77" s="254" customFormat="1" x14ac:dyDescent="0.2">
      <c r="A582" s="248">
        <v>574</v>
      </c>
      <c r="B582" s="248" t="s">
        <v>1451</v>
      </c>
      <c r="C582" s="248"/>
      <c r="D582" s="248"/>
      <c r="E582" s="248"/>
      <c r="F582" s="248"/>
      <c r="G582" s="248"/>
      <c r="H582" s="248"/>
      <c r="I582" s="248"/>
      <c r="J582" s="260">
        <v>32</v>
      </c>
      <c r="K582" s="255">
        <v>3.2</v>
      </c>
      <c r="L582" s="248"/>
      <c r="M582" s="248"/>
      <c r="N582" s="248"/>
      <c r="O582" s="265" t="s">
        <v>1678</v>
      </c>
      <c r="P582" s="284" t="s">
        <v>708</v>
      </c>
      <c r="Q582" s="248"/>
      <c r="R582" s="289"/>
      <c r="S582" s="289"/>
      <c r="T582" s="289"/>
      <c r="U582" s="289"/>
      <c r="V582" s="289"/>
      <c r="W582" s="289"/>
      <c r="X582" s="289"/>
      <c r="Y582" s="289"/>
      <c r="Z582" s="289"/>
      <c r="AA582" s="289"/>
      <c r="AB582" s="289"/>
      <c r="AC582" s="289"/>
      <c r="AD582" s="289"/>
      <c r="AE582" s="289"/>
      <c r="AF582" s="289"/>
      <c r="AG582" s="289"/>
      <c r="AH582" s="289"/>
      <c r="AI582" s="289"/>
      <c r="AJ582" s="289"/>
      <c r="AK582" s="289"/>
      <c r="AL582" s="289"/>
      <c r="AM582" s="289"/>
      <c r="AN582" s="289"/>
      <c r="AO582" s="289"/>
      <c r="AP582" s="289"/>
      <c r="AQ582" s="289"/>
      <c r="AR582" s="289"/>
      <c r="AS582" s="289"/>
      <c r="AT582" s="289"/>
      <c r="AU582" s="289"/>
      <c r="AV582" s="289"/>
      <c r="AW582" s="289"/>
      <c r="AX582" s="289"/>
      <c r="AY582" s="289"/>
      <c r="AZ582" s="289"/>
      <c r="BA582" s="289"/>
      <c r="BB582" s="289"/>
      <c r="BC582" s="289"/>
      <c r="BD582" s="289"/>
      <c r="BE582" s="289"/>
      <c r="BF582" s="289"/>
      <c r="BG582" s="289"/>
      <c r="BH582" s="289"/>
      <c r="BI582" s="289"/>
      <c r="BJ582" s="289"/>
      <c r="BK582" s="289"/>
      <c r="BL582" s="289"/>
      <c r="BM582" s="289"/>
      <c r="BN582" s="289"/>
      <c r="BO582" s="289"/>
      <c r="BP582" s="289"/>
      <c r="BQ582" s="289"/>
      <c r="BR582" s="289"/>
      <c r="BS582" s="289"/>
      <c r="BT582" s="289"/>
      <c r="BU582" s="289"/>
      <c r="BV582" s="289"/>
      <c r="BW582" s="289"/>
      <c r="BX582" s="289"/>
      <c r="BY582" s="289"/>
    </row>
    <row r="583" spans="1:77" s="262" customFormat="1" x14ac:dyDescent="0.2">
      <c r="A583" s="86">
        <v>575</v>
      </c>
      <c r="B583" s="86" t="s">
        <v>1016</v>
      </c>
      <c r="C583" s="86"/>
      <c r="D583" s="86"/>
      <c r="E583" s="86"/>
      <c r="F583" s="86"/>
      <c r="G583" s="86"/>
      <c r="H583" s="86"/>
      <c r="I583" s="86"/>
      <c r="J583" s="249">
        <v>32</v>
      </c>
      <c r="K583" s="251">
        <v>3.2</v>
      </c>
      <c r="L583" s="86"/>
      <c r="M583" s="86"/>
      <c r="N583" s="86"/>
      <c r="O583" s="266" t="s">
        <v>430</v>
      </c>
      <c r="P583" s="285"/>
      <c r="Q583" s="86"/>
      <c r="R583" s="290"/>
      <c r="S583" s="290"/>
      <c r="T583" s="290"/>
      <c r="U583" s="290"/>
      <c r="V583" s="290"/>
      <c r="W583" s="290"/>
      <c r="X583" s="290"/>
      <c r="Y583" s="290"/>
      <c r="Z583" s="290"/>
      <c r="AA583" s="290"/>
      <c r="AB583" s="290"/>
      <c r="AC583" s="290"/>
      <c r="AD583" s="290"/>
      <c r="AE583" s="290"/>
      <c r="AF583" s="290"/>
      <c r="AG583" s="290"/>
      <c r="AH583" s="290"/>
      <c r="AI583" s="290"/>
      <c r="AJ583" s="290"/>
      <c r="AK583" s="290"/>
      <c r="AL583" s="290"/>
      <c r="AM583" s="290"/>
      <c r="AN583" s="290"/>
      <c r="AO583" s="290"/>
      <c r="AP583" s="290"/>
      <c r="AQ583" s="290"/>
      <c r="AR583" s="290"/>
      <c r="AS583" s="290"/>
      <c r="AT583" s="290"/>
      <c r="AU583" s="290"/>
      <c r="AV583" s="290"/>
      <c r="AW583" s="290"/>
      <c r="AX583" s="290"/>
      <c r="AY583" s="290"/>
      <c r="AZ583" s="290"/>
      <c r="BA583" s="290"/>
      <c r="BB583" s="290"/>
      <c r="BC583" s="290"/>
      <c r="BD583" s="290"/>
      <c r="BE583" s="290"/>
      <c r="BF583" s="290"/>
      <c r="BG583" s="290"/>
      <c r="BH583" s="290"/>
      <c r="BI583" s="290"/>
      <c r="BJ583" s="290"/>
      <c r="BK583" s="290"/>
      <c r="BL583" s="290"/>
      <c r="BM583" s="290"/>
      <c r="BN583" s="290"/>
      <c r="BO583" s="290"/>
      <c r="BP583" s="290"/>
      <c r="BQ583" s="290"/>
      <c r="BR583" s="290"/>
      <c r="BS583" s="290"/>
      <c r="BT583" s="290"/>
      <c r="BU583" s="290"/>
      <c r="BV583" s="290"/>
      <c r="BW583" s="290"/>
      <c r="BX583" s="290"/>
      <c r="BY583" s="290"/>
    </row>
    <row r="584" spans="1:77" x14ac:dyDescent="0.2">
      <c r="A584" s="82">
        <v>576</v>
      </c>
      <c r="B584" s="82" t="s">
        <v>3121</v>
      </c>
      <c r="C584" s="82" t="s">
        <v>3122</v>
      </c>
      <c r="D584" s="82" t="s">
        <v>3123</v>
      </c>
      <c r="E584" s="83">
        <v>44137</v>
      </c>
      <c r="F584" s="82" t="s">
        <v>2985</v>
      </c>
      <c r="G584" s="82">
        <v>1</v>
      </c>
      <c r="H584" s="82" t="s">
        <v>2986</v>
      </c>
      <c r="I584" s="82" t="s">
        <v>1760</v>
      </c>
      <c r="J584" s="84">
        <v>10</v>
      </c>
      <c r="K584" s="247">
        <v>1</v>
      </c>
      <c r="L584" s="82" t="s">
        <v>3362</v>
      </c>
      <c r="M584" s="82">
        <v>158</v>
      </c>
      <c r="N584" s="82">
        <v>0.1</v>
      </c>
      <c r="O584" s="264" t="s">
        <v>2139</v>
      </c>
      <c r="P584" s="283" t="s">
        <v>2997</v>
      </c>
      <c r="Q584" s="82" t="s">
        <v>303</v>
      </c>
    </row>
    <row r="585" spans="1:77" x14ac:dyDescent="0.2">
      <c r="A585" s="82">
        <v>577</v>
      </c>
      <c r="B585" s="82" t="s">
        <v>3121</v>
      </c>
      <c r="C585" s="82"/>
      <c r="D585" s="82" t="s">
        <v>3338</v>
      </c>
      <c r="E585" s="83">
        <v>44138</v>
      </c>
      <c r="F585" s="82" t="s">
        <v>2985</v>
      </c>
      <c r="G585" s="82">
        <v>1</v>
      </c>
      <c r="H585" s="82" t="s">
        <v>2986</v>
      </c>
      <c r="I585" s="82" t="s">
        <v>1760</v>
      </c>
      <c r="J585" s="84">
        <v>11</v>
      </c>
      <c r="K585" s="247">
        <v>1.1000000000000001</v>
      </c>
      <c r="L585" s="82" t="s">
        <v>3362</v>
      </c>
      <c r="M585" s="82">
        <v>158</v>
      </c>
      <c r="N585" s="82">
        <v>0.1</v>
      </c>
      <c r="O585" s="264" t="s">
        <v>2139</v>
      </c>
      <c r="P585" s="283" t="s">
        <v>2997</v>
      </c>
      <c r="Q585" s="82" t="s">
        <v>303</v>
      </c>
    </row>
    <row r="586" spans="1:77" x14ac:dyDescent="0.2">
      <c r="A586" s="82">
        <v>578</v>
      </c>
      <c r="B586" s="82" t="s">
        <v>1374</v>
      </c>
      <c r="C586" s="82" t="s">
        <v>2138</v>
      </c>
      <c r="D586" s="82" t="s">
        <v>1375</v>
      </c>
      <c r="E586" s="83">
        <v>44123</v>
      </c>
      <c r="F586" s="82" t="s">
        <v>2985</v>
      </c>
      <c r="G586" s="82">
        <v>1</v>
      </c>
      <c r="H586" s="82" t="s">
        <v>2986</v>
      </c>
      <c r="I586" s="82" t="s">
        <v>1760</v>
      </c>
      <c r="J586" s="84">
        <v>38</v>
      </c>
      <c r="K586" s="247">
        <v>3.8</v>
      </c>
      <c r="L586" s="82" t="s">
        <v>2987</v>
      </c>
      <c r="M586" s="82">
        <v>154</v>
      </c>
      <c r="N586" s="82">
        <v>0.1</v>
      </c>
      <c r="O586" s="264" t="s">
        <v>2139</v>
      </c>
      <c r="P586" s="283" t="s">
        <v>2997</v>
      </c>
      <c r="Q586" s="82" t="s">
        <v>303</v>
      </c>
    </row>
    <row r="587" spans="1:77" x14ac:dyDescent="0.2">
      <c r="A587" s="82">
        <v>579</v>
      </c>
      <c r="B587" s="82" t="s">
        <v>1374</v>
      </c>
      <c r="C587" s="82"/>
      <c r="D587" s="82" t="s">
        <v>2703</v>
      </c>
      <c r="E587" s="83">
        <v>44124</v>
      </c>
      <c r="F587" s="82" t="s">
        <v>2985</v>
      </c>
      <c r="G587" s="82">
        <v>1</v>
      </c>
      <c r="H587" s="82" t="s">
        <v>2986</v>
      </c>
      <c r="I587" s="82" t="s">
        <v>1760</v>
      </c>
      <c r="J587" s="84">
        <v>38</v>
      </c>
      <c r="K587" s="247">
        <v>3.8</v>
      </c>
      <c r="L587" s="82" t="s">
        <v>2987</v>
      </c>
      <c r="M587" s="82">
        <v>154</v>
      </c>
      <c r="N587" s="82">
        <v>0.1</v>
      </c>
      <c r="O587" s="264" t="s">
        <v>2139</v>
      </c>
      <c r="P587" s="283" t="s">
        <v>2997</v>
      </c>
      <c r="Q587" s="82" t="s">
        <v>303</v>
      </c>
    </row>
    <row r="588" spans="1:77" s="254" customFormat="1" x14ac:dyDescent="0.2">
      <c r="A588" s="248">
        <v>580</v>
      </c>
      <c r="B588" s="248" t="s">
        <v>1374</v>
      </c>
      <c r="C588" s="248"/>
      <c r="D588" s="248"/>
      <c r="E588" s="248"/>
      <c r="F588" s="248"/>
      <c r="G588" s="248"/>
      <c r="H588" s="248"/>
      <c r="I588" s="248"/>
      <c r="J588" s="260">
        <v>97</v>
      </c>
      <c r="K588" s="255">
        <v>9.6999999999999993</v>
      </c>
      <c r="L588" s="248"/>
      <c r="M588" s="248"/>
      <c r="N588" s="248"/>
      <c r="O588" s="265" t="s">
        <v>2139</v>
      </c>
      <c r="P588" s="284" t="s">
        <v>706</v>
      </c>
      <c r="Q588" s="248"/>
      <c r="R588" s="289"/>
      <c r="S588" s="289"/>
      <c r="T588" s="289"/>
      <c r="U588" s="289"/>
      <c r="V588" s="289"/>
      <c r="W588" s="289"/>
      <c r="X588" s="289"/>
      <c r="Y588" s="289"/>
      <c r="Z588" s="289"/>
      <c r="AA588" s="289"/>
      <c r="AB588" s="289"/>
      <c r="AC588" s="289"/>
      <c r="AD588" s="289"/>
      <c r="AE588" s="289"/>
      <c r="AF588" s="289"/>
      <c r="AG588" s="289"/>
      <c r="AH588" s="289"/>
      <c r="AI588" s="289"/>
      <c r="AJ588" s="289"/>
      <c r="AK588" s="289"/>
      <c r="AL588" s="289"/>
      <c r="AM588" s="289"/>
      <c r="AN588" s="289"/>
      <c r="AO588" s="289"/>
      <c r="AP588" s="289"/>
      <c r="AQ588" s="289"/>
      <c r="AR588" s="289"/>
      <c r="AS588" s="289"/>
      <c r="AT588" s="289"/>
      <c r="AU588" s="289"/>
      <c r="AV588" s="289"/>
      <c r="AW588" s="289"/>
      <c r="AX588" s="289"/>
      <c r="AY588" s="289"/>
      <c r="AZ588" s="289"/>
      <c r="BA588" s="289"/>
      <c r="BB588" s="289"/>
      <c r="BC588" s="289"/>
      <c r="BD588" s="289"/>
      <c r="BE588" s="289"/>
      <c r="BF588" s="289"/>
      <c r="BG588" s="289"/>
      <c r="BH588" s="289"/>
      <c r="BI588" s="289"/>
      <c r="BJ588" s="289"/>
      <c r="BK588" s="289"/>
      <c r="BL588" s="289"/>
      <c r="BM588" s="289"/>
      <c r="BN588" s="289"/>
      <c r="BO588" s="289"/>
      <c r="BP588" s="289"/>
      <c r="BQ588" s="289"/>
      <c r="BR588" s="289"/>
      <c r="BS588" s="289"/>
      <c r="BT588" s="289"/>
      <c r="BU588" s="289"/>
      <c r="BV588" s="289"/>
      <c r="BW588" s="289"/>
      <c r="BX588" s="289"/>
      <c r="BY588" s="289"/>
    </row>
    <row r="589" spans="1:77" s="262" customFormat="1" x14ac:dyDescent="0.2">
      <c r="A589" s="86">
        <v>581</v>
      </c>
      <c r="B589" s="86" t="s">
        <v>1595</v>
      </c>
      <c r="C589" s="86"/>
      <c r="D589" s="86"/>
      <c r="E589" s="86"/>
      <c r="F589" s="86"/>
      <c r="G589" s="86"/>
      <c r="H589" s="86"/>
      <c r="I589" s="86"/>
      <c r="J589" s="249">
        <v>97</v>
      </c>
      <c r="K589" s="251">
        <v>9.6999999999999993</v>
      </c>
      <c r="L589" s="86"/>
      <c r="M589" s="86"/>
      <c r="N589" s="86"/>
      <c r="O589" s="266" t="s">
        <v>431</v>
      </c>
      <c r="P589" s="285"/>
      <c r="Q589" s="86"/>
      <c r="R589" s="290"/>
      <c r="S589" s="290"/>
      <c r="T589" s="290"/>
      <c r="U589" s="290"/>
      <c r="V589" s="290"/>
      <c r="W589" s="290"/>
      <c r="X589" s="290"/>
      <c r="Y589" s="290"/>
      <c r="Z589" s="290"/>
      <c r="AA589" s="290"/>
      <c r="AB589" s="290"/>
      <c r="AC589" s="290"/>
      <c r="AD589" s="290"/>
      <c r="AE589" s="290"/>
      <c r="AF589" s="290"/>
      <c r="AG589" s="290"/>
      <c r="AH589" s="290"/>
      <c r="AI589" s="290"/>
      <c r="AJ589" s="290"/>
      <c r="AK589" s="290"/>
      <c r="AL589" s="290"/>
      <c r="AM589" s="290"/>
      <c r="AN589" s="290"/>
      <c r="AO589" s="290"/>
      <c r="AP589" s="290"/>
      <c r="AQ589" s="290"/>
      <c r="AR589" s="290"/>
      <c r="AS589" s="290"/>
      <c r="AT589" s="290"/>
      <c r="AU589" s="290"/>
      <c r="AV589" s="290"/>
      <c r="AW589" s="290"/>
      <c r="AX589" s="290"/>
      <c r="AY589" s="290"/>
      <c r="AZ589" s="290"/>
      <c r="BA589" s="290"/>
      <c r="BB589" s="290"/>
      <c r="BC589" s="290"/>
      <c r="BD589" s="290"/>
      <c r="BE589" s="290"/>
      <c r="BF589" s="290"/>
      <c r="BG589" s="290"/>
      <c r="BH589" s="290"/>
      <c r="BI589" s="290"/>
      <c r="BJ589" s="290"/>
      <c r="BK589" s="290"/>
      <c r="BL589" s="290"/>
      <c r="BM589" s="290"/>
      <c r="BN589" s="290"/>
      <c r="BO589" s="290"/>
      <c r="BP589" s="290"/>
      <c r="BQ589" s="290"/>
      <c r="BR589" s="290"/>
      <c r="BS589" s="290"/>
      <c r="BT589" s="290"/>
      <c r="BU589" s="290"/>
      <c r="BV589" s="290"/>
      <c r="BW589" s="290"/>
      <c r="BX589" s="290"/>
      <c r="BY589" s="290"/>
    </row>
    <row r="590" spans="1:77" x14ac:dyDescent="0.2">
      <c r="A590" s="82">
        <v>582</v>
      </c>
      <c r="B590" s="82" t="s">
        <v>3104</v>
      </c>
      <c r="C590" s="82" t="s">
        <v>3105</v>
      </c>
      <c r="D590" s="82" t="s">
        <v>3106</v>
      </c>
      <c r="E590" s="83">
        <v>44137</v>
      </c>
      <c r="F590" s="82" t="s">
        <v>2985</v>
      </c>
      <c r="G590" s="82">
        <v>1</v>
      </c>
      <c r="H590" s="82" t="s">
        <v>2986</v>
      </c>
      <c r="I590" s="82" t="s">
        <v>1760</v>
      </c>
      <c r="J590" s="84">
        <v>24</v>
      </c>
      <c r="K590" s="247">
        <v>2.4</v>
      </c>
      <c r="L590" s="82" t="s">
        <v>3362</v>
      </c>
      <c r="M590" s="82">
        <v>158</v>
      </c>
      <c r="N590" s="82">
        <v>0.1</v>
      </c>
      <c r="O590" s="264" t="s">
        <v>1125</v>
      </c>
      <c r="P590" s="283" t="s">
        <v>2997</v>
      </c>
      <c r="Q590" s="82" t="s">
        <v>303</v>
      </c>
    </row>
    <row r="591" spans="1:77" x14ac:dyDescent="0.2">
      <c r="A591" s="82">
        <v>583</v>
      </c>
      <c r="B591" s="82" t="s">
        <v>1356</v>
      </c>
      <c r="C591" s="82" t="s">
        <v>1828</v>
      </c>
      <c r="D591" s="82" t="s">
        <v>1357</v>
      </c>
      <c r="E591" s="83">
        <v>44123</v>
      </c>
      <c r="F591" s="82" t="s">
        <v>2985</v>
      </c>
      <c r="G591" s="82">
        <v>1</v>
      </c>
      <c r="H591" s="82" t="s">
        <v>2986</v>
      </c>
      <c r="I591" s="82" t="s">
        <v>1760</v>
      </c>
      <c r="J591" s="84">
        <v>24</v>
      </c>
      <c r="K591" s="247">
        <v>2.4</v>
      </c>
      <c r="L591" s="82" t="s">
        <v>2987</v>
      </c>
      <c r="M591" s="82">
        <v>154</v>
      </c>
      <c r="N591" s="82">
        <v>0.1</v>
      </c>
      <c r="O591" s="264" t="s">
        <v>1125</v>
      </c>
      <c r="P591" s="283" t="s">
        <v>2997</v>
      </c>
      <c r="Q591" s="82" t="s">
        <v>303</v>
      </c>
    </row>
    <row r="592" spans="1:77" s="254" customFormat="1" x14ac:dyDescent="0.2">
      <c r="A592" s="248">
        <v>584</v>
      </c>
      <c r="B592" s="248" t="s">
        <v>1356</v>
      </c>
      <c r="C592" s="248"/>
      <c r="D592" s="248"/>
      <c r="E592" s="248"/>
      <c r="F592" s="248"/>
      <c r="G592" s="248"/>
      <c r="H592" s="248"/>
      <c r="I592" s="248"/>
      <c r="J592" s="260">
        <v>48</v>
      </c>
      <c r="K592" s="255">
        <v>4.8</v>
      </c>
      <c r="L592" s="248"/>
      <c r="M592" s="248"/>
      <c r="N592" s="248"/>
      <c r="O592" s="265" t="s">
        <v>1125</v>
      </c>
      <c r="P592" s="284" t="s">
        <v>706</v>
      </c>
      <c r="Q592" s="248"/>
      <c r="R592" s="289"/>
      <c r="S592" s="289"/>
      <c r="T592" s="289"/>
      <c r="U592" s="289"/>
      <c r="V592" s="289"/>
      <c r="W592" s="289"/>
      <c r="X592" s="289"/>
      <c r="Y592" s="289"/>
      <c r="Z592" s="289"/>
      <c r="AA592" s="289"/>
      <c r="AB592" s="289"/>
      <c r="AC592" s="289"/>
      <c r="AD592" s="289"/>
      <c r="AE592" s="289"/>
      <c r="AF592" s="289"/>
      <c r="AG592" s="289"/>
      <c r="AH592" s="289"/>
      <c r="AI592" s="289"/>
      <c r="AJ592" s="289"/>
      <c r="AK592" s="289"/>
      <c r="AL592" s="289"/>
      <c r="AM592" s="289"/>
      <c r="AN592" s="289"/>
      <c r="AO592" s="289"/>
      <c r="AP592" s="289"/>
      <c r="AQ592" s="289"/>
      <c r="AR592" s="289"/>
      <c r="AS592" s="289"/>
      <c r="AT592" s="289"/>
      <c r="AU592" s="289"/>
      <c r="AV592" s="289"/>
      <c r="AW592" s="289"/>
      <c r="AX592" s="289"/>
      <c r="AY592" s="289"/>
      <c r="AZ592" s="289"/>
      <c r="BA592" s="289"/>
      <c r="BB592" s="289"/>
      <c r="BC592" s="289"/>
      <c r="BD592" s="289"/>
      <c r="BE592" s="289"/>
      <c r="BF592" s="289"/>
      <c r="BG592" s="289"/>
      <c r="BH592" s="289"/>
      <c r="BI592" s="289"/>
      <c r="BJ592" s="289"/>
      <c r="BK592" s="289"/>
      <c r="BL592" s="289"/>
      <c r="BM592" s="289"/>
      <c r="BN592" s="289"/>
      <c r="BO592" s="289"/>
      <c r="BP592" s="289"/>
      <c r="BQ592" s="289"/>
      <c r="BR592" s="289"/>
      <c r="BS592" s="289"/>
      <c r="BT592" s="289"/>
      <c r="BU592" s="289"/>
      <c r="BV592" s="289"/>
      <c r="BW592" s="289"/>
      <c r="BX592" s="289"/>
      <c r="BY592" s="289"/>
    </row>
    <row r="593" spans="1:77" s="262" customFormat="1" x14ac:dyDescent="0.2">
      <c r="A593" s="86">
        <v>585</v>
      </c>
      <c r="B593" s="86" t="s">
        <v>1559</v>
      </c>
      <c r="C593" s="86"/>
      <c r="D593" s="86"/>
      <c r="E593" s="86"/>
      <c r="F593" s="86"/>
      <c r="G593" s="86"/>
      <c r="H593" s="86"/>
      <c r="I593" s="86"/>
      <c r="J593" s="249">
        <v>48</v>
      </c>
      <c r="K593" s="251">
        <v>4.8</v>
      </c>
      <c r="L593" s="86"/>
      <c r="M593" s="86"/>
      <c r="N593" s="86"/>
      <c r="O593" s="266" t="s">
        <v>432</v>
      </c>
      <c r="P593" s="285"/>
      <c r="Q593" s="86"/>
      <c r="R593" s="290"/>
      <c r="S593" s="290"/>
      <c r="T593" s="290"/>
      <c r="U593" s="290"/>
      <c r="V593" s="290"/>
      <c r="W593" s="290"/>
      <c r="X593" s="290"/>
      <c r="Y593" s="290"/>
      <c r="Z593" s="290"/>
      <c r="AA593" s="290"/>
      <c r="AB593" s="290"/>
      <c r="AC593" s="290"/>
      <c r="AD593" s="290"/>
      <c r="AE593" s="290"/>
      <c r="AF593" s="290"/>
      <c r="AG593" s="290"/>
      <c r="AH593" s="290"/>
      <c r="AI593" s="290"/>
      <c r="AJ593" s="290"/>
      <c r="AK593" s="290"/>
      <c r="AL593" s="290"/>
      <c r="AM593" s="290"/>
      <c r="AN593" s="290"/>
      <c r="AO593" s="290"/>
      <c r="AP593" s="290"/>
      <c r="AQ593" s="290"/>
      <c r="AR593" s="290"/>
      <c r="AS593" s="290"/>
      <c r="AT593" s="290"/>
      <c r="AU593" s="290"/>
      <c r="AV593" s="290"/>
      <c r="AW593" s="290"/>
      <c r="AX593" s="290"/>
      <c r="AY593" s="290"/>
      <c r="AZ593" s="290"/>
      <c r="BA593" s="290"/>
      <c r="BB593" s="290"/>
      <c r="BC593" s="290"/>
      <c r="BD593" s="290"/>
      <c r="BE593" s="290"/>
      <c r="BF593" s="290"/>
      <c r="BG593" s="290"/>
      <c r="BH593" s="290"/>
      <c r="BI593" s="290"/>
      <c r="BJ593" s="290"/>
      <c r="BK593" s="290"/>
      <c r="BL593" s="290"/>
      <c r="BM593" s="290"/>
      <c r="BN593" s="290"/>
      <c r="BO593" s="290"/>
      <c r="BP593" s="290"/>
      <c r="BQ593" s="290"/>
      <c r="BR593" s="290"/>
      <c r="BS593" s="290"/>
      <c r="BT593" s="290"/>
      <c r="BU593" s="290"/>
      <c r="BV593" s="290"/>
      <c r="BW593" s="290"/>
      <c r="BX593" s="290"/>
      <c r="BY593" s="290"/>
    </row>
    <row r="594" spans="1:77" x14ac:dyDescent="0.2">
      <c r="A594" s="82">
        <v>586</v>
      </c>
      <c r="B594" s="82" t="s">
        <v>2940</v>
      </c>
      <c r="C594" s="82" t="s">
        <v>2941</v>
      </c>
      <c r="D594" s="82" t="s">
        <v>2942</v>
      </c>
      <c r="E594" s="83">
        <v>44137</v>
      </c>
      <c r="F594" s="82" t="s">
        <v>2985</v>
      </c>
      <c r="G594" s="82">
        <v>1</v>
      </c>
      <c r="H594" s="82" t="s">
        <v>2986</v>
      </c>
      <c r="I594" s="82" t="s">
        <v>1760</v>
      </c>
      <c r="J594" s="84">
        <v>18</v>
      </c>
      <c r="K594" s="247">
        <v>1.8</v>
      </c>
      <c r="L594" s="82" t="s">
        <v>3362</v>
      </c>
      <c r="M594" s="82">
        <v>158</v>
      </c>
      <c r="N594" s="82">
        <v>0.1</v>
      </c>
      <c r="O594" s="264" t="s">
        <v>340</v>
      </c>
      <c r="P594" s="283" t="s">
        <v>2997</v>
      </c>
      <c r="Q594" s="82" t="s">
        <v>303</v>
      </c>
    </row>
    <row r="595" spans="1:77" x14ac:dyDescent="0.2">
      <c r="A595" s="82">
        <v>587</v>
      </c>
      <c r="B595" s="82" t="s">
        <v>1278</v>
      </c>
      <c r="C595" s="82" t="s">
        <v>1802</v>
      </c>
      <c r="D595" s="82" t="s">
        <v>1279</v>
      </c>
      <c r="E595" s="83">
        <v>44123</v>
      </c>
      <c r="F595" s="82" t="s">
        <v>2985</v>
      </c>
      <c r="G595" s="82">
        <v>1</v>
      </c>
      <c r="H595" s="82" t="s">
        <v>2986</v>
      </c>
      <c r="I595" s="82" t="s">
        <v>1760</v>
      </c>
      <c r="J595" s="84">
        <v>30</v>
      </c>
      <c r="K595" s="247">
        <v>3</v>
      </c>
      <c r="L595" s="82" t="s">
        <v>2987</v>
      </c>
      <c r="M595" s="82">
        <v>154</v>
      </c>
      <c r="N595" s="82">
        <v>0.1</v>
      </c>
      <c r="O595" s="264" t="s">
        <v>340</v>
      </c>
      <c r="P595" s="283" t="s">
        <v>2997</v>
      </c>
      <c r="Q595" s="82" t="s">
        <v>303</v>
      </c>
    </row>
    <row r="596" spans="1:77" s="254" customFormat="1" x14ac:dyDescent="0.2">
      <c r="A596" s="248">
        <v>588</v>
      </c>
      <c r="B596" s="248" t="s">
        <v>1278</v>
      </c>
      <c r="C596" s="248"/>
      <c r="D596" s="248"/>
      <c r="E596" s="248"/>
      <c r="F596" s="248"/>
      <c r="G596" s="248"/>
      <c r="H596" s="248"/>
      <c r="I596" s="248"/>
      <c r="J596" s="260">
        <v>48</v>
      </c>
      <c r="K596" s="255">
        <v>4.8</v>
      </c>
      <c r="L596" s="248"/>
      <c r="M596" s="248"/>
      <c r="N596" s="248"/>
      <c r="O596" s="265" t="s">
        <v>340</v>
      </c>
      <c r="P596" s="284" t="s">
        <v>706</v>
      </c>
      <c r="Q596" s="248"/>
      <c r="R596" s="289"/>
      <c r="S596" s="289"/>
      <c r="T596" s="289"/>
      <c r="U596" s="289"/>
      <c r="V596" s="289"/>
      <c r="W596" s="289"/>
      <c r="X596" s="289"/>
      <c r="Y596" s="289"/>
      <c r="Z596" s="289"/>
      <c r="AA596" s="289"/>
      <c r="AB596" s="289"/>
      <c r="AC596" s="289"/>
      <c r="AD596" s="289"/>
      <c r="AE596" s="289"/>
      <c r="AF596" s="289"/>
      <c r="AG596" s="289"/>
      <c r="AH596" s="289"/>
      <c r="AI596" s="289"/>
      <c r="AJ596" s="289"/>
      <c r="AK596" s="289"/>
      <c r="AL596" s="289"/>
      <c r="AM596" s="289"/>
      <c r="AN596" s="289"/>
      <c r="AO596" s="289"/>
      <c r="AP596" s="289"/>
      <c r="AQ596" s="289"/>
      <c r="AR596" s="289"/>
      <c r="AS596" s="289"/>
      <c r="AT596" s="289"/>
      <c r="AU596" s="289"/>
      <c r="AV596" s="289"/>
      <c r="AW596" s="289"/>
      <c r="AX596" s="289"/>
      <c r="AY596" s="289"/>
      <c r="AZ596" s="289"/>
      <c r="BA596" s="289"/>
      <c r="BB596" s="289"/>
      <c r="BC596" s="289"/>
      <c r="BD596" s="289"/>
      <c r="BE596" s="289"/>
      <c r="BF596" s="289"/>
      <c r="BG596" s="289"/>
      <c r="BH596" s="289"/>
      <c r="BI596" s="289"/>
      <c r="BJ596" s="289"/>
      <c r="BK596" s="289"/>
      <c r="BL596" s="289"/>
      <c r="BM596" s="289"/>
      <c r="BN596" s="289"/>
      <c r="BO596" s="289"/>
      <c r="BP596" s="289"/>
      <c r="BQ596" s="289"/>
      <c r="BR596" s="289"/>
      <c r="BS596" s="289"/>
      <c r="BT596" s="289"/>
      <c r="BU596" s="289"/>
      <c r="BV596" s="289"/>
      <c r="BW596" s="289"/>
      <c r="BX596" s="289"/>
      <c r="BY596" s="289"/>
    </row>
    <row r="597" spans="1:77" s="262" customFormat="1" x14ac:dyDescent="0.2">
      <c r="A597" s="86">
        <v>589</v>
      </c>
      <c r="B597" s="86" t="s">
        <v>1227</v>
      </c>
      <c r="C597" s="86"/>
      <c r="D597" s="86"/>
      <c r="E597" s="86"/>
      <c r="F597" s="86"/>
      <c r="G597" s="86"/>
      <c r="H597" s="86"/>
      <c r="I597" s="86"/>
      <c r="J597" s="249">
        <v>48</v>
      </c>
      <c r="K597" s="251">
        <v>4.8</v>
      </c>
      <c r="L597" s="86"/>
      <c r="M597" s="86"/>
      <c r="N597" s="86"/>
      <c r="O597" s="266" t="s">
        <v>433</v>
      </c>
      <c r="P597" s="285"/>
      <c r="Q597" s="86"/>
      <c r="R597" s="290"/>
      <c r="S597" s="290"/>
      <c r="T597" s="290"/>
      <c r="U597" s="290"/>
      <c r="V597" s="290"/>
      <c r="W597" s="290"/>
      <c r="X597" s="290"/>
      <c r="Y597" s="290"/>
      <c r="Z597" s="290"/>
      <c r="AA597" s="290"/>
      <c r="AB597" s="290"/>
      <c r="AC597" s="290"/>
      <c r="AD597" s="290"/>
      <c r="AE597" s="290"/>
      <c r="AF597" s="290"/>
      <c r="AG597" s="290"/>
      <c r="AH597" s="290"/>
      <c r="AI597" s="290"/>
      <c r="AJ597" s="290"/>
      <c r="AK597" s="290"/>
      <c r="AL597" s="290"/>
      <c r="AM597" s="290"/>
      <c r="AN597" s="290"/>
      <c r="AO597" s="290"/>
      <c r="AP597" s="290"/>
      <c r="AQ597" s="290"/>
      <c r="AR597" s="290"/>
      <c r="AS597" s="290"/>
      <c r="AT597" s="290"/>
      <c r="AU597" s="290"/>
      <c r="AV597" s="290"/>
      <c r="AW597" s="290"/>
      <c r="AX597" s="290"/>
      <c r="AY597" s="290"/>
      <c r="AZ597" s="290"/>
      <c r="BA597" s="290"/>
      <c r="BB597" s="290"/>
      <c r="BC597" s="290"/>
      <c r="BD597" s="290"/>
      <c r="BE597" s="290"/>
      <c r="BF597" s="290"/>
      <c r="BG597" s="290"/>
      <c r="BH597" s="290"/>
      <c r="BI597" s="290"/>
      <c r="BJ597" s="290"/>
      <c r="BK597" s="290"/>
      <c r="BL597" s="290"/>
      <c r="BM597" s="290"/>
      <c r="BN597" s="290"/>
      <c r="BO597" s="290"/>
      <c r="BP597" s="290"/>
      <c r="BQ597" s="290"/>
      <c r="BR597" s="290"/>
      <c r="BS597" s="290"/>
      <c r="BT597" s="290"/>
      <c r="BU597" s="290"/>
      <c r="BV597" s="290"/>
      <c r="BW597" s="290"/>
      <c r="BX597" s="290"/>
      <c r="BY597" s="290"/>
    </row>
    <row r="598" spans="1:77" x14ac:dyDescent="0.2">
      <c r="A598" s="82">
        <v>590</v>
      </c>
      <c r="B598" s="82" t="s">
        <v>2632</v>
      </c>
      <c r="C598" s="82" t="s">
        <v>1815</v>
      </c>
      <c r="D598" s="82" t="s">
        <v>2633</v>
      </c>
      <c r="E598" s="83">
        <v>44123</v>
      </c>
      <c r="F598" s="82" t="s">
        <v>2985</v>
      </c>
      <c r="G598" s="82">
        <v>1</v>
      </c>
      <c r="H598" s="82" t="s">
        <v>2986</v>
      </c>
      <c r="I598" s="82" t="s">
        <v>1760</v>
      </c>
      <c r="J598" s="84">
        <v>191</v>
      </c>
      <c r="K598" s="247">
        <v>19.100000000000001</v>
      </c>
      <c r="L598" s="82" t="s">
        <v>2987</v>
      </c>
      <c r="M598" s="82">
        <v>154</v>
      </c>
      <c r="N598" s="82">
        <v>0.1</v>
      </c>
      <c r="O598" s="264" t="s">
        <v>1715</v>
      </c>
      <c r="P598" s="283" t="s">
        <v>2988</v>
      </c>
      <c r="Q598" s="82" t="s">
        <v>2549</v>
      </c>
    </row>
    <row r="599" spans="1:77" x14ac:dyDescent="0.2">
      <c r="A599" s="82">
        <v>591</v>
      </c>
      <c r="B599" s="82" t="s">
        <v>2632</v>
      </c>
      <c r="C599" s="82"/>
      <c r="D599" s="82" t="s">
        <v>2718</v>
      </c>
      <c r="E599" s="83">
        <v>44124</v>
      </c>
      <c r="F599" s="82" t="s">
        <v>2985</v>
      </c>
      <c r="G599" s="82">
        <v>1</v>
      </c>
      <c r="H599" s="82" t="s">
        <v>2986</v>
      </c>
      <c r="I599" s="82" t="s">
        <v>1760</v>
      </c>
      <c r="J599" s="84">
        <v>191</v>
      </c>
      <c r="K599" s="247">
        <v>19.100000000000001</v>
      </c>
      <c r="L599" s="82" t="s">
        <v>2987</v>
      </c>
      <c r="M599" s="82">
        <v>154</v>
      </c>
      <c r="N599" s="82">
        <v>0.1</v>
      </c>
      <c r="O599" s="264" t="s">
        <v>1715</v>
      </c>
      <c r="P599" s="283" t="s">
        <v>2988</v>
      </c>
      <c r="Q599" s="82" t="s">
        <v>2549</v>
      </c>
    </row>
    <row r="600" spans="1:77" x14ac:dyDescent="0.2">
      <c r="A600" s="82">
        <v>592</v>
      </c>
      <c r="B600" s="82" t="s">
        <v>2632</v>
      </c>
      <c r="C600" s="82"/>
      <c r="D600" s="82" t="s">
        <v>2793</v>
      </c>
      <c r="E600" s="83">
        <v>44130</v>
      </c>
      <c r="F600" s="82" t="s">
        <v>2985</v>
      </c>
      <c r="G600" s="82">
        <v>1</v>
      </c>
      <c r="H600" s="82" t="s">
        <v>2986</v>
      </c>
      <c r="I600" s="82" t="s">
        <v>1760</v>
      </c>
      <c r="J600" s="84">
        <v>150</v>
      </c>
      <c r="K600" s="247">
        <v>15</v>
      </c>
      <c r="L600" s="82" t="s">
        <v>2987</v>
      </c>
      <c r="M600" s="82">
        <v>156</v>
      </c>
      <c r="N600" s="82">
        <v>0.1</v>
      </c>
      <c r="O600" s="264" t="s">
        <v>1715</v>
      </c>
      <c r="P600" s="283" t="s">
        <v>2988</v>
      </c>
      <c r="Q600" s="82" t="s">
        <v>2549</v>
      </c>
    </row>
    <row r="601" spans="1:77" x14ac:dyDescent="0.2">
      <c r="A601" s="82">
        <v>593</v>
      </c>
      <c r="B601" s="82" t="s">
        <v>2632</v>
      </c>
      <c r="C601" s="82"/>
      <c r="D601" s="82" t="s">
        <v>2821</v>
      </c>
      <c r="E601" s="83">
        <v>44131</v>
      </c>
      <c r="F601" s="82" t="s">
        <v>2985</v>
      </c>
      <c r="G601" s="82">
        <v>1</v>
      </c>
      <c r="H601" s="82" t="s">
        <v>2986</v>
      </c>
      <c r="I601" s="82" t="s">
        <v>1760</v>
      </c>
      <c r="J601" s="84">
        <v>189</v>
      </c>
      <c r="K601" s="247">
        <v>18.899999999999999</v>
      </c>
      <c r="L601" s="82" t="s">
        <v>2987</v>
      </c>
      <c r="M601" s="82">
        <v>156</v>
      </c>
      <c r="N601" s="82">
        <v>0.1</v>
      </c>
      <c r="O601" s="264" t="s">
        <v>1715</v>
      </c>
      <c r="P601" s="283" t="s">
        <v>2988</v>
      </c>
      <c r="Q601" s="82" t="s">
        <v>2549</v>
      </c>
    </row>
    <row r="602" spans="1:77" x14ac:dyDescent="0.2">
      <c r="A602" s="82">
        <v>594</v>
      </c>
      <c r="B602" s="82" t="s">
        <v>2632</v>
      </c>
      <c r="C602" s="82"/>
      <c r="D602" s="82" t="s">
        <v>3297</v>
      </c>
      <c r="E602" s="83">
        <v>44137</v>
      </c>
      <c r="F602" s="82" t="s">
        <v>2985</v>
      </c>
      <c r="G602" s="82">
        <v>1</v>
      </c>
      <c r="H602" s="82" t="s">
        <v>2986</v>
      </c>
      <c r="I602" s="82" t="s">
        <v>1760</v>
      </c>
      <c r="J602" s="84">
        <v>131</v>
      </c>
      <c r="K602" s="247">
        <v>13.1</v>
      </c>
      <c r="L602" s="82" t="s">
        <v>3362</v>
      </c>
      <c r="M602" s="82">
        <v>158</v>
      </c>
      <c r="N602" s="82">
        <v>0.1</v>
      </c>
      <c r="O602" s="264" t="s">
        <v>1715</v>
      </c>
      <c r="P602" s="283" t="s">
        <v>2988</v>
      </c>
      <c r="Q602" s="82" t="s">
        <v>2549</v>
      </c>
    </row>
    <row r="603" spans="1:77" x14ac:dyDescent="0.2">
      <c r="A603" s="82">
        <v>595</v>
      </c>
      <c r="B603" s="82" t="s">
        <v>2632</v>
      </c>
      <c r="C603" s="82"/>
      <c r="D603" s="82" t="s">
        <v>3351</v>
      </c>
      <c r="E603" s="83">
        <v>44138</v>
      </c>
      <c r="F603" s="82" t="s">
        <v>2985</v>
      </c>
      <c r="G603" s="82">
        <v>4</v>
      </c>
      <c r="H603" s="82" t="s">
        <v>2986</v>
      </c>
      <c r="I603" s="82" t="s">
        <v>1760</v>
      </c>
      <c r="J603" s="84">
        <v>120</v>
      </c>
      <c r="K603" s="247">
        <v>12</v>
      </c>
      <c r="L603" s="82" t="s">
        <v>3362</v>
      </c>
      <c r="M603" s="82">
        <v>158</v>
      </c>
      <c r="N603" s="82">
        <v>0.1</v>
      </c>
      <c r="O603" s="264" t="s">
        <v>1715</v>
      </c>
      <c r="P603" s="283" t="s">
        <v>2988</v>
      </c>
      <c r="Q603" s="82" t="s">
        <v>2549</v>
      </c>
    </row>
    <row r="604" spans="1:77" s="254" customFormat="1" x14ac:dyDescent="0.2">
      <c r="A604" s="248">
        <v>596</v>
      </c>
      <c r="B604" s="248" t="s">
        <v>2632</v>
      </c>
      <c r="C604" s="248"/>
      <c r="D604" s="248"/>
      <c r="E604" s="248"/>
      <c r="F604" s="248"/>
      <c r="G604" s="248"/>
      <c r="H604" s="248"/>
      <c r="I604" s="248"/>
      <c r="J604" s="260">
        <v>972</v>
      </c>
      <c r="K604" s="255">
        <v>97.2</v>
      </c>
      <c r="L604" s="248"/>
      <c r="M604" s="248"/>
      <c r="N604" s="248"/>
      <c r="O604" s="265" t="s">
        <v>1715</v>
      </c>
      <c r="P604" s="284" t="s">
        <v>707</v>
      </c>
      <c r="Q604" s="248"/>
      <c r="R604" s="289"/>
      <c r="S604" s="289"/>
      <c r="T604" s="289"/>
      <c r="U604" s="289"/>
      <c r="V604" s="289"/>
      <c r="W604" s="289"/>
      <c r="X604" s="289"/>
      <c r="Y604" s="289"/>
      <c r="Z604" s="289"/>
      <c r="AA604" s="289"/>
      <c r="AB604" s="289"/>
      <c r="AC604" s="289"/>
      <c r="AD604" s="289"/>
      <c r="AE604" s="289"/>
      <c r="AF604" s="289"/>
      <c r="AG604" s="289"/>
      <c r="AH604" s="289"/>
      <c r="AI604" s="289"/>
      <c r="AJ604" s="289"/>
      <c r="AK604" s="289"/>
      <c r="AL604" s="289"/>
      <c r="AM604" s="289"/>
      <c r="AN604" s="289"/>
      <c r="AO604" s="289"/>
      <c r="AP604" s="289"/>
      <c r="AQ604" s="289"/>
      <c r="AR604" s="289"/>
      <c r="AS604" s="289"/>
      <c r="AT604" s="289"/>
      <c r="AU604" s="289"/>
      <c r="AV604" s="289"/>
      <c r="AW604" s="289"/>
      <c r="AX604" s="289"/>
      <c r="AY604" s="289"/>
      <c r="AZ604" s="289"/>
      <c r="BA604" s="289"/>
      <c r="BB604" s="289"/>
      <c r="BC604" s="289"/>
      <c r="BD604" s="289"/>
      <c r="BE604" s="289"/>
      <c r="BF604" s="289"/>
      <c r="BG604" s="289"/>
      <c r="BH604" s="289"/>
      <c r="BI604" s="289"/>
      <c r="BJ604" s="289"/>
      <c r="BK604" s="289"/>
      <c r="BL604" s="289"/>
      <c r="BM604" s="289"/>
      <c r="BN604" s="289"/>
      <c r="BO604" s="289"/>
      <c r="BP604" s="289"/>
      <c r="BQ604" s="289"/>
      <c r="BR604" s="289"/>
      <c r="BS604" s="289"/>
      <c r="BT604" s="289"/>
      <c r="BU604" s="289"/>
      <c r="BV604" s="289"/>
      <c r="BW604" s="289"/>
      <c r="BX604" s="289"/>
      <c r="BY604" s="289"/>
    </row>
    <row r="605" spans="1:77" x14ac:dyDescent="0.2">
      <c r="A605" s="82">
        <v>597</v>
      </c>
      <c r="B605" s="82" t="s">
        <v>2632</v>
      </c>
      <c r="C605" s="82" t="s">
        <v>1815</v>
      </c>
      <c r="D605" s="82" t="s">
        <v>2633</v>
      </c>
      <c r="E605" s="83">
        <v>44123</v>
      </c>
      <c r="F605" s="82" t="s">
        <v>2985</v>
      </c>
      <c r="G605" s="82">
        <v>1</v>
      </c>
      <c r="H605" s="82" t="s">
        <v>2986</v>
      </c>
      <c r="I605" s="82" t="s">
        <v>1760</v>
      </c>
      <c r="J605" s="84">
        <v>400</v>
      </c>
      <c r="K605" s="247">
        <v>40</v>
      </c>
      <c r="L605" s="82" t="s">
        <v>2987</v>
      </c>
      <c r="M605" s="82">
        <v>154</v>
      </c>
      <c r="N605" s="82">
        <v>0.1</v>
      </c>
      <c r="O605" s="264" t="s">
        <v>1715</v>
      </c>
      <c r="P605" s="283" t="s">
        <v>2990</v>
      </c>
      <c r="Q605" s="82" t="s">
        <v>2549</v>
      </c>
    </row>
    <row r="606" spans="1:77" x14ac:dyDescent="0.2">
      <c r="A606" s="82">
        <v>598</v>
      </c>
      <c r="B606" s="82" t="s">
        <v>2632</v>
      </c>
      <c r="C606" s="82"/>
      <c r="D606" s="82" t="s">
        <v>2718</v>
      </c>
      <c r="E606" s="83">
        <v>44124</v>
      </c>
      <c r="F606" s="82" t="s">
        <v>2985</v>
      </c>
      <c r="G606" s="82">
        <v>1</v>
      </c>
      <c r="H606" s="82" t="s">
        <v>2986</v>
      </c>
      <c r="I606" s="82" t="s">
        <v>1760</v>
      </c>
      <c r="J606" s="84">
        <v>400</v>
      </c>
      <c r="K606" s="247">
        <v>40</v>
      </c>
      <c r="L606" s="82" t="s">
        <v>2987</v>
      </c>
      <c r="M606" s="82">
        <v>154</v>
      </c>
      <c r="N606" s="82">
        <v>0.1</v>
      </c>
      <c r="O606" s="264" t="s">
        <v>1715</v>
      </c>
      <c r="P606" s="283" t="s">
        <v>2990</v>
      </c>
      <c r="Q606" s="82" t="s">
        <v>2549</v>
      </c>
    </row>
    <row r="607" spans="1:77" x14ac:dyDescent="0.2">
      <c r="A607" s="82">
        <v>599</v>
      </c>
      <c r="B607" s="82" t="s">
        <v>2632</v>
      </c>
      <c r="C607" s="82"/>
      <c r="D607" s="82" t="s">
        <v>3297</v>
      </c>
      <c r="E607" s="83">
        <v>44137</v>
      </c>
      <c r="F607" s="82" t="s">
        <v>2985</v>
      </c>
      <c r="G607" s="82">
        <v>1</v>
      </c>
      <c r="H607" s="82" t="s">
        <v>2986</v>
      </c>
      <c r="I607" s="82" t="s">
        <v>1760</v>
      </c>
      <c r="J607" s="84">
        <v>316</v>
      </c>
      <c r="K607" s="247">
        <v>31.6</v>
      </c>
      <c r="L607" s="82" t="s">
        <v>3362</v>
      </c>
      <c r="M607" s="82">
        <v>158</v>
      </c>
      <c r="N607" s="82">
        <v>0.1</v>
      </c>
      <c r="O607" s="264" t="s">
        <v>1715</v>
      </c>
      <c r="P607" s="283" t="s">
        <v>2990</v>
      </c>
      <c r="Q607" s="82" t="s">
        <v>2549</v>
      </c>
    </row>
    <row r="608" spans="1:77" x14ac:dyDescent="0.2">
      <c r="A608" s="82">
        <v>600</v>
      </c>
      <c r="B608" s="82" t="s">
        <v>2632</v>
      </c>
      <c r="C608" s="82"/>
      <c r="D608" s="82" t="s">
        <v>3351</v>
      </c>
      <c r="E608" s="83">
        <v>44138</v>
      </c>
      <c r="F608" s="82" t="s">
        <v>2985</v>
      </c>
      <c r="G608" s="82">
        <v>5</v>
      </c>
      <c r="H608" s="82" t="s">
        <v>2986</v>
      </c>
      <c r="I608" s="82" t="s">
        <v>1760</v>
      </c>
      <c r="J608" s="84">
        <v>136</v>
      </c>
      <c r="K608" s="247">
        <v>13.6</v>
      </c>
      <c r="L608" s="82" t="s">
        <v>3362</v>
      </c>
      <c r="M608" s="82">
        <v>158</v>
      </c>
      <c r="N608" s="82">
        <v>0.1</v>
      </c>
      <c r="O608" s="264" t="s">
        <v>1715</v>
      </c>
      <c r="P608" s="283" t="s">
        <v>2990</v>
      </c>
      <c r="Q608" s="82" t="s">
        <v>2549</v>
      </c>
    </row>
    <row r="609" spans="1:77" x14ac:dyDescent="0.2">
      <c r="A609" s="82">
        <v>601</v>
      </c>
      <c r="B609" s="82" t="s">
        <v>2632</v>
      </c>
      <c r="C609" s="82"/>
      <c r="D609" s="82"/>
      <c r="E609" s="82"/>
      <c r="F609" s="82"/>
      <c r="G609" s="82">
        <v>6</v>
      </c>
      <c r="H609" s="82" t="s">
        <v>2986</v>
      </c>
      <c r="I609" s="82" t="s">
        <v>1760</v>
      </c>
      <c r="J609" s="84">
        <v>159</v>
      </c>
      <c r="K609" s="247">
        <v>15.9</v>
      </c>
      <c r="L609" s="82" t="s">
        <v>3362</v>
      </c>
      <c r="M609" s="82">
        <v>158</v>
      </c>
      <c r="N609" s="82">
        <v>0.1</v>
      </c>
      <c r="O609" s="264" t="s">
        <v>1715</v>
      </c>
      <c r="P609" s="283" t="s">
        <v>2990</v>
      </c>
      <c r="Q609" s="82" t="s">
        <v>2549</v>
      </c>
    </row>
    <row r="610" spans="1:77" s="254" customFormat="1" x14ac:dyDescent="0.2">
      <c r="A610" s="248">
        <v>602</v>
      </c>
      <c r="B610" s="248" t="s">
        <v>2632</v>
      </c>
      <c r="C610" s="248"/>
      <c r="D610" s="248"/>
      <c r="E610" s="248"/>
      <c r="F610" s="248"/>
      <c r="G610" s="248"/>
      <c r="H610" s="248"/>
      <c r="I610" s="248"/>
      <c r="J610" s="260">
        <v>1411</v>
      </c>
      <c r="K610" s="255">
        <v>141.1</v>
      </c>
      <c r="L610" s="248"/>
      <c r="M610" s="248"/>
      <c r="N610" s="248"/>
      <c r="O610" s="265" t="s">
        <v>1715</v>
      </c>
      <c r="P610" s="284" t="s">
        <v>708</v>
      </c>
      <c r="Q610" s="248"/>
      <c r="R610" s="289"/>
      <c r="S610" s="289"/>
      <c r="T610" s="289"/>
      <c r="U610" s="289"/>
      <c r="V610" s="289"/>
      <c r="W610" s="289"/>
      <c r="X610" s="289"/>
      <c r="Y610" s="289"/>
      <c r="Z610" s="289"/>
      <c r="AA610" s="289"/>
      <c r="AB610" s="289"/>
      <c r="AC610" s="289"/>
      <c r="AD610" s="289"/>
      <c r="AE610" s="289"/>
      <c r="AF610" s="289"/>
      <c r="AG610" s="289"/>
      <c r="AH610" s="289"/>
      <c r="AI610" s="289"/>
      <c r="AJ610" s="289"/>
      <c r="AK610" s="289"/>
      <c r="AL610" s="289"/>
      <c r="AM610" s="289"/>
      <c r="AN610" s="289"/>
      <c r="AO610" s="289"/>
      <c r="AP610" s="289"/>
      <c r="AQ610" s="289"/>
      <c r="AR610" s="289"/>
      <c r="AS610" s="289"/>
      <c r="AT610" s="289"/>
      <c r="AU610" s="289"/>
      <c r="AV610" s="289"/>
      <c r="AW610" s="289"/>
      <c r="AX610" s="289"/>
      <c r="AY610" s="289"/>
      <c r="AZ610" s="289"/>
      <c r="BA610" s="289"/>
      <c r="BB610" s="289"/>
      <c r="BC610" s="289"/>
      <c r="BD610" s="289"/>
      <c r="BE610" s="289"/>
      <c r="BF610" s="289"/>
      <c r="BG610" s="289"/>
      <c r="BH610" s="289"/>
      <c r="BI610" s="289"/>
      <c r="BJ610" s="289"/>
      <c r="BK610" s="289"/>
      <c r="BL610" s="289"/>
      <c r="BM610" s="289"/>
      <c r="BN610" s="289"/>
      <c r="BO610" s="289"/>
      <c r="BP610" s="289"/>
      <c r="BQ610" s="289"/>
      <c r="BR610" s="289"/>
      <c r="BS610" s="289"/>
      <c r="BT610" s="289"/>
      <c r="BU610" s="289"/>
      <c r="BV610" s="289"/>
      <c r="BW610" s="289"/>
      <c r="BX610" s="289"/>
      <c r="BY610" s="289"/>
    </row>
    <row r="611" spans="1:77" s="262" customFormat="1" x14ac:dyDescent="0.2">
      <c r="A611" s="86">
        <v>603</v>
      </c>
      <c r="B611" s="86" t="s">
        <v>1651</v>
      </c>
      <c r="C611" s="86"/>
      <c r="D611" s="86"/>
      <c r="E611" s="86"/>
      <c r="F611" s="86"/>
      <c r="G611" s="86"/>
      <c r="H611" s="86"/>
      <c r="I611" s="86"/>
      <c r="J611" s="249">
        <v>2383</v>
      </c>
      <c r="K611" s="251">
        <v>238.3</v>
      </c>
      <c r="L611" s="86"/>
      <c r="M611" s="86"/>
      <c r="N611" s="86"/>
      <c r="O611" s="266" t="s">
        <v>626</v>
      </c>
      <c r="P611" s="285"/>
      <c r="Q611" s="86"/>
      <c r="R611" s="290"/>
      <c r="S611" s="290"/>
      <c r="T611" s="290"/>
      <c r="U611" s="290"/>
      <c r="V611" s="290"/>
      <c r="W611" s="290"/>
      <c r="X611" s="290"/>
      <c r="Y611" s="290"/>
      <c r="Z611" s="290"/>
      <c r="AA611" s="290"/>
      <c r="AB611" s="290"/>
      <c r="AC611" s="290"/>
      <c r="AD611" s="290"/>
      <c r="AE611" s="290"/>
      <c r="AF611" s="290"/>
      <c r="AG611" s="290"/>
      <c r="AH611" s="290"/>
      <c r="AI611" s="290"/>
      <c r="AJ611" s="290"/>
      <c r="AK611" s="290"/>
      <c r="AL611" s="290"/>
      <c r="AM611" s="290"/>
      <c r="AN611" s="290"/>
      <c r="AO611" s="290"/>
      <c r="AP611" s="290"/>
      <c r="AQ611" s="290"/>
      <c r="AR611" s="290"/>
      <c r="AS611" s="290"/>
      <c r="AT611" s="290"/>
      <c r="AU611" s="290"/>
      <c r="AV611" s="290"/>
      <c r="AW611" s="290"/>
      <c r="AX611" s="290"/>
      <c r="AY611" s="290"/>
      <c r="AZ611" s="290"/>
      <c r="BA611" s="290"/>
      <c r="BB611" s="290"/>
      <c r="BC611" s="290"/>
      <c r="BD611" s="290"/>
      <c r="BE611" s="290"/>
      <c r="BF611" s="290"/>
      <c r="BG611" s="290"/>
      <c r="BH611" s="290"/>
      <c r="BI611" s="290"/>
      <c r="BJ611" s="290"/>
      <c r="BK611" s="290"/>
      <c r="BL611" s="290"/>
      <c r="BM611" s="290"/>
      <c r="BN611" s="290"/>
      <c r="BO611" s="290"/>
      <c r="BP611" s="290"/>
      <c r="BQ611" s="290"/>
      <c r="BR611" s="290"/>
      <c r="BS611" s="290"/>
      <c r="BT611" s="290"/>
      <c r="BU611" s="290"/>
      <c r="BV611" s="290"/>
      <c r="BW611" s="290"/>
      <c r="BX611" s="290"/>
      <c r="BY611" s="290"/>
    </row>
    <row r="612" spans="1:77" x14ac:dyDescent="0.2">
      <c r="A612" s="82">
        <v>604</v>
      </c>
      <c r="B612" s="82" t="s">
        <v>2614</v>
      </c>
      <c r="C612" s="82" t="s">
        <v>2140</v>
      </c>
      <c r="D612" s="82" t="s">
        <v>2615</v>
      </c>
      <c r="E612" s="83">
        <v>44123</v>
      </c>
      <c r="F612" s="82" t="s">
        <v>2985</v>
      </c>
      <c r="G612" s="82">
        <v>1</v>
      </c>
      <c r="H612" s="82" t="s">
        <v>2986</v>
      </c>
      <c r="I612" s="82" t="s">
        <v>1760</v>
      </c>
      <c r="J612" s="84">
        <v>45</v>
      </c>
      <c r="K612" s="247">
        <v>4.5</v>
      </c>
      <c r="L612" s="82" t="s">
        <v>2987</v>
      </c>
      <c r="M612" s="82">
        <v>154</v>
      </c>
      <c r="N612" s="82">
        <v>0.1</v>
      </c>
      <c r="O612" s="264" t="s">
        <v>2141</v>
      </c>
      <c r="P612" s="283" t="s">
        <v>2997</v>
      </c>
      <c r="Q612" s="82" t="s">
        <v>2549</v>
      </c>
    </row>
    <row r="613" spans="1:77" x14ac:dyDescent="0.2">
      <c r="A613" s="82">
        <v>605</v>
      </c>
      <c r="B613" s="82" t="s">
        <v>2614</v>
      </c>
      <c r="C613" s="82"/>
      <c r="D613" s="82" t="s">
        <v>2717</v>
      </c>
      <c r="E613" s="83">
        <v>44124</v>
      </c>
      <c r="F613" s="82" t="s">
        <v>2985</v>
      </c>
      <c r="G613" s="82">
        <v>1</v>
      </c>
      <c r="H613" s="82" t="s">
        <v>2986</v>
      </c>
      <c r="I613" s="82" t="s">
        <v>1760</v>
      </c>
      <c r="J613" s="84">
        <v>45</v>
      </c>
      <c r="K613" s="247">
        <v>4.5</v>
      </c>
      <c r="L613" s="82" t="s">
        <v>2987</v>
      </c>
      <c r="M613" s="82">
        <v>154</v>
      </c>
      <c r="N613" s="82">
        <v>0.1</v>
      </c>
      <c r="O613" s="264" t="s">
        <v>2141</v>
      </c>
      <c r="P613" s="283" t="s">
        <v>2997</v>
      </c>
      <c r="Q613" s="82" t="s">
        <v>2549</v>
      </c>
    </row>
    <row r="614" spans="1:77" x14ac:dyDescent="0.2">
      <c r="A614" s="82">
        <v>606</v>
      </c>
      <c r="B614" s="82" t="s">
        <v>2614</v>
      </c>
      <c r="C614" s="82"/>
      <c r="D614" s="82" t="s">
        <v>3290</v>
      </c>
      <c r="E614" s="83">
        <v>44137</v>
      </c>
      <c r="F614" s="82" t="s">
        <v>2985</v>
      </c>
      <c r="G614" s="82">
        <v>1</v>
      </c>
      <c r="H614" s="82" t="s">
        <v>2986</v>
      </c>
      <c r="I614" s="82" t="s">
        <v>1760</v>
      </c>
      <c r="J614" s="84">
        <v>45</v>
      </c>
      <c r="K614" s="247">
        <v>4.5</v>
      </c>
      <c r="L614" s="82" t="s">
        <v>3362</v>
      </c>
      <c r="M614" s="82">
        <v>158</v>
      </c>
      <c r="N614" s="82">
        <v>0.1</v>
      </c>
      <c r="O614" s="264" t="s">
        <v>2141</v>
      </c>
      <c r="P614" s="283" t="s">
        <v>2997</v>
      </c>
      <c r="Q614" s="82" t="s">
        <v>2549</v>
      </c>
    </row>
    <row r="615" spans="1:77" x14ac:dyDescent="0.2">
      <c r="A615" s="82">
        <v>607</v>
      </c>
      <c r="B615" s="82" t="s">
        <v>2614</v>
      </c>
      <c r="C615" s="82"/>
      <c r="D615" s="82" t="s">
        <v>3350</v>
      </c>
      <c r="E615" s="83">
        <v>44138</v>
      </c>
      <c r="F615" s="82" t="s">
        <v>2985</v>
      </c>
      <c r="G615" s="82">
        <v>3</v>
      </c>
      <c r="H615" s="82" t="s">
        <v>2986</v>
      </c>
      <c r="I615" s="82" t="s">
        <v>1760</v>
      </c>
      <c r="J615" s="84">
        <v>45</v>
      </c>
      <c r="K615" s="247">
        <v>4.5</v>
      </c>
      <c r="L615" s="82" t="s">
        <v>3362</v>
      </c>
      <c r="M615" s="82">
        <v>158</v>
      </c>
      <c r="N615" s="82">
        <v>0.1</v>
      </c>
      <c r="O615" s="264" t="s">
        <v>2141</v>
      </c>
      <c r="P615" s="283" t="s">
        <v>2997</v>
      </c>
      <c r="Q615" s="82" t="s">
        <v>2549</v>
      </c>
    </row>
    <row r="616" spans="1:77" s="254" customFormat="1" x14ac:dyDescent="0.2">
      <c r="A616" s="248">
        <v>608</v>
      </c>
      <c r="B616" s="248" t="s">
        <v>2614</v>
      </c>
      <c r="C616" s="248"/>
      <c r="D616" s="248"/>
      <c r="E616" s="248"/>
      <c r="F616" s="248"/>
      <c r="G616" s="248"/>
      <c r="H616" s="248"/>
      <c r="I616" s="248"/>
      <c r="J616" s="260">
        <v>180</v>
      </c>
      <c r="K616" s="255">
        <v>18</v>
      </c>
      <c r="L616" s="248"/>
      <c r="M616" s="248"/>
      <c r="N616" s="248"/>
      <c r="O616" s="265" t="s">
        <v>2141</v>
      </c>
      <c r="P616" s="284" t="s">
        <v>706</v>
      </c>
      <c r="Q616" s="248"/>
      <c r="R616" s="289"/>
      <c r="S616" s="289"/>
      <c r="T616" s="289"/>
      <c r="U616" s="289"/>
      <c r="V616" s="289"/>
      <c r="W616" s="289"/>
      <c r="X616" s="289"/>
      <c r="Y616" s="289"/>
      <c r="Z616" s="289"/>
      <c r="AA616" s="289"/>
      <c r="AB616" s="289"/>
      <c r="AC616" s="289"/>
      <c r="AD616" s="289"/>
      <c r="AE616" s="289"/>
      <c r="AF616" s="289"/>
      <c r="AG616" s="289"/>
      <c r="AH616" s="289"/>
      <c r="AI616" s="289"/>
      <c r="AJ616" s="289"/>
      <c r="AK616" s="289"/>
      <c r="AL616" s="289"/>
      <c r="AM616" s="289"/>
      <c r="AN616" s="289"/>
      <c r="AO616" s="289"/>
      <c r="AP616" s="289"/>
      <c r="AQ616" s="289"/>
      <c r="AR616" s="289"/>
      <c r="AS616" s="289"/>
      <c r="AT616" s="289"/>
      <c r="AU616" s="289"/>
      <c r="AV616" s="289"/>
      <c r="AW616" s="289"/>
      <c r="AX616" s="289"/>
      <c r="AY616" s="289"/>
      <c r="AZ616" s="289"/>
      <c r="BA616" s="289"/>
      <c r="BB616" s="289"/>
      <c r="BC616" s="289"/>
      <c r="BD616" s="289"/>
      <c r="BE616" s="289"/>
      <c r="BF616" s="289"/>
      <c r="BG616" s="289"/>
      <c r="BH616" s="289"/>
      <c r="BI616" s="289"/>
      <c r="BJ616" s="289"/>
      <c r="BK616" s="289"/>
      <c r="BL616" s="289"/>
      <c r="BM616" s="289"/>
      <c r="BN616" s="289"/>
      <c r="BO616" s="289"/>
      <c r="BP616" s="289"/>
      <c r="BQ616" s="289"/>
      <c r="BR616" s="289"/>
      <c r="BS616" s="289"/>
      <c r="BT616" s="289"/>
      <c r="BU616" s="289"/>
      <c r="BV616" s="289"/>
      <c r="BW616" s="289"/>
      <c r="BX616" s="289"/>
      <c r="BY616" s="289"/>
    </row>
    <row r="617" spans="1:77" s="262" customFormat="1" x14ac:dyDescent="0.2">
      <c r="A617" s="86">
        <v>609</v>
      </c>
      <c r="B617" s="86" t="s">
        <v>1598</v>
      </c>
      <c r="C617" s="86"/>
      <c r="D617" s="86"/>
      <c r="E617" s="86"/>
      <c r="F617" s="86"/>
      <c r="G617" s="86"/>
      <c r="H617" s="86"/>
      <c r="I617" s="86"/>
      <c r="J617" s="249">
        <v>180</v>
      </c>
      <c r="K617" s="251">
        <v>18</v>
      </c>
      <c r="L617" s="86"/>
      <c r="M617" s="86"/>
      <c r="N617" s="86"/>
      <c r="O617" s="266" t="s">
        <v>627</v>
      </c>
      <c r="P617" s="285"/>
      <c r="Q617" s="86"/>
      <c r="R617" s="290"/>
      <c r="S617" s="290"/>
      <c r="T617" s="290"/>
      <c r="U617" s="290"/>
      <c r="V617" s="290"/>
      <c r="W617" s="290"/>
      <c r="X617" s="290"/>
      <c r="Y617" s="290"/>
      <c r="Z617" s="290"/>
      <c r="AA617" s="290"/>
      <c r="AB617" s="290"/>
      <c r="AC617" s="290"/>
      <c r="AD617" s="290"/>
      <c r="AE617" s="290"/>
      <c r="AF617" s="290"/>
      <c r="AG617" s="290"/>
      <c r="AH617" s="290"/>
      <c r="AI617" s="290"/>
      <c r="AJ617" s="290"/>
      <c r="AK617" s="290"/>
      <c r="AL617" s="290"/>
      <c r="AM617" s="290"/>
      <c r="AN617" s="290"/>
      <c r="AO617" s="290"/>
      <c r="AP617" s="290"/>
      <c r="AQ617" s="290"/>
      <c r="AR617" s="290"/>
      <c r="AS617" s="290"/>
      <c r="AT617" s="290"/>
      <c r="AU617" s="290"/>
      <c r="AV617" s="290"/>
      <c r="AW617" s="290"/>
      <c r="AX617" s="290"/>
      <c r="AY617" s="290"/>
      <c r="AZ617" s="290"/>
      <c r="BA617" s="290"/>
      <c r="BB617" s="290"/>
      <c r="BC617" s="290"/>
      <c r="BD617" s="290"/>
      <c r="BE617" s="290"/>
      <c r="BF617" s="290"/>
      <c r="BG617" s="290"/>
      <c r="BH617" s="290"/>
      <c r="BI617" s="290"/>
      <c r="BJ617" s="290"/>
      <c r="BK617" s="290"/>
      <c r="BL617" s="290"/>
      <c r="BM617" s="290"/>
      <c r="BN617" s="290"/>
      <c r="BO617" s="290"/>
      <c r="BP617" s="290"/>
      <c r="BQ617" s="290"/>
      <c r="BR617" s="290"/>
      <c r="BS617" s="290"/>
      <c r="BT617" s="290"/>
      <c r="BU617" s="290"/>
      <c r="BV617" s="290"/>
      <c r="BW617" s="290"/>
      <c r="BX617" s="290"/>
      <c r="BY617" s="290"/>
    </row>
    <row r="618" spans="1:77" x14ac:dyDescent="0.2">
      <c r="A618" s="82">
        <v>610</v>
      </c>
      <c r="B618" s="82" t="s">
        <v>2596</v>
      </c>
      <c r="C618" s="82" t="s">
        <v>2019</v>
      </c>
      <c r="D618" s="82" t="s">
        <v>2597</v>
      </c>
      <c r="E618" s="83">
        <v>44123</v>
      </c>
      <c r="F618" s="82" t="s">
        <v>2985</v>
      </c>
      <c r="G618" s="82">
        <v>1</v>
      </c>
      <c r="H618" s="82" t="s">
        <v>2986</v>
      </c>
      <c r="I618" s="82" t="s">
        <v>1760</v>
      </c>
      <c r="J618" s="84">
        <v>30</v>
      </c>
      <c r="K618" s="247">
        <v>3</v>
      </c>
      <c r="L618" s="82" t="s">
        <v>2987</v>
      </c>
      <c r="M618" s="82">
        <v>154</v>
      </c>
      <c r="N618" s="82">
        <v>0.1</v>
      </c>
      <c r="O618" s="264" t="s">
        <v>2020</v>
      </c>
      <c r="P618" s="283" t="s">
        <v>2997</v>
      </c>
      <c r="Q618" s="82" t="s">
        <v>2549</v>
      </c>
    </row>
    <row r="619" spans="1:77" x14ac:dyDescent="0.2">
      <c r="A619" s="82">
        <v>611</v>
      </c>
      <c r="B619" s="82" t="s">
        <v>2596</v>
      </c>
      <c r="C619" s="82"/>
      <c r="D619" s="82" t="s">
        <v>2716</v>
      </c>
      <c r="E619" s="83">
        <v>44124</v>
      </c>
      <c r="F619" s="82" t="s">
        <v>2985</v>
      </c>
      <c r="G619" s="82">
        <v>1</v>
      </c>
      <c r="H619" s="82" t="s">
        <v>2986</v>
      </c>
      <c r="I619" s="82" t="s">
        <v>1760</v>
      </c>
      <c r="J619" s="84">
        <v>30</v>
      </c>
      <c r="K619" s="247">
        <v>3</v>
      </c>
      <c r="L619" s="82" t="s">
        <v>2987</v>
      </c>
      <c r="M619" s="82">
        <v>154</v>
      </c>
      <c r="N619" s="82">
        <v>0.1</v>
      </c>
      <c r="O619" s="264" t="s">
        <v>2020</v>
      </c>
      <c r="P619" s="283" t="s">
        <v>2997</v>
      </c>
      <c r="Q619" s="82" t="s">
        <v>2549</v>
      </c>
    </row>
    <row r="620" spans="1:77" x14ac:dyDescent="0.2">
      <c r="A620" s="82">
        <v>612</v>
      </c>
      <c r="B620" s="82" t="s">
        <v>2596</v>
      </c>
      <c r="C620" s="82"/>
      <c r="D620" s="82" t="s">
        <v>3284</v>
      </c>
      <c r="E620" s="83">
        <v>44137</v>
      </c>
      <c r="F620" s="82" t="s">
        <v>2985</v>
      </c>
      <c r="G620" s="82">
        <v>1</v>
      </c>
      <c r="H620" s="82" t="s">
        <v>2986</v>
      </c>
      <c r="I620" s="82" t="s">
        <v>1760</v>
      </c>
      <c r="J620" s="84">
        <v>30</v>
      </c>
      <c r="K620" s="247">
        <v>3</v>
      </c>
      <c r="L620" s="82" t="s">
        <v>3362</v>
      </c>
      <c r="M620" s="82">
        <v>158</v>
      </c>
      <c r="N620" s="82">
        <v>0.1</v>
      </c>
      <c r="O620" s="264" t="s">
        <v>2020</v>
      </c>
      <c r="P620" s="283" t="s">
        <v>2997</v>
      </c>
      <c r="Q620" s="82" t="s">
        <v>2549</v>
      </c>
    </row>
    <row r="621" spans="1:77" x14ac:dyDescent="0.2">
      <c r="A621" s="82">
        <v>613</v>
      </c>
      <c r="B621" s="82" t="s">
        <v>2596</v>
      </c>
      <c r="C621" s="82"/>
      <c r="D621" s="82" t="s">
        <v>3349</v>
      </c>
      <c r="E621" s="83">
        <v>44138</v>
      </c>
      <c r="F621" s="82" t="s">
        <v>2985</v>
      </c>
      <c r="G621" s="82">
        <v>2</v>
      </c>
      <c r="H621" s="82" t="s">
        <v>2986</v>
      </c>
      <c r="I621" s="82" t="s">
        <v>1760</v>
      </c>
      <c r="J621" s="84">
        <v>30</v>
      </c>
      <c r="K621" s="247">
        <v>3</v>
      </c>
      <c r="L621" s="82" t="s">
        <v>3362</v>
      </c>
      <c r="M621" s="82">
        <v>158</v>
      </c>
      <c r="N621" s="82">
        <v>0.1</v>
      </c>
      <c r="O621" s="264" t="s">
        <v>2020</v>
      </c>
      <c r="P621" s="283" t="s">
        <v>2997</v>
      </c>
      <c r="Q621" s="82" t="s">
        <v>2549</v>
      </c>
    </row>
    <row r="622" spans="1:77" s="254" customFormat="1" x14ac:dyDescent="0.2">
      <c r="A622" s="248">
        <v>614</v>
      </c>
      <c r="B622" s="248" t="s">
        <v>2596</v>
      </c>
      <c r="C622" s="248"/>
      <c r="D622" s="248"/>
      <c r="E622" s="248"/>
      <c r="F622" s="248"/>
      <c r="G622" s="248"/>
      <c r="H622" s="248"/>
      <c r="I622" s="248"/>
      <c r="J622" s="260">
        <v>120</v>
      </c>
      <c r="K622" s="255">
        <v>12</v>
      </c>
      <c r="L622" s="248"/>
      <c r="M622" s="248"/>
      <c r="N622" s="248"/>
      <c r="O622" s="265" t="s">
        <v>2020</v>
      </c>
      <c r="P622" s="284" t="s">
        <v>706</v>
      </c>
      <c r="Q622" s="248"/>
      <c r="R622" s="289"/>
      <c r="S622" s="289"/>
      <c r="T622" s="289"/>
      <c r="U622" s="289"/>
      <c r="V622" s="289"/>
      <c r="W622" s="289"/>
      <c r="X622" s="289"/>
      <c r="Y622" s="289"/>
      <c r="Z622" s="289"/>
      <c r="AA622" s="289"/>
      <c r="AB622" s="289"/>
      <c r="AC622" s="289"/>
      <c r="AD622" s="289"/>
      <c r="AE622" s="289"/>
      <c r="AF622" s="289"/>
      <c r="AG622" s="289"/>
      <c r="AH622" s="289"/>
      <c r="AI622" s="289"/>
      <c r="AJ622" s="289"/>
      <c r="AK622" s="289"/>
      <c r="AL622" s="289"/>
      <c r="AM622" s="289"/>
      <c r="AN622" s="289"/>
      <c r="AO622" s="289"/>
      <c r="AP622" s="289"/>
      <c r="AQ622" s="289"/>
      <c r="AR622" s="289"/>
      <c r="AS622" s="289"/>
      <c r="AT622" s="289"/>
      <c r="AU622" s="289"/>
      <c r="AV622" s="289"/>
      <c r="AW622" s="289"/>
      <c r="AX622" s="289"/>
      <c r="AY622" s="289"/>
      <c r="AZ622" s="289"/>
      <c r="BA622" s="289"/>
      <c r="BB622" s="289"/>
      <c r="BC622" s="289"/>
      <c r="BD622" s="289"/>
      <c r="BE622" s="289"/>
      <c r="BF622" s="289"/>
      <c r="BG622" s="289"/>
      <c r="BH622" s="289"/>
      <c r="BI622" s="289"/>
      <c r="BJ622" s="289"/>
      <c r="BK622" s="289"/>
      <c r="BL622" s="289"/>
      <c r="BM622" s="289"/>
      <c r="BN622" s="289"/>
      <c r="BO622" s="289"/>
      <c r="BP622" s="289"/>
      <c r="BQ622" s="289"/>
      <c r="BR622" s="289"/>
      <c r="BS622" s="289"/>
      <c r="BT622" s="289"/>
      <c r="BU622" s="289"/>
      <c r="BV622" s="289"/>
      <c r="BW622" s="289"/>
      <c r="BX622" s="289"/>
      <c r="BY622" s="289"/>
    </row>
    <row r="623" spans="1:77" s="262" customFormat="1" x14ac:dyDescent="0.2">
      <c r="A623" s="86">
        <v>615</v>
      </c>
      <c r="B623" s="86" t="s">
        <v>96</v>
      </c>
      <c r="C623" s="86"/>
      <c r="D623" s="86"/>
      <c r="E623" s="86"/>
      <c r="F623" s="86"/>
      <c r="G623" s="86"/>
      <c r="H623" s="86"/>
      <c r="I623" s="86"/>
      <c r="J623" s="249">
        <v>120</v>
      </c>
      <c r="K623" s="251">
        <v>12</v>
      </c>
      <c r="L623" s="86"/>
      <c r="M623" s="86"/>
      <c r="N623" s="86"/>
      <c r="O623" s="266" t="s">
        <v>628</v>
      </c>
      <c r="P623" s="285"/>
      <c r="Q623" s="86"/>
      <c r="R623" s="290"/>
      <c r="S623" s="290"/>
      <c r="T623" s="290"/>
      <c r="U623" s="290"/>
      <c r="V623" s="290"/>
      <c r="W623" s="290"/>
      <c r="X623" s="290"/>
      <c r="Y623" s="290"/>
      <c r="Z623" s="290"/>
      <c r="AA623" s="290"/>
      <c r="AB623" s="290"/>
      <c r="AC623" s="290"/>
      <c r="AD623" s="290"/>
      <c r="AE623" s="290"/>
      <c r="AF623" s="290"/>
      <c r="AG623" s="290"/>
      <c r="AH623" s="290"/>
      <c r="AI623" s="290"/>
      <c r="AJ623" s="290"/>
      <c r="AK623" s="290"/>
      <c r="AL623" s="290"/>
      <c r="AM623" s="290"/>
      <c r="AN623" s="290"/>
      <c r="AO623" s="290"/>
      <c r="AP623" s="290"/>
      <c r="AQ623" s="290"/>
      <c r="AR623" s="290"/>
      <c r="AS623" s="290"/>
      <c r="AT623" s="290"/>
      <c r="AU623" s="290"/>
      <c r="AV623" s="290"/>
      <c r="AW623" s="290"/>
      <c r="AX623" s="290"/>
      <c r="AY623" s="290"/>
      <c r="AZ623" s="290"/>
      <c r="BA623" s="290"/>
      <c r="BB623" s="290"/>
      <c r="BC623" s="290"/>
      <c r="BD623" s="290"/>
      <c r="BE623" s="290"/>
      <c r="BF623" s="290"/>
      <c r="BG623" s="290"/>
      <c r="BH623" s="290"/>
      <c r="BI623" s="290"/>
      <c r="BJ623" s="290"/>
      <c r="BK623" s="290"/>
      <c r="BL623" s="290"/>
      <c r="BM623" s="290"/>
      <c r="BN623" s="290"/>
      <c r="BO623" s="290"/>
      <c r="BP623" s="290"/>
      <c r="BQ623" s="290"/>
      <c r="BR623" s="290"/>
      <c r="BS623" s="290"/>
      <c r="BT623" s="290"/>
      <c r="BU623" s="290"/>
      <c r="BV623" s="290"/>
      <c r="BW623" s="290"/>
      <c r="BX623" s="290"/>
      <c r="BY623" s="290"/>
    </row>
    <row r="624" spans="1:77" x14ac:dyDescent="0.2">
      <c r="A624" s="82">
        <v>616</v>
      </c>
      <c r="B624" s="82" t="s">
        <v>2592</v>
      </c>
      <c r="C624" s="82" t="s">
        <v>2013</v>
      </c>
      <c r="D624" s="82" t="s">
        <v>2593</v>
      </c>
      <c r="E624" s="83">
        <v>44123</v>
      </c>
      <c r="F624" s="82" t="s">
        <v>2985</v>
      </c>
      <c r="G624" s="82">
        <v>1</v>
      </c>
      <c r="H624" s="82" t="s">
        <v>2986</v>
      </c>
      <c r="I624" s="82" t="s">
        <v>1760</v>
      </c>
      <c r="J624" s="84">
        <v>60</v>
      </c>
      <c r="K624" s="247">
        <v>6</v>
      </c>
      <c r="L624" s="82" t="s">
        <v>2987</v>
      </c>
      <c r="M624" s="82">
        <v>154</v>
      </c>
      <c r="N624" s="82">
        <v>0.1</v>
      </c>
      <c r="O624" s="264" t="s">
        <v>2014</v>
      </c>
      <c r="P624" s="283" t="s">
        <v>2997</v>
      </c>
      <c r="Q624" s="82" t="s">
        <v>2549</v>
      </c>
    </row>
    <row r="625" spans="1:77" x14ac:dyDescent="0.2">
      <c r="A625" s="82">
        <v>617</v>
      </c>
      <c r="B625" s="82" t="s">
        <v>2592</v>
      </c>
      <c r="C625" s="82"/>
      <c r="D625" s="82" t="s">
        <v>2714</v>
      </c>
      <c r="E625" s="83">
        <v>44124</v>
      </c>
      <c r="F625" s="82" t="s">
        <v>2985</v>
      </c>
      <c r="G625" s="82">
        <v>1</v>
      </c>
      <c r="H625" s="82" t="s">
        <v>2986</v>
      </c>
      <c r="I625" s="82" t="s">
        <v>1760</v>
      </c>
      <c r="J625" s="84">
        <v>60</v>
      </c>
      <c r="K625" s="247">
        <v>6</v>
      </c>
      <c r="L625" s="82" t="s">
        <v>2987</v>
      </c>
      <c r="M625" s="82">
        <v>154</v>
      </c>
      <c r="N625" s="82">
        <v>0.1</v>
      </c>
      <c r="O625" s="264" t="s">
        <v>2014</v>
      </c>
      <c r="P625" s="283" t="s">
        <v>2997</v>
      </c>
      <c r="Q625" s="82" t="s">
        <v>2549</v>
      </c>
    </row>
    <row r="626" spans="1:77" x14ac:dyDescent="0.2">
      <c r="A626" s="82">
        <v>618</v>
      </c>
      <c r="B626" s="82" t="s">
        <v>2592</v>
      </c>
      <c r="C626" s="82"/>
      <c r="D626" s="82" t="s">
        <v>3283</v>
      </c>
      <c r="E626" s="83">
        <v>44137</v>
      </c>
      <c r="F626" s="82" t="s">
        <v>2985</v>
      </c>
      <c r="G626" s="82">
        <v>1</v>
      </c>
      <c r="H626" s="82" t="s">
        <v>2986</v>
      </c>
      <c r="I626" s="82" t="s">
        <v>1760</v>
      </c>
      <c r="J626" s="84">
        <v>35</v>
      </c>
      <c r="K626" s="247">
        <v>3.5</v>
      </c>
      <c r="L626" s="82" t="s">
        <v>3362</v>
      </c>
      <c r="M626" s="82">
        <v>158</v>
      </c>
      <c r="N626" s="82">
        <v>0.1</v>
      </c>
      <c r="O626" s="264" t="s">
        <v>2014</v>
      </c>
      <c r="P626" s="283" t="s">
        <v>2997</v>
      </c>
      <c r="Q626" s="82" t="s">
        <v>2549</v>
      </c>
    </row>
    <row r="627" spans="1:77" x14ac:dyDescent="0.2">
      <c r="A627" s="82">
        <v>619</v>
      </c>
      <c r="B627" s="82" t="s">
        <v>2592</v>
      </c>
      <c r="C627" s="82"/>
      <c r="D627" s="82" t="s">
        <v>3348</v>
      </c>
      <c r="E627" s="83">
        <v>44138</v>
      </c>
      <c r="F627" s="82" t="s">
        <v>2985</v>
      </c>
      <c r="G627" s="82">
        <v>1</v>
      </c>
      <c r="H627" s="82" t="s">
        <v>2986</v>
      </c>
      <c r="I627" s="82" t="s">
        <v>1760</v>
      </c>
      <c r="J627" s="84">
        <v>35</v>
      </c>
      <c r="K627" s="247">
        <v>3.5</v>
      </c>
      <c r="L627" s="82" t="s">
        <v>3362</v>
      </c>
      <c r="M627" s="82">
        <v>158</v>
      </c>
      <c r="N627" s="82">
        <v>0.1</v>
      </c>
      <c r="O627" s="264" t="s">
        <v>2014</v>
      </c>
      <c r="P627" s="283" t="s">
        <v>2997</v>
      </c>
      <c r="Q627" s="82" t="s">
        <v>2549</v>
      </c>
    </row>
    <row r="628" spans="1:77" s="254" customFormat="1" x14ac:dyDescent="0.2">
      <c r="A628" s="248">
        <v>620</v>
      </c>
      <c r="B628" s="248" t="s">
        <v>2592</v>
      </c>
      <c r="C628" s="248"/>
      <c r="D628" s="248"/>
      <c r="E628" s="248"/>
      <c r="F628" s="248"/>
      <c r="G628" s="248"/>
      <c r="H628" s="248"/>
      <c r="I628" s="248"/>
      <c r="J628" s="260">
        <v>190</v>
      </c>
      <c r="K628" s="255">
        <v>19</v>
      </c>
      <c r="L628" s="248"/>
      <c r="M628" s="248"/>
      <c r="N628" s="248"/>
      <c r="O628" s="265" t="s">
        <v>2014</v>
      </c>
      <c r="P628" s="284" t="s">
        <v>706</v>
      </c>
      <c r="Q628" s="248"/>
      <c r="R628" s="289"/>
      <c r="S628" s="289"/>
      <c r="T628" s="289"/>
      <c r="U628" s="289"/>
      <c r="V628" s="289"/>
      <c r="W628" s="289"/>
      <c r="X628" s="289"/>
      <c r="Y628" s="289"/>
      <c r="Z628" s="289"/>
      <c r="AA628" s="289"/>
      <c r="AB628" s="289"/>
      <c r="AC628" s="289"/>
      <c r="AD628" s="289"/>
      <c r="AE628" s="289"/>
      <c r="AF628" s="289"/>
      <c r="AG628" s="289"/>
      <c r="AH628" s="289"/>
      <c r="AI628" s="289"/>
      <c r="AJ628" s="289"/>
      <c r="AK628" s="289"/>
      <c r="AL628" s="289"/>
      <c r="AM628" s="289"/>
      <c r="AN628" s="289"/>
      <c r="AO628" s="289"/>
      <c r="AP628" s="289"/>
      <c r="AQ628" s="289"/>
      <c r="AR628" s="289"/>
      <c r="AS628" s="289"/>
      <c r="AT628" s="289"/>
      <c r="AU628" s="289"/>
      <c r="AV628" s="289"/>
      <c r="AW628" s="289"/>
      <c r="AX628" s="289"/>
      <c r="AY628" s="289"/>
      <c r="AZ628" s="289"/>
      <c r="BA628" s="289"/>
      <c r="BB628" s="289"/>
      <c r="BC628" s="289"/>
      <c r="BD628" s="289"/>
      <c r="BE628" s="289"/>
      <c r="BF628" s="289"/>
      <c r="BG628" s="289"/>
      <c r="BH628" s="289"/>
      <c r="BI628" s="289"/>
      <c r="BJ628" s="289"/>
      <c r="BK628" s="289"/>
      <c r="BL628" s="289"/>
      <c r="BM628" s="289"/>
      <c r="BN628" s="289"/>
      <c r="BO628" s="289"/>
      <c r="BP628" s="289"/>
      <c r="BQ628" s="289"/>
      <c r="BR628" s="289"/>
      <c r="BS628" s="289"/>
      <c r="BT628" s="289"/>
      <c r="BU628" s="289"/>
      <c r="BV628" s="289"/>
      <c r="BW628" s="289"/>
      <c r="BX628" s="289"/>
      <c r="BY628" s="289"/>
    </row>
    <row r="629" spans="1:77" s="262" customFormat="1" x14ac:dyDescent="0.2">
      <c r="A629" s="86">
        <v>621</v>
      </c>
      <c r="B629" s="86" t="s">
        <v>93</v>
      </c>
      <c r="C629" s="86"/>
      <c r="D629" s="86"/>
      <c r="E629" s="86"/>
      <c r="F629" s="86"/>
      <c r="G629" s="86"/>
      <c r="H629" s="86"/>
      <c r="I629" s="86"/>
      <c r="J629" s="249">
        <v>190</v>
      </c>
      <c r="K629" s="251">
        <v>19</v>
      </c>
      <c r="L629" s="86"/>
      <c r="M629" s="86"/>
      <c r="N629" s="86"/>
      <c r="O629" s="266" t="s">
        <v>629</v>
      </c>
      <c r="P629" s="285"/>
      <c r="Q629" s="86"/>
      <c r="R629" s="290"/>
      <c r="S629" s="290"/>
      <c r="T629" s="290"/>
      <c r="U629" s="290"/>
      <c r="V629" s="290"/>
      <c r="W629" s="290"/>
      <c r="X629" s="290"/>
      <c r="Y629" s="290"/>
      <c r="Z629" s="290"/>
      <c r="AA629" s="290"/>
      <c r="AB629" s="290"/>
      <c r="AC629" s="290"/>
      <c r="AD629" s="290"/>
      <c r="AE629" s="290"/>
      <c r="AF629" s="290"/>
      <c r="AG629" s="290"/>
      <c r="AH629" s="290"/>
      <c r="AI629" s="290"/>
      <c r="AJ629" s="290"/>
      <c r="AK629" s="290"/>
      <c r="AL629" s="290"/>
      <c r="AM629" s="290"/>
      <c r="AN629" s="290"/>
      <c r="AO629" s="290"/>
      <c r="AP629" s="290"/>
      <c r="AQ629" s="290"/>
      <c r="AR629" s="290"/>
      <c r="AS629" s="290"/>
      <c r="AT629" s="290"/>
      <c r="AU629" s="290"/>
      <c r="AV629" s="290"/>
      <c r="AW629" s="290"/>
      <c r="AX629" s="290"/>
      <c r="AY629" s="290"/>
      <c r="AZ629" s="290"/>
      <c r="BA629" s="290"/>
      <c r="BB629" s="290"/>
      <c r="BC629" s="290"/>
      <c r="BD629" s="290"/>
      <c r="BE629" s="290"/>
      <c r="BF629" s="290"/>
      <c r="BG629" s="290"/>
      <c r="BH629" s="290"/>
      <c r="BI629" s="290"/>
      <c r="BJ629" s="290"/>
      <c r="BK629" s="290"/>
      <c r="BL629" s="290"/>
      <c r="BM629" s="290"/>
      <c r="BN629" s="290"/>
      <c r="BO629" s="290"/>
      <c r="BP629" s="290"/>
      <c r="BQ629" s="290"/>
      <c r="BR629" s="290"/>
      <c r="BS629" s="290"/>
      <c r="BT629" s="290"/>
      <c r="BU629" s="290"/>
      <c r="BV629" s="290"/>
      <c r="BW629" s="290"/>
      <c r="BX629" s="290"/>
      <c r="BY629" s="290"/>
    </row>
    <row r="630" spans="1:77" x14ac:dyDescent="0.2">
      <c r="A630" s="82">
        <v>622</v>
      </c>
      <c r="B630" s="82" t="s">
        <v>2455</v>
      </c>
      <c r="C630" s="82" t="s">
        <v>1898</v>
      </c>
      <c r="D630" s="82" t="s">
        <v>2456</v>
      </c>
      <c r="E630" s="83">
        <v>44123</v>
      </c>
      <c r="F630" s="82" t="s">
        <v>2985</v>
      </c>
      <c r="G630" s="82">
        <v>1</v>
      </c>
      <c r="H630" s="82" t="s">
        <v>2986</v>
      </c>
      <c r="I630" s="82" t="s">
        <v>1760</v>
      </c>
      <c r="J630" s="84">
        <v>197</v>
      </c>
      <c r="K630" s="247">
        <v>19.7</v>
      </c>
      <c r="L630" s="82" t="s">
        <v>2987</v>
      </c>
      <c r="M630" s="82">
        <v>154</v>
      </c>
      <c r="N630" s="82">
        <v>0.1</v>
      </c>
      <c r="O630" s="264" t="s">
        <v>1963</v>
      </c>
      <c r="P630" s="283" t="s">
        <v>2988</v>
      </c>
      <c r="Q630" s="82" t="s">
        <v>304</v>
      </c>
    </row>
    <row r="631" spans="1:77" x14ac:dyDescent="0.2">
      <c r="A631" s="82">
        <v>623</v>
      </c>
      <c r="B631" s="82" t="s">
        <v>2455</v>
      </c>
      <c r="C631" s="82"/>
      <c r="D631" s="82" t="s">
        <v>2711</v>
      </c>
      <c r="E631" s="83">
        <v>44124</v>
      </c>
      <c r="F631" s="82" t="s">
        <v>2985</v>
      </c>
      <c r="G631" s="82">
        <v>1</v>
      </c>
      <c r="H631" s="82" t="s">
        <v>2986</v>
      </c>
      <c r="I631" s="82" t="s">
        <v>1760</v>
      </c>
      <c r="J631" s="84">
        <v>197</v>
      </c>
      <c r="K631" s="247">
        <v>19.7</v>
      </c>
      <c r="L631" s="82" t="s">
        <v>2987</v>
      </c>
      <c r="M631" s="82">
        <v>154</v>
      </c>
      <c r="N631" s="82">
        <v>0.1</v>
      </c>
      <c r="O631" s="264" t="s">
        <v>1963</v>
      </c>
      <c r="P631" s="283" t="s">
        <v>2988</v>
      </c>
      <c r="Q631" s="82" t="s">
        <v>304</v>
      </c>
    </row>
    <row r="632" spans="1:77" x14ac:dyDescent="0.2">
      <c r="A632" s="82">
        <v>624</v>
      </c>
      <c r="B632" s="82" t="s">
        <v>2455</v>
      </c>
      <c r="C632" s="82"/>
      <c r="D632" s="82" t="s">
        <v>2773</v>
      </c>
      <c r="E632" s="83">
        <v>44130</v>
      </c>
      <c r="F632" s="82" t="s">
        <v>2985</v>
      </c>
      <c r="G632" s="82">
        <v>1</v>
      </c>
      <c r="H632" s="82" t="s">
        <v>2986</v>
      </c>
      <c r="I632" s="82" t="s">
        <v>1760</v>
      </c>
      <c r="J632" s="84">
        <v>197</v>
      </c>
      <c r="K632" s="247">
        <v>19.7</v>
      </c>
      <c r="L632" s="82" t="s">
        <v>2987</v>
      </c>
      <c r="M632" s="82">
        <v>156</v>
      </c>
      <c r="N632" s="82">
        <v>0.1</v>
      </c>
      <c r="O632" s="264" t="s">
        <v>1963</v>
      </c>
      <c r="P632" s="283" t="s">
        <v>2988</v>
      </c>
      <c r="Q632" s="82" t="s">
        <v>304</v>
      </c>
    </row>
    <row r="633" spans="1:77" x14ac:dyDescent="0.2">
      <c r="A633" s="82">
        <v>625</v>
      </c>
      <c r="B633" s="82" t="s">
        <v>2455</v>
      </c>
      <c r="C633" s="82"/>
      <c r="D633" s="82" t="s">
        <v>2819</v>
      </c>
      <c r="E633" s="83">
        <v>44131</v>
      </c>
      <c r="F633" s="82" t="s">
        <v>2985</v>
      </c>
      <c r="G633" s="82">
        <v>1</v>
      </c>
      <c r="H633" s="82" t="s">
        <v>2986</v>
      </c>
      <c r="I633" s="82" t="s">
        <v>1760</v>
      </c>
      <c r="J633" s="84">
        <v>197</v>
      </c>
      <c r="K633" s="247">
        <v>19.7</v>
      </c>
      <c r="L633" s="82" t="s">
        <v>2987</v>
      </c>
      <c r="M633" s="82">
        <v>156</v>
      </c>
      <c r="N633" s="82">
        <v>0.1</v>
      </c>
      <c r="O633" s="264" t="s">
        <v>1963</v>
      </c>
      <c r="P633" s="283" t="s">
        <v>2988</v>
      </c>
      <c r="Q633" s="82" t="s">
        <v>304</v>
      </c>
    </row>
    <row r="634" spans="1:77" s="254" customFormat="1" x14ac:dyDescent="0.2">
      <c r="A634" s="248">
        <v>626</v>
      </c>
      <c r="B634" s="248" t="s">
        <v>2455</v>
      </c>
      <c r="C634" s="248"/>
      <c r="D634" s="248"/>
      <c r="E634" s="248"/>
      <c r="F634" s="248"/>
      <c r="G634" s="248"/>
      <c r="H634" s="248"/>
      <c r="I634" s="248"/>
      <c r="J634" s="260">
        <v>788</v>
      </c>
      <c r="K634" s="255">
        <v>78.8</v>
      </c>
      <c r="L634" s="248"/>
      <c r="M634" s="248"/>
      <c r="N634" s="248"/>
      <c r="O634" s="265" t="s">
        <v>1963</v>
      </c>
      <c r="P634" s="284" t="s">
        <v>707</v>
      </c>
      <c r="Q634" s="248"/>
      <c r="R634" s="289"/>
      <c r="S634" s="289"/>
      <c r="T634" s="289"/>
      <c r="U634" s="289"/>
      <c r="V634" s="289"/>
      <c r="W634" s="289"/>
      <c r="X634" s="289"/>
      <c r="Y634" s="289"/>
      <c r="Z634" s="289"/>
      <c r="AA634" s="289"/>
      <c r="AB634" s="289"/>
      <c r="AC634" s="289"/>
      <c r="AD634" s="289"/>
      <c r="AE634" s="289"/>
      <c r="AF634" s="289"/>
      <c r="AG634" s="289"/>
      <c r="AH634" s="289"/>
      <c r="AI634" s="289"/>
      <c r="AJ634" s="289"/>
      <c r="AK634" s="289"/>
      <c r="AL634" s="289"/>
      <c r="AM634" s="289"/>
      <c r="AN634" s="289"/>
      <c r="AO634" s="289"/>
      <c r="AP634" s="289"/>
      <c r="AQ634" s="289"/>
      <c r="AR634" s="289"/>
      <c r="AS634" s="289"/>
      <c r="AT634" s="289"/>
      <c r="AU634" s="289"/>
      <c r="AV634" s="289"/>
      <c r="AW634" s="289"/>
      <c r="AX634" s="289"/>
      <c r="AY634" s="289"/>
      <c r="AZ634" s="289"/>
      <c r="BA634" s="289"/>
      <c r="BB634" s="289"/>
      <c r="BC634" s="289"/>
      <c r="BD634" s="289"/>
      <c r="BE634" s="289"/>
      <c r="BF634" s="289"/>
      <c r="BG634" s="289"/>
      <c r="BH634" s="289"/>
      <c r="BI634" s="289"/>
      <c r="BJ634" s="289"/>
      <c r="BK634" s="289"/>
      <c r="BL634" s="289"/>
      <c r="BM634" s="289"/>
      <c r="BN634" s="289"/>
      <c r="BO634" s="289"/>
      <c r="BP634" s="289"/>
      <c r="BQ634" s="289"/>
      <c r="BR634" s="289"/>
      <c r="BS634" s="289"/>
      <c r="BT634" s="289"/>
      <c r="BU634" s="289"/>
      <c r="BV634" s="289"/>
      <c r="BW634" s="289"/>
      <c r="BX634" s="289"/>
      <c r="BY634" s="289"/>
    </row>
    <row r="635" spans="1:77" x14ac:dyDescent="0.2">
      <c r="A635" s="82">
        <v>627</v>
      </c>
      <c r="B635" s="82" t="s">
        <v>2455</v>
      </c>
      <c r="C635" s="82" t="s">
        <v>1898</v>
      </c>
      <c r="D635" s="82" t="s">
        <v>2456</v>
      </c>
      <c r="E635" s="83">
        <v>44123</v>
      </c>
      <c r="F635" s="82" t="s">
        <v>2985</v>
      </c>
      <c r="G635" s="82">
        <v>1</v>
      </c>
      <c r="H635" s="82" t="s">
        <v>2986</v>
      </c>
      <c r="I635" s="82" t="s">
        <v>1760</v>
      </c>
      <c r="J635" s="84">
        <v>264</v>
      </c>
      <c r="K635" s="247">
        <v>26.4</v>
      </c>
      <c r="L635" s="82" t="s">
        <v>2987</v>
      </c>
      <c r="M635" s="82">
        <v>154</v>
      </c>
      <c r="N635" s="82">
        <v>0.1</v>
      </c>
      <c r="O635" s="264" t="s">
        <v>1963</v>
      </c>
      <c r="P635" s="283" t="s">
        <v>2990</v>
      </c>
      <c r="Q635" s="82" t="s">
        <v>304</v>
      </c>
    </row>
    <row r="636" spans="1:77" x14ac:dyDescent="0.2">
      <c r="A636" s="82">
        <v>628</v>
      </c>
      <c r="B636" s="82" t="s">
        <v>2455</v>
      </c>
      <c r="C636" s="82"/>
      <c r="D636" s="82" t="s">
        <v>2711</v>
      </c>
      <c r="E636" s="83">
        <v>44124</v>
      </c>
      <c r="F636" s="82" t="s">
        <v>2985</v>
      </c>
      <c r="G636" s="82">
        <v>1</v>
      </c>
      <c r="H636" s="82" t="s">
        <v>2986</v>
      </c>
      <c r="I636" s="82" t="s">
        <v>1760</v>
      </c>
      <c r="J636" s="84">
        <v>264</v>
      </c>
      <c r="K636" s="247">
        <v>26.4</v>
      </c>
      <c r="L636" s="82" t="s">
        <v>2987</v>
      </c>
      <c r="M636" s="82">
        <v>154</v>
      </c>
      <c r="N636" s="82">
        <v>0.1</v>
      </c>
      <c r="O636" s="264" t="s">
        <v>1963</v>
      </c>
      <c r="P636" s="283" t="s">
        <v>2990</v>
      </c>
      <c r="Q636" s="82" t="s">
        <v>304</v>
      </c>
    </row>
    <row r="637" spans="1:77" s="254" customFormat="1" x14ac:dyDescent="0.2">
      <c r="A637" s="248">
        <v>629</v>
      </c>
      <c r="B637" s="248" t="s">
        <v>2455</v>
      </c>
      <c r="C637" s="248"/>
      <c r="D637" s="248"/>
      <c r="E637" s="248"/>
      <c r="F637" s="248"/>
      <c r="G637" s="248"/>
      <c r="H637" s="248"/>
      <c r="I637" s="248"/>
      <c r="J637" s="260">
        <v>528</v>
      </c>
      <c r="K637" s="255">
        <v>52.8</v>
      </c>
      <c r="L637" s="248"/>
      <c r="M637" s="248"/>
      <c r="N637" s="248"/>
      <c r="O637" s="265" t="s">
        <v>1963</v>
      </c>
      <c r="P637" s="284" t="s">
        <v>708</v>
      </c>
      <c r="Q637" s="248"/>
      <c r="R637" s="289"/>
      <c r="S637" s="289"/>
      <c r="T637" s="289"/>
      <c r="U637" s="289"/>
      <c r="V637" s="289"/>
      <c r="W637" s="289"/>
      <c r="X637" s="289"/>
      <c r="Y637" s="289"/>
      <c r="Z637" s="289"/>
      <c r="AA637" s="289"/>
      <c r="AB637" s="289"/>
      <c r="AC637" s="289"/>
      <c r="AD637" s="289"/>
      <c r="AE637" s="289"/>
      <c r="AF637" s="289"/>
      <c r="AG637" s="289"/>
      <c r="AH637" s="289"/>
      <c r="AI637" s="289"/>
      <c r="AJ637" s="289"/>
      <c r="AK637" s="289"/>
      <c r="AL637" s="289"/>
      <c r="AM637" s="289"/>
      <c r="AN637" s="289"/>
      <c r="AO637" s="289"/>
      <c r="AP637" s="289"/>
      <c r="AQ637" s="289"/>
      <c r="AR637" s="289"/>
      <c r="AS637" s="289"/>
      <c r="AT637" s="289"/>
      <c r="AU637" s="289"/>
      <c r="AV637" s="289"/>
      <c r="AW637" s="289"/>
      <c r="AX637" s="289"/>
      <c r="AY637" s="289"/>
      <c r="AZ637" s="289"/>
      <c r="BA637" s="289"/>
      <c r="BB637" s="289"/>
      <c r="BC637" s="289"/>
      <c r="BD637" s="289"/>
      <c r="BE637" s="289"/>
      <c r="BF637" s="289"/>
      <c r="BG637" s="289"/>
      <c r="BH637" s="289"/>
      <c r="BI637" s="289"/>
      <c r="BJ637" s="289"/>
      <c r="BK637" s="289"/>
      <c r="BL637" s="289"/>
      <c r="BM637" s="289"/>
      <c r="BN637" s="289"/>
      <c r="BO637" s="289"/>
      <c r="BP637" s="289"/>
      <c r="BQ637" s="289"/>
      <c r="BR637" s="289"/>
      <c r="BS637" s="289"/>
      <c r="BT637" s="289"/>
      <c r="BU637" s="289"/>
      <c r="BV637" s="289"/>
      <c r="BW637" s="289"/>
      <c r="BX637" s="289"/>
      <c r="BY637" s="289"/>
    </row>
    <row r="638" spans="1:77" s="262" customFormat="1" x14ac:dyDescent="0.2">
      <c r="A638" s="86">
        <v>630</v>
      </c>
      <c r="B638" s="86" t="s">
        <v>1629</v>
      </c>
      <c r="C638" s="86"/>
      <c r="D638" s="86"/>
      <c r="E638" s="86"/>
      <c r="F638" s="86"/>
      <c r="G638" s="86"/>
      <c r="H638" s="86"/>
      <c r="I638" s="86"/>
      <c r="J638" s="249">
        <v>1316</v>
      </c>
      <c r="K638" s="251">
        <v>131.6</v>
      </c>
      <c r="L638" s="86"/>
      <c r="M638" s="86"/>
      <c r="N638" s="86"/>
      <c r="O638" s="266" t="s">
        <v>530</v>
      </c>
      <c r="P638" s="285"/>
      <c r="Q638" s="86"/>
      <c r="R638" s="290"/>
      <c r="S638" s="290"/>
      <c r="T638" s="290"/>
      <c r="U638" s="290"/>
      <c r="V638" s="290"/>
      <c r="W638" s="290"/>
      <c r="X638" s="290"/>
      <c r="Y638" s="290"/>
      <c r="Z638" s="290"/>
      <c r="AA638" s="290"/>
      <c r="AB638" s="290"/>
      <c r="AC638" s="290"/>
      <c r="AD638" s="290"/>
      <c r="AE638" s="290"/>
      <c r="AF638" s="290"/>
      <c r="AG638" s="290"/>
      <c r="AH638" s="290"/>
      <c r="AI638" s="290"/>
      <c r="AJ638" s="290"/>
      <c r="AK638" s="290"/>
      <c r="AL638" s="290"/>
      <c r="AM638" s="290"/>
      <c r="AN638" s="290"/>
      <c r="AO638" s="290"/>
      <c r="AP638" s="290"/>
      <c r="AQ638" s="290"/>
      <c r="AR638" s="290"/>
      <c r="AS638" s="290"/>
      <c r="AT638" s="290"/>
      <c r="AU638" s="290"/>
      <c r="AV638" s="290"/>
      <c r="AW638" s="290"/>
      <c r="AX638" s="290"/>
      <c r="AY638" s="290"/>
      <c r="AZ638" s="290"/>
      <c r="BA638" s="290"/>
      <c r="BB638" s="290"/>
      <c r="BC638" s="290"/>
      <c r="BD638" s="290"/>
      <c r="BE638" s="290"/>
      <c r="BF638" s="290"/>
      <c r="BG638" s="290"/>
      <c r="BH638" s="290"/>
      <c r="BI638" s="290"/>
      <c r="BJ638" s="290"/>
      <c r="BK638" s="290"/>
      <c r="BL638" s="290"/>
      <c r="BM638" s="290"/>
      <c r="BN638" s="290"/>
      <c r="BO638" s="290"/>
      <c r="BP638" s="290"/>
      <c r="BQ638" s="290"/>
      <c r="BR638" s="290"/>
      <c r="BS638" s="290"/>
      <c r="BT638" s="290"/>
      <c r="BU638" s="290"/>
      <c r="BV638" s="290"/>
      <c r="BW638" s="290"/>
      <c r="BX638" s="290"/>
      <c r="BY638" s="290"/>
    </row>
    <row r="639" spans="1:77" x14ac:dyDescent="0.2">
      <c r="A639" s="82">
        <v>631</v>
      </c>
      <c r="B639" s="82" t="s">
        <v>2449</v>
      </c>
      <c r="C639" s="82" t="s">
        <v>1094</v>
      </c>
      <c r="D639" s="82" t="s">
        <v>2450</v>
      </c>
      <c r="E639" s="83">
        <v>44123</v>
      </c>
      <c r="F639" s="82" t="s">
        <v>2985</v>
      </c>
      <c r="G639" s="82">
        <v>1</v>
      </c>
      <c r="H639" s="82" t="s">
        <v>2986</v>
      </c>
      <c r="I639" s="82" t="s">
        <v>1760</v>
      </c>
      <c r="J639" s="84">
        <v>110</v>
      </c>
      <c r="K639" s="247">
        <v>11</v>
      </c>
      <c r="L639" s="82" t="s">
        <v>2987</v>
      </c>
      <c r="M639" s="82">
        <v>154</v>
      </c>
      <c r="N639" s="82">
        <v>0.1</v>
      </c>
      <c r="O639" s="264" t="s">
        <v>1095</v>
      </c>
      <c r="P639" s="283" t="s">
        <v>2997</v>
      </c>
      <c r="Q639" s="82" t="s">
        <v>304</v>
      </c>
    </row>
    <row r="640" spans="1:77" x14ac:dyDescent="0.2">
      <c r="A640" s="82">
        <v>632</v>
      </c>
      <c r="B640" s="82" t="s">
        <v>2449</v>
      </c>
      <c r="C640" s="82"/>
      <c r="D640" s="82" t="s">
        <v>2710</v>
      </c>
      <c r="E640" s="83">
        <v>44124</v>
      </c>
      <c r="F640" s="82" t="s">
        <v>2985</v>
      </c>
      <c r="G640" s="82">
        <v>1</v>
      </c>
      <c r="H640" s="82" t="s">
        <v>2986</v>
      </c>
      <c r="I640" s="82" t="s">
        <v>1760</v>
      </c>
      <c r="J640" s="84">
        <v>110</v>
      </c>
      <c r="K640" s="247">
        <v>11</v>
      </c>
      <c r="L640" s="82" t="s">
        <v>2987</v>
      </c>
      <c r="M640" s="82">
        <v>154</v>
      </c>
      <c r="N640" s="82">
        <v>0.1</v>
      </c>
      <c r="O640" s="264" t="s">
        <v>1095</v>
      </c>
      <c r="P640" s="283" t="s">
        <v>2997</v>
      </c>
      <c r="Q640" s="82" t="s">
        <v>304</v>
      </c>
    </row>
    <row r="641" spans="1:77" s="254" customFormat="1" x14ac:dyDescent="0.2">
      <c r="A641" s="248">
        <v>633</v>
      </c>
      <c r="B641" s="248" t="s">
        <v>2449</v>
      </c>
      <c r="C641" s="248"/>
      <c r="D641" s="248"/>
      <c r="E641" s="248"/>
      <c r="F641" s="248"/>
      <c r="G641" s="248"/>
      <c r="H641" s="248"/>
      <c r="I641" s="248"/>
      <c r="J641" s="260">
        <v>220</v>
      </c>
      <c r="K641" s="255">
        <v>22</v>
      </c>
      <c r="L641" s="248"/>
      <c r="M641" s="248"/>
      <c r="N641" s="248"/>
      <c r="O641" s="265" t="s">
        <v>1095</v>
      </c>
      <c r="P641" s="284" t="s">
        <v>706</v>
      </c>
      <c r="Q641" s="248"/>
      <c r="R641" s="289"/>
      <c r="S641" s="289"/>
      <c r="T641" s="289"/>
      <c r="U641" s="289"/>
      <c r="V641" s="289"/>
      <c r="W641" s="289"/>
      <c r="X641" s="289"/>
      <c r="Y641" s="289"/>
      <c r="Z641" s="289"/>
      <c r="AA641" s="289"/>
      <c r="AB641" s="289"/>
      <c r="AC641" s="289"/>
      <c r="AD641" s="289"/>
      <c r="AE641" s="289"/>
      <c r="AF641" s="289"/>
      <c r="AG641" s="289"/>
      <c r="AH641" s="289"/>
      <c r="AI641" s="289"/>
      <c r="AJ641" s="289"/>
      <c r="AK641" s="289"/>
      <c r="AL641" s="289"/>
      <c r="AM641" s="289"/>
      <c r="AN641" s="289"/>
      <c r="AO641" s="289"/>
      <c r="AP641" s="289"/>
      <c r="AQ641" s="289"/>
      <c r="AR641" s="289"/>
      <c r="AS641" s="289"/>
      <c r="AT641" s="289"/>
      <c r="AU641" s="289"/>
      <c r="AV641" s="289"/>
      <c r="AW641" s="289"/>
      <c r="AX641" s="289"/>
      <c r="AY641" s="289"/>
      <c r="AZ641" s="289"/>
      <c r="BA641" s="289"/>
      <c r="BB641" s="289"/>
      <c r="BC641" s="289"/>
      <c r="BD641" s="289"/>
      <c r="BE641" s="289"/>
      <c r="BF641" s="289"/>
      <c r="BG641" s="289"/>
      <c r="BH641" s="289"/>
      <c r="BI641" s="289"/>
      <c r="BJ641" s="289"/>
      <c r="BK641" s="289"/>
      <c r="BL641" s="289"/>
      <c r="BM641" s="289"/>
      <c r="BN641" s="289"/>
      <c r="BO641" s="289"/>
      <c r="BP641" s="289"/>
      <c r="BQ641" s="289"/>
      <c r="BR641" s="289"/>
      <c r="BS641" s="289"/>
      <c r="BT641" s="289"/>
      <c r="BU641" s="289"/>
      <c r="BV641" s="289"/>
      <c r="BW641" s="289"/>
      <c r="BX641" s="289"/>
      <c r="BY641" s="289"/>
    </row>
    <row r="642" spans="1:77" s="262" customFormat="1" x14ac:dyDescent="0.2">
      <c r="A642" s="86">
        <v>634</v>
      </c>
      <c r="B642" s="86" t="s">
        <v>1604</v>
      </c>
      <c r="C642" s="86"/>
      <c r="D642" s="86"/>
      <c r="E642" s="86"/>
      <c r="F642" s="86"/>
      <c r="G642" s="86"/>
      <c r="H642" s="86"/>
      <c r="I642" s="86"/>
      <c r="J642" s="249">
        <v>220</v>
      </c>
      <c r="K642" s="251">
        <v>22</v>
      </c>
      <c r="L642" s="86"/>
      <c r="M642" s="86"/>
      <c r="N642" s="86"/>
      <c r="O642" s="266" t="s">
        <v>531</v>
      </c>
      <c r="P642" s="285"/>
      <c r="Q642" s="86"/>
      <c r="R642" s="290"/>
      <c r="S642" s="290"/>
      <c r="T642" s="290"/>
      <c r="U642" s="290"/>
      <c r="V642" s="290"/>
      <c r="W642" s="290"/>
      <c r="X642" s="290"/>
      <c r="Y642" s="290"/>
      <c r="Z642" s="290"/>
      <c r="AA642" s="290"/>
      <c r="AB642" s="290"/>
      <c r="AC642" s="290"/>
      <c r="AD642" s="290"/>
      <c r="AE642" s="290"/>
      <c r="AF642" s="290"/>
      <c r="AG642" s="290"/>
      <c r="AH642" s="290"/>
      <c r="AI642" s="290"/>
      <c r="AJ642" s="290"/>
      <c r="AK642" s="290"/>
      <c r="AL642" s="290"/>
      <c r="AM642" s="290"/>
      <c r="AN642" s="290"/>
      <c r="AO642" s="290"/>
      <c r="AP642" s="290"/>
      <c r="AQ642" s="290"/>
      <c r="AR642" s="290"/>
      <c r="AS642" s="290"/>
      <c r="AT642" s="290"/>
      <c r="AU642" s="290"/>
      <c r="AV642" s="290"/>
      <c r="AW642" s="290"/>
      <c r="AX642" s="290"/>
      <c r="AY642" s="290"/>
      <c r="AZ642" s="290"/>
      <c r="BA642" s="290"/>
      <c r="BB642" s="290"/>
      <c r="BC642" s="290"/>
      <c r="BD642" s="290"/>
      <c r="BE642" s="290"/>
      <c r="BF642" s="290"/>
      <c r="BG642" s="290"/>
      <c r="BH642" s="290"/>
      <c r="BI642" s="290"/>
      <c r="BJ642" s="290"/>
      <c r="BK642" s="290"/>
      <c r="BL642" s="290"/>
      <c r="BM642" s="290"/>
      <c r="BN642" s="290"/>
      <c r="BO642" s="290"/>
      <c r="BP642" s="290"/>
      <c r="BQ642" s="290"/>
      <c r="BR642" s="290"/>
      <c r="BS642" s="290"/>
      <c r="BT642" s="290"/>
      <c r="BU642" s="290"/>
      <c r="BV642" s="290"/>
      <c r="BW642" s="290"/>
      <c r="BX642" s="290"/>
      <c r="BY642" s="290"/>
    </row>
    <row r="643" spans="1:77" x14ac:dyDescent="0.2">
      <c r="A643" s="82">
        <v>635</v>
      </c>
      <c r="B643" s="82" t="s">
        <v>2430</v>
      </c>
      <c r="C643" s="82" t="s">
        <v>1134</v>
      </c>
      <c r="D643" s="82" t="s">
        <v>2431</v>
      </c>
      <c r="E643" s="83">
        <v>44123</v>
      </c>
      <c r="F643" s="82" t="s">
        <v>2985</v>
      </c>
      <c r="G643" s="82">
        <v>1</v>
      </c>
      <c r="H643" s="82" t="s">
        <v>2986</v>
      </c>
      <c r="I643" s="82" t="s">
        <v>1760</v>
      </c>
      <c r="J643" s="84">
        <v>18</v>
      </c>
      <c r="K643" s="247">
        <v>1.8</v>
      </c>
      <c r="L643" s="82" t="s">
        <v>2987</v>
      </c>
      <c r="M643" s="82">
        <v>154</v>
      </c>
      <c r="N643" s="82">
        <v>0.1</v>
      </c>
      <c r="O643" s="264" t="s">
        <v>1135</v>
      </c>
      <c r="P643" s="283" t="s">
        <v>2997</v>
      </c>
      <c r="Q643" s="82" t="s">
        <v>304</v>
      </c>
    </row>
    <row r="644" spans="1:77" s="254" customFormat="1" x14ac:dyDescent="0.2">
      <c r="A644" s="248">
        <v>636</v>
      </c>
      <c r="B644" s="248" t="s">
        <v>2430</v>
      </c>
      <c r="C644" s="248"/>
      <c r="D644" s="248"/>
      <c r="E644" s="248"/>
      <c r="F644" s="248"/>
      <c r="G644" s="248"/>
      <c r="H644" s="248"/>
      <c r="I644" s="248"/>
      <c r="J644" s="260">
        <v>18</v>
      </c>
      <c r="K644" s="255">
        <v>1.8</v>
      </c>
      <c r="L644" s="248"/>
      <c r="M644" s="248"/>
      <c r="N644" s="248"/>
      <c r="O644" s="265" t="s">
        <v>1135</v>
      </c>
      <c r="P644" s="284" t="s">
        <v>706</v>
      </c>
      <c r="Q644" s="248"/>
      <c r="R644" s="289"/>
      <c r="S644" s="289"/>
      <c r="T644" s="289"/>
      <c r="U644" s="289"/>
      <c r="V644" s="289"/>
      <c r="W644" s="289"/>
      <c r="X644" s="289"/>
      <c r="Y644" s="289"/>
      <c r="Z644" s="289"/>
      <c r="AA644" s="289"/>
      <c r="AB644" s="289"/>
      <c r="AC644" s="289"/>
      <c r="AD644" s="289"/>
      <c r="AE644" s="289"/>
      <c r="AF644" s="289"/>
      <c r="AG644" s="289"/>
      <c r="AH644" s="289"/>
      <c r="AI644" s="289"/>
      <c r="AJ644" s="289"/>
      <c r="AK644" s="289"/>
      <c r="AL644" s="289"/>
      <c r="AM644" s="289"/>
      <c r="AN644" s="289"/>
      <c r="AO644" s="289"/>
      <c r="AP644" s="289"/>
      <c r="AQ644" s="289"/>
      <c r="AR644" s="289"/>
      <c r="AS644" s="289"/>
      <c r="AT644" s="289"/>
      <c r="AU644" s="289"/>
      <c r="AV644" s="289"/>
      <c r="AW644" s="289"/>
      <c r="AX644" s="289"/>
      <c r="AY644" s="289"/>
      <c r="AZ644" s="289"/>
      <c r="BA644" s="289"/>
      <c r="BB644" s="289"/>
      <c r="BC644" s="289"/>
      <c r="BD644" s="289"/>
      <c r="BE644" s="289"/>
      <c r="BF644" s="289"/>
      <c r="BG644" s="289"/>
      <c r="BH644" s="289"/>
      <c r="BI644" s="289"/>
      <c r="BJ644" s="289"/>
      <c r="BK644" s="289"/>
      <c r="BL644" s="289"/>
      <c r="BM644" s="289"/>
      <c r="BN644" s="289"/>
      <c r="BO644" s="289"/>
      <c r="BP644" s="289"/>
      <c r="BQ644" s="289"/>
      <c r="BR644" s="289"/>
      <c r="BS644" s="289"/>
      <c r="BT644" s="289"/>
      <c r="BU644" s="289"/>
      <c r="BV644" s="289"/>
      <c r="BW644" s="289"/>
      <c r="BX644" s="289"/>
      <c r="BY644" s="289"/>
    </row>
    <row r="645" spans="1:77" s="262" customFormat="1" x14ac:dyDescent="0.2">
      <c r="A645" s="86">
        <v>637</v>
      </c>
      <c r="B645" s="86" t="s">
        <v>1566</v>
      </c>
      <c r="C645" s="86"/>
      <c r="D645" s="86"/>
      <c r="E645" s="86"/>
      <c r="F645" s="86"/>
      <c r="G645" s="86"/>
      <c r="H645" s="86"/>
      <c r="I645" s="86"/>
      <c r="J645" s="249">
        <v>18</v>
      </c>
      <c r="K645" s="251">
        <v>1.8</v>
      </c>
      <c r="L645" s="86"/>
      <c r="M645" s="86"/>
      <c r="N645" s="86"/>
      <c r="O645" s="266" t="s">
        <v>532</v>
      </c>
      <c r="P645" s="285"/>
      <c r="Q645" s="86"/>
      <c r="R645" s="290"/>
      <c r="S645" s="290"/>
      <c r="T645" s="290"/>
      <c r="U645" s="290"/>
      <c r="V645" s="290"/>
      <c r="W645" s="290"/>
      <c r="X645" s="290"/>
      <c r="Y645" s="290"/>
      <c r="Z645" s="290"/>
      <c r="AA645" s="290"/>
      <c r="AB645" s="290"/>
      <c r="AC645" s="290"/>
      <c r="AD645" s="290"/>
      <c r="AE645" s="290"/>
      <c r="AF645" s="290"/>
      <c r="AG645" s="290"/>
      <c r="AH645" s="290"/>
      <c r="AI645" s="290"/>
      <c r="AJ645" s="290"/>
      <c r="AK645" s="290"/>
      <c r="AL645" s="290"/>
      <c r="AM645" s="290"/>
      <c r="AN645" s="290"/>
      <c r="AO645" s="290"/>
      <c r="AP645" s="290"/>
      <c r="AQ645" s="290"/>
      <c r="AR645" s="290"/>
      <c r="AS645" s="290"/>
      <c r="AT645" s="290"/>
      <c r="AU645" s="290"/>
      <c r="AV645" s="290"/>
      <c r="AW645" s="290"/>
      <c r="AX645" s="290"/>
      <c r="AY645" s="290"/>
      <c r="AZ645" s="290"/>
      <c r="BA645" s="290"/>
      <c r="BB645" s="290"/>
      <c r="BC645" s="290"/>
      <c r="BD645" s="290"/>
      <c r="BE645" s="290"/>
      <c r="BF645" s="290"/>
      <c r="BG645" s="290"/>
      <c r="BH645" s="290"/>
      <c r="BI645" s="290"/>
      <c r="BJ645" s="290"/>
      <c r="BK645" s="290"/>
      <c r="BL645" s="290"/>
      <c r="BM645" s="290"/>
      <c r="BN645" s="290"/>
      <c r="BO645" s="290"/>
      <c r="BP645" s="290"/>
      <c r="BQ645" s="290"/>
      <c r="BR645" s="290"/>
      <c r="BS645" s="290"/>
      <c r="BT645" s="290"/>
      <c r="BU645" s="290"/>
      <c r="BV645" s="290"/>
      <c r="BW645" s="290"/>
      <c r="BX645" s="290"/>
      <c r="BY645" s="290"/>
    </row>
    <row r="646" spans="1:77" x14ac:dyDescent="0.2">
      <c r="A646" s="82">
        <v>638</v>
      </c>
      <c r="B646" s="82" t="s">
        <v>2394</v>
      </c>
      <c r="C646" s="82" t="s">
        <v>2353</v>
      </c>
      <c r="D646" s="82" t="s">
        <v>2395</v>
      </c>
      <c r="E646" s="83">
        <v>44123</v>
      </c>
      <c r="F646" s="82" t="s">
        <v>2985</v>
      </c>
      <c r="G646" s="82">
        <v>1</v>
      </c>
      <c r="H646" s="82" t="s">
        <v>2986</v>
      </c>
      <c r="I646" s="82" t="s">
        <v>1760</v>
      </c>
      <c r="J646" s="84">
        <v>24</v>
      </c>
      <c r="K646" s="247">
        <v>2.4</v>
      </c>
      <c r="L646" s="82" t="s">
        <v>2987</v>
      </c>
      <c r="M646" s="82">
        <v>154</v>
      </c>
      <c r="N646" s="82">
        <v>0.1</v>
      </c>
      <c r="O646" s="264" t="s">
        <v>2354</v>
      </c>
      <c r="P646" s="283" t="s">
        <v>2997</v>
      </c>
      <c r="Q646" s="82" t="s">
        <v>304</v>
      </c>
    </row>
    <row r="647" spans="1:77" s="254" customFormat="1" x14ac:dyDescent="0.2">
      <c r="A647" s="248">
        <v>639</v>
      </c>
      <c r="B647" s="248" t="s">
        <v>2394</v>
      </c>
      <c r="C647" s="248"/>
      <c r="D647" s="248"/>
      <c r="E647" s="248"/>
      <c r="F647" s="248"/>
      <c r="G647" s="248"/>
      <c r="H647" s="248"/>
      <c r="I647" s="248"/>
      <c r="J647" s="260">
        <v>24</v>
      </c>
      <c r="K647" s="255">
        <v>2.4</v>
      </c>
      <c r="L647" s="248"/>
      <c r="M647" s="248"/>
      <c r="N647" s="248"/>
      <c r="O647" s="265" t="s">
        <v>2354</v>
      </c>
      <c r="P647" s="284" t="s">
        <v>706</v>
      </c>
      <c r="Q647" s="248"/>
      <c r="R647" s="289"/>
      <c r="S647" s="289"/>
      <c r="T647" s="289"/>
      <c r="U647" s="289"/>
      <c r="V647" s="289"/>
      <c r="W647" s="289"/>
      <c r="X647" s="289"/>
      <c r="Y647" s="289"/>
      <c r="Z647" s="289"/>
      <c r="AA647" s="289"/>
      <c r="AB647" s="289"/>
      <c r="AC647" s="289"/>
      <c r="AD647" s="289"/>
      <c r="AE647" s="289"/>
      <c r="AF647" s="289"/>
      <c r="AG647" s="289"/>
      <c r="AH647" s="289"/>
      <c r="AI647" s="289"/>
      <c r="AJ647" s="289"/>
      <c r="AK647" s="289"/>
      <c r="AL647" s="289"/>
      <c r="AM647" s="289"/>
      <c r="AN647" s="289"/>
      <c r="AO647" s="289"/>
      <c r="AP647" s="289"/>
      <c r="AQ647" s="289"/>
      <c r="AR647" s="289"/>
      <c r="AS647" s="289"/>
      <c r="AT647" s="289"/>
      <c r="AU647" s="289"/>
      <c r="AV647" s="289"/>
      <c r="AW647" s="289"/>
      <c r="AX647" s="289"/>
      <c r="AY647" s="289"/>
      <c r="AZ647" s="289"/>
      <c r="BA647" s="289"/>
      <c r="BB647" s="289"/>
      <c r="BC647" s="289"/>
      <c r="BD647" s="289"/>
      <c r="BE647" s="289"/>
      <c r="BF647" s="289"/>
      <c r="BG647" s="289"/>
      <c r="BH647" s="289"/>
      <c r="BI647" s="289"/>
      <c r="BJ647" s="289"/>
      <c r="BK647" s="289"/>
      <c r="BL647" s="289"/>
      <c r="BM647" s="289"/>
      <c r="BN647" s="289"/>
      <c r="BO647" s="289"/>
      <c r="BP647" s="289"/>
      <c r="BQ647" s="289"/>
      <c r="BR647" s="289"/>
      <c r="BS647" s="289"/>
      <c r="BT647" s="289"/>
      <c r="BU647" s="289"/>
      <c r="BV647" s="289"/>
      <c r="BW647" s="289"/>
      <c r="BX647" s="289"/>
      <c r="BY647" s="289"/>
    </row>
    <row r="648" spans="1:77" s="262" customFormat="1" x14ac:dyDescent="0.2">
      <c r="A648" s="86">
        <v>640</v>
      </c>
      <c r="B648" s="86" t="s">
        <v>53</v>
      </c>
      <c r="C648" s="86"/>
      <c r="D648" s="86"/>
      <c r="E648" s="86"/>
      <c r="F648" s="86"/>
      <c r="G648" s="86"/>
      <c r="H648" s="86"/>
      <c r="I648" s="86"/>
      <c r="J648" s="249">
        <v>24</v>
      </c>
      <c r="K648" s="251">
        <v>2.4</v>
      </c>
      <c r="L648" s="86"/>
      <c r="M648" s="86"/>
      <c r="N648" s="86"/>
      <c r="O648" s="266" t="s">
        <v>533</v>
      </c>
      <c r="P648" s="285"/>
      <c r="Q648" s="86"/>
      <c r="R648" s="290"/>
      <c r="S648" s="290"/>
      <c r="T648" s="290"/>
      <c r="U648" s="290"/>
      <c r="V648" s="290"/>
      <c r="W648" s="290"/>
      <c r="X648" s="290"/>
      <c r="Y648" s="290"/>
      <c r="Z648" s="290"/>
      <c r="AA648" s="290"/>
      <c r="AB648" s="290"/>
      <c r="AC648" s="290"/>
      <c r="AD648" s="290"/>
      <c r="AE648" s="290"/>
      <c r="AF648" s="290"/>
      <c r="AG648" s="290"/>
      <c r="AH648" s="290"/>
      <c r="AI648" s="290"/>
      <c r="AJ648" s="290"/>
      <c r="AK648" s="290"/>
      <c r="AL648" s="290"/>
      <c r="AM648" s="290"/>
      <c r="AN648" s="290"/>
      <c r="AO648" s="290"/>
      <c r="AP648" s="290"/>
      <c r="AQ648" s="290"/>
      <c r="AR648" s="290"/>
      <c r="AS648" s="290"/>
      <c r="AT648" s="290"/>
      <c r="AU648" s="290"/>
      <c r="AV648" s="290"/>
      <c r="AW648" s="290"/>
      <c r="AX648" s="290"/>
      <c r="AY648" s="290"/>
      <c r="AZ648" s="290"/>
      <c r="BA648" s="290"/>
      <c r="BB648" s="290"/>
      <c r="BC648" s="290"/>
      <c r="BD648" s="290"/>
      <c r="BE648" s="290"/>
      <c r="BF648" s="290"/>
      <c r="BG648" s="290"/>
      <c r="BH648" s="290"/>
      <c r="BI648" s="290"/>
      <c r="BJ648" s="290"/>
      <c r="BK648" s="290"/>
      <c r="BL648" s="290"/>
      <c r="BM648" s="290"/>
      <c r="BN648" s="290"/>
      <c r="BO648" s="290"/>
      <c r="BP648" s="290"/>
      <c r="BQ648" s="290"/>
      <c r="BR648" s="290"/>
      <c r="BS648" s="290"/>
      <c r="BT648" s="290"/>
      <c r="BU648" s="290"/>
      <c r="BV648" s="290"/>
      <c r="BW648" s="290"/>
      <c r="BX648" s="290"/>
      <c r="BY648" s="290"/>
    </row>
    <row r="649" spans="1:77" x14ac:dyDescent="0.2">
      <c r="A649" s="82">
        <v>641</v>
      </c>
      <c r="B649" s="82" t="s">
        <v>2475</v>
      </c>
      <c r="C649" s="82" t="s">
        <v>1881</v>
      </c>
      <c r="D649" s="82" t="s">
        <v>2476</v>
      </c>
      <c r="E649" s="83">
        <v>44123</v>
      </c>
      <c r="F649" s="82" t="s">
        <v>2985</v>
      </c>
      <c r="G649" s="82">
        <v>1</v>
      </c>
      <c r="H649" s="82" t="s">
        <v>2986</v>
      </c>
      <c r="I649" s="82" t="s">
        <v>1760</v>
      </c>
      <c r="J649" s="84">
        <v>46</v>
      </c>
      <c r="K649" s="247">
        <v>4.5999999999999996</v>
      </c>
      <c r="L649" s="82" t="s">
        <v>2987</v>
      </c>
      <c r="M649" s="82">
        <v>154</v>
      </c>
      <c r="N649" s="82">
        <v>0.1</v>
      </c>
      <c r="O649" s="264" t="s">
        <v>2205</v>
      </c>
      <c r="P649" s="283" t="s">
        <v>2988</v>
      </c>
      <c r="Q649" s="82" t="s">
        <v>304</v>
      </c>
    </row>
    <row r="650" spans="1:77" x14ac:dyDescent="0.2">
      <c r="A650" s="82">
        <v>642</v>
      </c>
      <c r="B650" s="82" t="s">
        <v>2475</v>
      </c>
      <c r="C650" s="82"/>
      <c r="D650" s="82" t="s">
        <v>2781</v>
      </c>
      <c r="E650" s="83">
        <v>44130</v>
      </c>
      <c r="F650" s="82" t="s">
        <v>2985</v>
      </c>
      <c r="G650" s="82">
        <v>1</v>
      </c>
      <c r="H650" s="82" t="s">
        <v>2986</v>
      </c>
      <c r="I650" s="82" t="s">
        <v>1760</v>
      </c>
      <c r="J650" s="84">
        <v>46</v>
      </c>
      <c r="K650" s="247">
        <v>4.5999999999999996</v>
      </c>
      <c r="L650" s="82" t="s">
        <v>2987</v>
      </c>
      <c r="M650" s="82">
        <v>156</v>
      </c>
      <c r="N650" s="82">
        <v>0.1</v>
      </c>
      <c r="O650" s="264" t="s">
        <v>2205</v>
      </c>
      <c r="P650" s="283" t="s">
        <v>2988</v>
      </c>
      <c r="Q650" s="82" t="s">
        <v>304</v>
      </c>
    </row>
    <row r="651" spans="1:77" s="254" customFormat="1" x14ac:dyDescent="0.2">
      <c r="A651" s="248">
        <v>643</v>
      </c>
      <c r="B651" s="248" t="s">
        <v>2475</v>
      </c>
      <c r="C651" s="248"/>
      <c r="D651" s="248"/>
      <c r="E651" s="248"/>
      <c r="F651" s="248"/>
      <c r="G651" s="248"/>
      <c r="H651" s="248"/>
      <c r="I651" s="248"/>
      <c r="J651" s="260">
        <v>92</v>
      </c>
      <c r="K651" s="255">
        <v>9.1999999999999993</v>
      </c>
      <c r="L651" s="248"/>
      <c r="M651" s="248"/>
      <c r="N651" s="248"/>
      <c r="O651" s="265" t="s">
        <v>2205</v>
      </c>
      <c r="P651" s="284" t="s">
        <v>707</v>
      </c>
      <c r="Q651" s="248"/>
      <c r="R651" s="289"/>
      <c r="S651" s="289"/>
      <c r="T651" s="289"/>
      <c r="U651" s="289"/>
      <c r="V651" s="289"/>
      <c r="W651" s="289"/>
      <c r="X651" s="289"/>
      <c r="Y651" s="289"/>
      <c r="Z651" s="289"/>
      <c r="AA651" s="289"/>
      <c r="AB651" s="289"/>
      <c r="AC651" s="289"/>
      <c r="AD651" s="289"/>
      <c r="AE651" s="289"/>
      <c r="AF651" s="289"/>
      <c r="AG651" s="289"/>
      <c r="AH651" s="289"/>
      <c r="AI651" s="289"/>
      <c r="AJ651" s="289"/>
      <c r="AK651" s="289"/>
      <c r="AL651" s="289"/>
      <c r="AM651" s="289"/>
      <c r="AN651" s="289"/>
      <c r="AO651" s="289"/>
      <c r="AP651" s="289"/>
      <c r="AQ651" s="289"/>
      <c r="AR651" s="289"/>
      <c r="AS651" s="289"/>
      <c r="AT651" s="289"/>
      <c r="AU651" s="289"/>
      <c r="AV651" s="289"/>
      <c r="AW651" s="289"/>
      <c r="AX651" s="289"/>
      <c r="AY651" s="289"/>
      <c r="AZ651" s="289"/>
      <c r="BA651" s="289"/>
      <c r="BB651" s="289"/>
      <c r="BC651" s="289"/>
      <c r="BD651" s="289"/>
      <c r="BE651" s="289"/>
      <c r="BF651" s="289"/>
      <c r="BG651" s="289"/>
      <c r="BH651" s="289"/>
      <c r="BI651" s="289"/>
      <c r="BJ651" s="289"/>
      <c r="BK651" s="289"/>
      <c r="BL651" s="289"/>
      <c r="BM651" s="289"/>
      <c r="BN651" s="289"/>
      <c r="BO651" s="289"/>
      <c r="BP651" s="289"/>
      <c r="BQ651" s="289"/>
      <c r="BR651" s="289"/>
      <c r="BS651" s="289"/>
      <c r="BT651" s="289"/>
      <c r="BU651" s="289"/>
      <c r="BV651" s="289"/>
      <c r="BW651" s="289"/>
      <c r="BX651" s="289"/>
      <c r="BY651" s="289"/>
    </row>
    <row r="652" spans="1:77" x14ac:dyDescent="0.2">
      <c r="A652" s="82">
        <v>644</v>
      </c>
      <c r="B652" s="82" t="s">
        <v>2475</v>
      </c>
      <c r="C652" s="82" t="s">
        <v>1881</v>
      </c>
      <c r="D652" s="82" t="s">
        <v>2476</v>
      </c>
      <c r="E652" s="83">
        <v>44123</v>
      </c>
      <c r="F652" s="82" t="s">
        <v>2985</v>
      </c>
      <c r="G652" s="82">
        <v>1</v>
      </c>
      <c r="H652" s="82" t="s">
        <v>2986</v>
      </c>
      <c r="I652" s="82" t="s">
        <v>1760</v>
      </c>
      <c r="J652" s="84">
        <v>168</v>
      </c>
      <c r="K652" s="247">
        <v>16.8</v>
      </c>
      <c r="L652" s="82" t="s">
        <v>2987</v>
      </c>
      <c r="M652" s="82">
        <v>154</v>
      </c>
      <c r="N652" s="82">
        <v>0.1</v>
      </c>
      <c r="O652" s="264" t="s">
        <v>2205</v>
      </c>
      <c r="P652" s="283" t="s">
        <v>2990</v>
      </c>
      <c r="Q652" s="82" t="s">
        <v>304</v>
      </c>
    </row>
    <row r="653" spans="1:77" s="254" customFormat="1" x14ac:dyDescent="0.2">
      <c r="A653" s="248">
        <v>645</v>
      </c>
      <c r="B653" s="248" t="s">
        <v>2475</v>
      </c>
      <c r="C653" s="248"/>
      <c r="D653" s="248"/>
      <c r="E653" s="248"/>
      <c r="F653" s="248"/>
      <c r="G653" s="248"/>
      <c r="H653" s="248"/>
      <c r="I653" s="248"/>
      <c r="J653" s="260">
        <v>168</v>
      </c>
      <c r="K653" s="255">
        <v>16.8</v>
      </c>
      <c r="L653" s="248"/>
      <c r="M653" s="248"/>
      <c r="N653" s="248"/>
      <c r="O653" s="265" t="s">
        <v>2205</v>
      </c>
      <c r="P653" s="284" t="s">
        <v>708</v>
      </c>
      <c r="Q653" s="248"/>
      <c r="R653" s="289"/>
      <c r="S653" s="289"/>
      <c r="T653" s="289"/>
      <c r="U653" s="289"/>
      <c r="V653" s="289"/>
      <c r="W653" s="289"/>
      <c r="X653" s="289"/>
      <c r="Y653" s="289"/>
      <c r="Z653" s="289"/>
      <c r="AA653" s="289"/>
      <c r="AB653" s="289"/>
      <c r="AC653" s="289"/>
      <c r="AD653" s="289"/>
      <c r="AE653" s="289"/>
      <c r="AF653" s="289"/>
      <c r="AG653" s="289"/>
      <c r="AH653" s="289"/>
      <c r="AI653" s="289"/>
      <c r="AJ653" s="289"/>
      <c r="AK653" s="289"/>
      <c r="AL653" s="289"/>
      <c r="AM653" s="289"/>
      <c r="AN653" s="289"/>
      <c r="AO653" s="289"/>
      <c r="AP653" s="289"/>
      <c r="AQ653" s="289"/>
      <c r="AR653" s="289"/>
      <c r="AS653" s="289"/>
      <c r="AT653" s="289"/>
      <c r="AU653" s="289"/>
      <c r="AV653" s="289"/>
      <c r="AW653" s="289"/>
      <c r="AX653" s="289"/>
      <c r="AY653" s="289"/>
      <c r="AZ653" s="289"/>
      <c r="BA653" s="289"/>
      <c r="BB653" s="289"/>
      <c r="BC653" s="289"/>
      <c r="BD653" s="289"/>
      <c r="BE653" s="289"/>
      <c r="BF653" s="289"/>
      <c r="BG653" s="289"/>
      <c r="BH653" s="289"/>
      <c r="BI653" s="289"/>
      <c r="BJ653" s="289"/>
      <c r="BK653" s="289"/>
      <c r="BL653" s="289"/>
      <c r="BM653" s="289"/>
      <c r="BN653" s="289"/>
      <c r="BO653" s="289"/>
      <c r="BP653" s="289"/>
      <c r="BQ653" s="289"/>
      <c r="BR653" s="289"/>
      <c r="BS653" s="289"/>
      <c r="BT653" s="289"/>
      <c r="BU653" s="289"/>
      <c r="BV653" s="289"/>
      <c r="BW653" s="289"/>
      <c r="BX653" s="289"/>
      <c r="BY653" s="289"/>
    </row>
    <row r="654" spans="1:77" s="262" customFormat="1" x14ac:dyDescent="0.2">
      <c r="A654" s="86">
        <v>646</v>
      </c>
      <c r="B654" s="86" t="s">
        <v>943</v>
      </c>
      <c r="C654" s="86"/>
      <c r="D654" s="86"/>
      <c r="E654" s="86"/>
      <c r="F654" s="86"/>
      <c r="G654" s="86"/>
      <c r="H654" s="86"/>
      <c r="I654" s="86"/>
      <c r="J654" s="249">
        <v>260</v>
      </c>
      <c r="K654" s="251">
        <v>26</v>
      </c>
      <c r="L654" s="86"/>
      <c r="M654" s="86"/>
      <c r="N654" s="86"/>
      <c r="O654" s="266" t="s">
        <v>534</v>
      </c>
      <c r="P654" s="285"/>
      <c r="Q654" s="86"/>
      <c r="R654" s="290"/>
      <c r="S654" s="290"/>
      <c r="T654" s="290"/>
      <c r="U654" s="290"/>
      <c r="V654" s="290"/>
      <c r="W654" s="290"/>
      <c r="X654" s="290"/>
      <c r="Y654" s="290"/>
      <c r="Z654" s="290"/>
      <c r="AA654" s="290"/>
      <c r="AB654" s="290"/>
      <c r="AC654" s="290"/>
      <c r="AD654" s="290"/>
      <c r="AE654" s="290"/>
      <c r="AF654" s="290"/>
      <c r="AG654" s="290"/>
      <c r="AH654" s="290"/>
      <c r="AI654" s="290"/>
      <c r="AJ654" s="290"/>
      <c r="AK654" s="290"/>
      <c r="AL654" s="290"/>
      <c r="AM654" s="290"/>
      <c r="AN654" s="290"/>
      <c r="AO654" s="290"/>
      <c r="AP654" s="290"/>
      <c r="AQ654" s="290"/>
      <c r="AR654" s="290"/>
      <c r="AS654" s="290"/>
      <c r="AT654" s="290"/>
      <c r="AU654" s="290"/>
      <c r="AV654" s="290"/>
      <c r="AW654" s="290"/>
      <c r="AX654" s="290"/>
      <c r="AY654" s="290"/>
      <c r="AZ654" s="290"/>
      <c r="BA654" s="290"/>
      <c r="BB654" s="290"/>
      <c r="BC654" s="290"/>
      <c r="BD654" s="290"/>
      <c r="BE654" s="290"/>
      <c r="BF654" s="290"/>
      <c r="BG654" s="290"/>
      <c r="BH654" s="290"/>
      <c r="BI654" s="290"/>
      <c r="BJ654" s="290"/>
      <c r="BK654" s="290"/>
      <c r="BL654" s="290"/>
      <c r="BM654" s="290"/>
      <c r="BN654" s="290"/>
      <c r="BO654" s="290"/>
      <c r="BP654" s="290"/>
      <c r="BQ654" s="290"/>
      <c r="BR654" s="290"/>
      <c r="BS654" s="290"/>
      <c r="BT654" s="290"/>
      <c r="BU654" s="290"/>
      <c r="BV654" s="290"/>
      <c r="BW654" s="290"/>
      <c r="BX654" s="290"/>
      <c r="BY654" s="290"/>
    </row>
    <row r="655" spans="1:77" x14ac:dyDescent="0.2">
      <c r="A655" s="82">
        <v>647</v>
      </c>
      <c r="B655" s="82" t="s">
        <v>2501</v>
      </c>
      <c r="C655" s="82" t="s">
        <v>1794</v>
      </c>
      <c r="D655" s="82" t="s">
        <v>2502</v>
      </c>
      <c r="E655" s="83">
        <v>44123</v>
      </c>
      <c r="F655" s="82" t="s">
        <v>2985</v>
      </c>
      <c r="G655" s="82">
        <v>1</v>
      </c>
      <c r="H655" s="82" t="s">
        <v>2986</v>
      </c>
      <c r="I655" s="82" t="s">
        <v>1760</v>
      </c>
      <c r="J655" s="84">
        <v>36</v>
      </c>
      <c r="K655" s="247">
        <v>3.6</v>
      </c>
      <c r="L655" s="82" t="s">
        <v>2987</v>
      </c>
      <c r="M655" s="82">
        <v>154</v>
      </c>
      <c r="N655" s="82">
        <v>0.1</v>
      </c>
      <c r="O655" s="264" t="s">
        <v>1669</v>
      </c>
      <c r="P655" s="283" t="s">
        <v>2990</v>
      </c>
      <c r="Q655" s="82" t="s">
        <v>304</v>
      </c>
    </row>
    <row r="656" spans="1:77" s="254" customFormat="1" x14ac:dyDescent="0.2">
      <c r="A656" s="248">
        <v>648</v>
      </c>
      <c r="B656" s="248" t="s">
        <v>2501</v>
      </c>
      <c r="C656" s="248"/>
      <c r="D656" s="248"/>
      <c r="E656" s="248"/>
      <c r="F656" s="248"/>
      <c r="G656" s="248"/>
      <c r="H656" s="248"/>
      <c r="I656" s="248"/>
      <c r="J656" s="260">
        <v>36</v>
      </c>
      <c r="K656" s="255">
        <v>3.6</v>
      </c>
      <c r="L656" s="248"/>
      <c r="M656" s="248"/>
      <c r="N656" s="248"/>
      <c r="O656" s="265" t="s">
        <v>1669</v>
      </c>
      <c r="P656" s="284" t="s">
        <v>708</v>
      </c>
      <c r="Q656" s="248"/>
      <c r="R656" s="289"/>
      <c r="S656" s="289"/>
      <c r="T656" s="289"/>
      <c r="U656" s="289"/>
      <c r="V656" s="289"/>
      <c r="W656" s="289"/>
      <c r="X656" s="289"/>
      <c r="Y656" s="289"/>
      <c r="Z656" s="289"/>
      <c r="AA656" s="289"/>
      <c r="AB656" s="289"/>
      <c r="AC656" s="289"/>
      <c r="AD656" s="289"/>
      <c r="AE656" s="289"/>
      <c r="AF656" s="289"/>
      <c r="AG656" s="289"/>
      <c r="AH656" s="289"/>
      <c r="AI656" s="289"/>
      <c r="AJ656" s="289"/>
      <c r="AK656" s="289"/>
      <c r="AL656" s="289"/>
      <c r="AM656" s="289"/>
      <c r="AN656" s="289"/>
      <c r="AO656" s="289"/>
      <c r="AP656" s="289"/>
      <c r="AQ656" s="289"/>
      <c r="AR656" s="289"/>
      <c r="AS656" s="289"/>
      <c r="AT656" s="289"/>
      <c r="AU656" s="289"/>
      <c r="AV656" s="289"/>
      <c r="AW656" s="289"/>
      <c r="AX656" s="289"/>
      <c r="AY656" s="289"/>
      <c r="AZ656" s="289"/>
      <c r="BA656" s="289"/>
      <c r="BB656" s="289"/>
      <c r="BC656" s="289"/>
      <c r="BD656" s="289"/>
      <c r="BE656" s="289"/>
      <c r="BF656" s="289"/>
      <c r="BG656" s="289"/>
      <c r="BH656" s="289"/>
      <c r="BI656" s="289"/>
      <c r="BJ656" s="289"/>
      <c r="BK656" s="289"/>
      <c r="BL656" s="289"/>
      <c r="BM656" s="289"/>
      <c r="BN656" s="289"/>
      <c r="BO656" s="289"/>
      <c r="BP656" s="289"/>
      <c r="BQ656" s="289"/>
      <c r="BR656" s="289"/>
      <c r="BS656" s="289"/>
      <c r="BT656" s="289"/>
      <c r="BU656" s="289"/>
      <c r="BV656" s="289"/>
      <c r="BW656" s="289"/>
      <c r="BX656" s="289"/>
      <c r="BY656" s="289"/>
    </row>
    <row r="657" spans="1:77" s="262" customFormat="1" x14ac:dyDescent="0.2">
      <c r="A657" s="86">
        <v>649</v>
      </c>
      <c r="B657" s="86" t="s">
        <v>1008</v>
      </c>
      <c r="C657" s="86"/>
      <c r="D657" s="86"/>
      <c r="E657" s="86"/>
      <c r="F657" s="86"/>
      <c r="G657" s="86"/>
      <c r="H657" s="86"/>
      <c r="I657" s="86"/>
      <c r="J657" s="249">
        <v>36</v>
      </c>
      <c r="K657" s="251">
        <v>3.6</v>
      </c>
      <c r="L657" s="86"/>
      <c r="M657" s="86"/>
      <c r="N657" s="86"/>
      <c r="O657" s="266" t="s">
        <v>535</v>
      </c>
      <c r="P657" s="285"/>
      <c r="Q657" s="86"/>
      <c r="R657" s="290"/>
      <c r="S657" s="290"/>
      <c r="T657" s="290"/>
      <c r="U657" s="290"/>
      <c r="V657" s="290"/>
      <c r="W657" s="290"/>
      <c r="X657" s="290"/>
      <c r="Y657" s="290"/>
      <c r="Z657" s="290"/>
      <c r="AA657" s="290"/>
      <c r="AB657" s="290"/>
      <c r="AC657" s="290"/>
      <c r="AD657" s="290"/>
      <c r="AE657" s="290"/>
      <c r="AF657" s="290"/>
      <c r="AG657" s="290"/>
      <c r="AH657" s="290"/>
      <c r="AI657" s="290"/>
      <c r="AJ657" s="290"/>
      <c r="AK657" s="290"/>
      <c r="AL657" s="290"/>
      <c r="AM657" s="290"/>
      <c r="AN657" s="290"/>
      <c r="AO657" s="290"/>
      <c r="AP657" s="290"/>
      <c r="AQ657" s="290"/>
      <c r="AR657" s="290"/>
      <c r="AS657" s="290"/>
      <c r="AT657" s="290"/>
      <c r="AU657" s="290"/>
      <c r="AV657" s="290"/>
      <c r="AW657" s="290"/>
      <c r="AX657" s="290"/>
      <c r="AY657" s="290"/>
      <c r="AZ657" s="290"/>
      <c r="BA657" s="290"/>
      <c r="BB657" s="290"/>
      <c r="BC657" s="290"/>
      <c r="BD657" s="290"/>
      <c r="BE657" s="290"/>
      <c r="BF657" s="290"/>
      <c r="BG657" s="290"/>
      <c r="BH657" s="290"/>
      <c r="BI657" s="290"/>
      <c r="BJ657" s="290"/>
      <c r="BK657" s="290"/>
      <c r="BL657" s="290"/>
      <c r="BM657" s="290"/>
      <c r="BN657" s="290"/>
      <c r="BO657" s="290"/>
      <c r="BP657" s="290"/>
      <c r="BQ657" s="290"/>
      <c r="BR657" s="290"/>
      <c r="BS657" s="290"/>
      <c r="BT657" s="290"/>
      <c r="BU657" s="290"/>
      <c r="BV657" s="290"/>
      <c r="BW657" s="290"/>
      <c r="BX657" s="290"/>
      <c r="BY657" s="290"/>
    </row>
    <row r="658" spans="1:77" x14ac:dyDescent="0.2">
      <c r="A658" s="82">
        <v>650</v>
      </c>
      <c r="B658" s="82" t="s">
        <v>2400</v>
      </c>
      <c r="C658" s="82" t="s">
        <v>1881</v>
      </c>
      <c r="D658" s="82" t="s">
        <v>2401</v>
      </c>
      <c r="E658" s="83">
        <v>44123</v>
      </c>
      <c r="F658" s="82" t="s">
        <v>2985</v>
      </c>
      <c r="G658" s="82">
        <v>1</v>
      </c>
      <c r="H658" s="82" t="s">
        <v>2986</v>
      </c>
      <c r="I658" s="82" t="s">
        <v>1760</v>
      </c>
      <c r="J658" s="84">
        <v>48</v>
      </c>
      <c r="K658" s="247">
        <v>4.8</v>
      </c>
      <c r="L658" s="82" t="s">
        <v>2987</v>
      </c>
      <c r="M658" s="82">
        <v>154</v>
      </c>
      <c r="N658" s="82">
        <v>0.1</v>
      </c>
      <c r="O658" s="264" t="s">
        <v>1977</v>
      </c>
      <c r="P658" s="283" t="s">
        <v>2997</v>
      </c>
      <c r="Q658" s="82" t="s">
        <v>304</v>
      </c>
    </row>
    <row r="659" spans="1:77" s="254" customFormat="1" x14ac:dyDescent="0.2">
      <c r="A659" s="248">
        <v>651</v>
      </c>
      <c r="B659" s="248" t="s">
        <v>2400</v>
      </c>
      <c r="C659" s="248"/>
      <c r="D659" s="248"/>
      <c r="E659" s="248"/>
      <c r="F659" s="248"/>
      <c r="G659" s="248"/>
      <c r="H659" s="248"/>
      <c r="I659" s="248"/>
      <c r="J659" s="260">
        <v>48</v>
      </c>
      <c r="K659" s="255">
        <v>4.8</v>
      </c>
      <c r="L659" s="248"/>
      <c r="M659" s="248"/>
      <c r="N659" s="248"/>
      <c r="O659" s="265" t="s">
        <v>1977</v>
      </c>
      <c r="P659" s="284" t="s">
        <v>706</v>
      </c>
      <c r="Q659" s="248"/>
      <c r="R659" s="289"/>
      <c r="S659" s="289"/>
      <c r="T659" s="289"/>
      <c r="U659" s="289"/>
      <c r="V659" s="289"/>
      <c r="W659" s="289"/>
      <c r="X659" s="289"/>
      <c r="Y659" s="289"/>
      <c r="Z659" s="289"/>
      <c r="AA659" s="289"/>
      <c r="AB659" s="289"/>
      <c r="AC659" s="289"/>
      <c r="AD659" s="289"/>
      <c r="AE659" s="289"/>
      <c r="AF659" s="289"/>
      <c r="AG659" s="289"/>
      <c r="AH659" s="289"/>
      <c r="AI659" s="289"/>
      <c r="AJ659" s="289"/>
      <c r="AK659" s="289"/>
      <c r="AL659" s="289"/>
      <c r="AM659" s="289"/>
      <c r="AN659" s="289"/>
      <c r="AO659" s="289"/>
      <c r="AP659" s="289"/>
      <c r="AQ659" s="289"/>
      <c r="AR659" s="289"/>
      <c r="AS659" s="289"/>
      <c r="AT659" s="289"/>
      <c r="AU659" s="289"/>
      <c r="AV659" s="289"/>
      <c r="AW659" s="289"/>
      <c r="AX659" s="289"/>
      <c r="AY659" s="289"/>
      <c r="AZ659" s="289"/>
      <c r="BA659" s="289"/>
      <c r="BB659" s="289"/>
      <c r="BC659" s="289"/>
      <c r="BD659" s="289"/>
      <c r="BE659" s="289"/>
      <c r="BF659" s="289"/>
      <c r="BG659" s="289"/>
      <c r="BH659" s="289"/>
      <c r="BI659" s="289"/>
      <c r="BJ659" s="289"/>
      <c r="BK659" s="289"/>
      <c r="BL659" s="289"/>
      <c r="BM659" s="289"/>
      <c r="BN659" s="289"/>
      <c r="BO659" s="289"/>
      <c r="BP659" s="289"/>
      <c r="BQ659" s="289"/>
      <c r="BR659" s="289"/>
      <c r="BS659" s="289"/>
      <c r="BT659" s="289"/>
      <c r="BU659" s="289"/>
      <c r="BV659" s="289"/>
      <c r="BW659" s="289"/>
      <c r="BX659" s="289"/>
      <c r="BY659" s="289"/>
    </row>
    <row r="660" spans="1:77" s="262" customFormat="1" x14ac:dyDescent="0.2">
      <c r="A660" s="86">
        <v>652</v>
      </c>
      <c r="B660" s="86" t="s">
        <v>65</v>
      </c>
      <c r="C660" s="86"/>
      <c r="D660" s="86"/>
      <c r="E660" s="86"/>
      <c r="F660" s="86"/>
      <c r="G660" s="86"/>
      <c r="H660" s="86"/>
      <c r="I660" s="86"/>
      <c r="J660" s="249">
        <v>48</v>
      </c>
      <c r="K660" s="251">
        <v>4.8</v>
      </c>
      <c r="L660" s="86"/>
      <c r="M660" s="86"/>
      <c r="N660" s="86"/>
      <c r="O660" s="266" t="s">
        <v>536</v>
      </c>
      <c r="P660" s="285"/>
      <c r="Q660" s="86"/>
      <c r="R660" s="290"/>
      <c r="S660" s="290"/>
      <c r="T660" s="290"/>
      <c r="U660" s="290"/>
      <c r="V660" s="290"/>
      <c r="W660" s="290"/>
      <c r="X660" s="290"/>
      <c r="Y660" s="290"/>
      <c r="Z660" s="290"/>
      <c r="AA660" s="290"/>
      <c r="AB660" s="290"/>
      <c r="AC660" s="290"/>
      <c r="AD660" s="290"/>
      <c r="AE660" s="290"/>
      <c r="AF660" s="290"/>
      <c r="AG660" s="290"/>
      <c r="AH660" s="290"/>
      <c r="AI660" s="290"/>
      <c r="AJ660" s="290"/>
      <c r="AK660" s="290"/>
      <c r="AL660" s="290"/>
      <c r="AM660" s="290"/>
      <c r="AN660" s="290"/>
      <c r="AO660" s="290"/>
      <c r="AP660" s="290"/>
      <c r="AQ660" s="290"/>
      <c r="AR660" s="290"/>
      <c r="AS660" s="290"/>
      <c r="AT660" s="290"/>
      <c r="AU660" s="290"/>
      <c r="AV660" s="290"/>
      <c r="AW660" s="290"/>
      <c r="AX660" s="290"/>
      <c r="AY660" s="290"/>
      <c r="AZ660" s="290"/>
      <c r="BA660" s="290"/>
      <c r="BB660" s="290"/>
      <c r="BC660" s="290"/>
      <c r="BD660" s="290"/>
      <c r="BE660" s="290"/>
      <c r="BF660" s="290"/>
      <c r="BG660" s="290"/>
      <c r="BH660" s="290"/>
      <c r="BI660" s="290"/>
      <c r="BJ660" s="290"/>
      <c r="BK660" s="290"/>
      <c r="BL660" s="290"/>
      <c r="BM660" s="290"/>
      <c r="BN660" s="290"/>
      <c r="BO660" s="290"/>
      <c r="BP660" s="290"/>
      <c r="BQ660" s="290"/>
      <c r="BR660" s="290"/>
      <c r="BS660" s="290"/>
      <c r="BT660" s="290"/>
      <c r="BU660" s="290"/>
      <c r="BV660" s="290"/>
      <c r="BW660" s="290"/>
      <c r="BX660" s="290"/>
      <c r="BY660" s="290"/>
    </row>
    <row r="661" spans="1:77" x14ac:dyDescent="0.2">
      <c r="A661" s="82">
        <v>653</v>
      </c>
      <c r="B661" s="82" t="s">
        <v>1497</v>
      </c>
      <c r="C661" s="82" t="s">
        <v>1794</v>
      </c>
      <c r="D661" s="82" t="s">
        <v>1498</v>
      </c>
      <c r="E661" s="83">
        <v>44123</v>
      </c>
      <c r="F661" s="82" t="s">
        <v>2985</v>
      </c>
      <c r="G661" s="82">
        <v>1</v>
      </c>
      <c r="H661" s="82" t="s">
        <v>2986</v>
      </c>
      <c r="I661" s="82" t="s">
        <v>1760</v>
      </c>
      <c r="J661" s="84">
        <v>20</v>
      </c>
      <c r="K661" s="247">
        <v>2</v>
      </c>
      <c r="L661" s="82" t="s">
        <v>2987</v>
      </c>
      <c r="M661" s="82">
        <v>154</v>
      </c>
      <c r="N661" s="82">
        <v>0.1</v>
      </c>
      <c r="O661" s="264" t="s">
        <v>2063</v>
      </c>
      <c r="P661" s="283" t="s">
        <v>2997</v>
      </c>
      <c r="Q661" s="82" t="s">
        <v>304</v>
      </c>
    </row>
    <row r="662" spans="1:77" s="254" customFormat="1" x14ac:dyDescent="0.2">
      <c r="A662" s="248">
        <v>654</v>
      </c>
      <c r="B662" s="248" t="s">
        <v>1497</v>
      </c>
      <c r="C662" s="248"/>
      <c r="D662" s="248"/>
      <c r="E662" s="248"/>
      <c r="F662" s="248"/>
      <c r="G662" s="248"/>
      <c r="H662" s="248"/>
      <c r="I662" s="248"/>
      <c r="J662" s="260">
        <v>20</v>
      </c>
      <c r="K662" s="255">
        <v>2</v>
      </c>
      <c r="L662" s="248"/>
      <c r="M662" s="248"/>
      <c r="N662" s="248"/>
      <c r="O662" s="265" t="s">
        <v>2063</v>
      </c>
      <c r="P662" s="284" t="s">
        <v>706</v>
      </c>
      <c r="Q662" s="248"/>
      <c r="R662" s="289"/>
      <c r="S662" s="289"/>
      <c r="T662" s="289"/>
      <c r="U662" s="289"/>
      <c r="V662" s="289"/>
      <c r="W662" s="289"/>
      <c r="X662" s="289"/>
      <c r="Y662" s="289"/>
      <c r="Z662" s="289"/>
      <c r="AA662" s="289"/>
      <c r="AB662" s="289"/>
      <c r="AC662" s="289"/>
      <c r="AD662" s="289"/>
      <c r="AE662" s="289"/>
      <c r="AF662" s="289"/>
      <c r="AG662" s="289"/>
      <c r="AH662" s="289"/>
      <c r="AI662" s="289"/>
      <c r="AJ662" s="289"/>
      <c r="AK662" s="289"/>
      <c r="AL662" s="289"/>
      <c r="AM662" s="289"/>
      <c r="AN662" s="289"/>
      <c r="AO662" s="289"/>
      <c r="AP662" s="289"/>
      <c r="AQ662" s="289"/>
      <c r="AR662" s="289"/>
      <c r="AS662" s="289"/>
      <c r="AT662" s="289"/>
      <c r="AU662" s="289"/>
      <c r="AV662" s="289"/>
      <c r="AW662" s="289"/>
      <c r="AX662" s="289"/>
      <c r="AY662" s="289"/>
      <c r="AZ662" s="289"/>
      <c r="BA662" s="289"/>
      <c r="BB662" s="289"/>
      <c r="BC662" s="289"/>
      <c r="BD662" s="289"/>
      <c r="BE662" s="289"/>
      <c r="BF662" s="289"/>
      <c r="BG662" s="289"/>
      <c r="BH662" s="289"/>
      <c r="BI662" s="289"/>
      <c r="BJ662" s="289"/>
      <c r="BK662" s="289"/>
      <c r="BL662" s="289"/>
      <c r="BM662" s="289"/>
      <c r="BN662" s="289"/>
      <c r="BO662" s="289"/>
      <c r="BP662" s="289"/>
      <c r="BQ662" s="289"/>
      <c r="BR662" s="289"/>
      <c r="BS662" s="289"/>
      <c r="BT662" s="289"/>
      <c r="BU662" s="289"/>
      <c r="BV662" s="289"/>
      <c r="BW662" s="289"/>
      <c r="BX662" s="289"/>
      <c r="BY662" s="289"/>
    </row>
    <row r="663" spans="1:77" s="262" customFormat="1" x14ac:dyDescent="0.2">
      <c r="A663" s="86">
        <v>655</v>
      </c>
      <c r="B663" s="86" t="s">
        <v>1209</v>
      </c>
      <c r="C663" s="86"/>
      <c r="D663" s="86"/>
      <c r="E663" s="86"/>
      <c r="F663" s="86"/>
      <c r="G663" s="86"/>
      <c r="H663" s="86"/>
      <c r="I663" s="86"/>
      <c r="J663" s="249">
        <v>20</v>
      </c>
      <c r="K663" s="251">
        <v>2</v>
      </c>
      <c r="L663" s="86"/>
      <c r="M663" s="86"/>
      <c r="N663" s="86"/>
      <c r="O663" s="266" t="s">
        <v>537</v>
      </c>
      <c r="P663" s="285"/>
      <c r="Q663" s="86"/>
      <c r="R663" s="290"/>
      <c r="S663" s="290"/>
      <c r="T663" s="290"/>
      <c r="U663" s="290"/>
      <c r="V663" s="290"/>
      <c r="W663" s="290"/>
      <c r="X663" s="290"/>
      <c r="Y663" s="290"/>
      <c r="Z663" s="290"/>
      <c r="AA663" s="290"/>
      <c r="AB663" s="290"/>
      <c r="AC663" s="290"/>
      <c r="AD663" s="290"/>
      <c r="AE663" s="290"/>
      <c r="AF663" s="290"/>
      <c r="AG663" s="290"/>
      <c r="AH663" s="290"/>
      <c r="AI663" s="290"/>
      <c r="AJ663" s="290"/>
      <c r="AK663" s="290"/>
      <c r="AL663" s="290"/>
      <c r="AM663" s="290"/>
      <c r="AN663" s="290"/>
      <c r="AO663" s="290"/>
      <c r="AP663" s="290"/>
      <c r="AQ663" s="290"/>
      <c r="AR663" s="290"/>
      <c r="AS663" s="290"/>
      <c r="AT663" s="290"/>
      <c r="AU663" s="290"/>
      <c r="AV663" s="290"/>
      <c r="AW663" s="290"/>
      <c r="AX663" s="290"/>
      <c r="AY663" s="290"/>
      <c r="AZ663" s="290"/>
      <c r="BA663" s="290"/>
      <c r="BB663" s="290"/>
      <c r="BC663" s="290"/>
      <c r="BD663" s="290"/>
      <c r="BE663" s="290"/>
      <c r="BF663" s="290"/>
      <c r="BG663" s="290"/>
      <c r="BH663" s="290"/>
      <c r="BI663" s="290"/>
      <c r="BJ663" s="290"/>
      <c r="BK663" s="290"/>
      <c r="BL663" s="290"/>
      <c r="BM663" s="290"/>
      <c r="BN663" s="290"/>
      <c r="BO663" s="290"/>
      <c r="BP663" s="290"/>
      <c r="BQ663" s="290"/>
      <c r="BR663" s="290"/>
      <c r="BS663" s="290"/>
      <c r="BT663" s="290"/>
      <c r="BU663" s="290"/>
      <c r="BV663" s="290"/>
      <c r="BW663" s="290"/>
      <c r="BX663" s="290"/>
      <c r="BY663" s="290"/>
    </row>
    <row r="664" spans="1:77" x14ac:dyDescent="0.2">
      <c r="A664" s="82">
        <v>656</v>
      </c>
      <c r="B664" s="82" t="s">
        <v>2672</v>
      </c>
      <c r="C664" s="82" t="s">
        <v>2336</v>
      </c>
      <c r="D664" s="82" t="s">
        <v>2673</v>
      </c>
      <c r="E664" s="83">
        <v>44123</v>
      </c>
      <c r="F664" s="82" t="s">
        <v>2985</v>
      </c>
      <c r="G664" s="82">
        <v>1</v>
      </c>
      <c r="H664" s="82" t="s">
        <v>2986</v>
      </c>
      <c r="I664" s="82" t="s">
        <v>1760</v>
      </c>
      <c r="J664" s="84">
        <v>147</v>
      </c>
      <c r="K664" s="247">
        <v>14.7</v>
      </c>
      <c r="L664" s="82" t="s">
        <v>2987</v>
      </c>
      <c r="M664" s="82">
        <v>154</v>
      </c>
      <c r="N664" s="82">
        <v>0.1</v>
      </c>
      <c r="O664" s="264" t="s">
        <v>2218</v>
      </c>
      <c r="P664" s="283" t="s">
        <v>2988</v>
      </c>
      <c r="Q664" s="82" t="s">
        <v>2549</v>
      </c>
    </row>
    <row r="665" spans="1:77" x14ac:dyDescent="0.2">
      <c r="A665" s="82">
        <v>657</v>
      </c>
      <c r="B665" s="82" t="s">
        <v>2672</v>
      </c>
      <c r="C665" s="82"/>
      <c r="D665" s="82" t="s">
        <v>2720</v>
      </c>
      <c r="E665" s="83">
        <v>44124</v>
      </c>
      <c r="F665" s="82" t="s">
        <v>2985</v>
      </c>
      <c r="G665" s="82">
        <v>1</v>
      </c>
      <c r="H665" s="82" t="s">
        <v>2986</v>
      </c>
      <c r="I665" s="82" t="s">
        <v>1760</v>
      </c>
      <c r="J665" s="84">
        <v>147</v>
      </c>
      <c r="K665" s="247">
        <v>14.7</v>
      </c>
      <c r="L665" s="82" t="s">
        <v>2987</v>
      </c>
      <c r="M665" s="82">
        <v>154</v>
      </c>
      <c r="N665" s="82">
        <v>0.1</v>
      </c>
      <c r="O665" s="264" t="s">
        <v>2218</v>
      </c>
      <c r="P665" s="283" t="s">
        <v>2988</v>
      </c>
      <c r="Q665" s="82" t="s">
        <v>2549</v>
      </c>
    </row>
    <row r="666" spans="1:77" s="254" customFormat="1" x14ac:dyDescent="0.2">
      <c r="A666" s="248">
        <v>658</v>
      </c>
      <c r="B666" s="248" t="s">
        <v>2672</v>
      </c>
      <c r="C666" s="248"/>
      <c r="D666" s="248"/>
      <c r="E666" s="248"/>
      <c r="F666" s="248"/>
      <c r="G666" s="248"/>
      <c r="H666" s="248"/>
      <c r="I666" s="248"/>
      <c r="J666" s="260">
        <v>294</v>
      </c>
      <c r="K666" s="255">
        <v>29.4</v>
      </c>
      <c r="L666" s="248"/>
      <c r="M666" s="248"/>
      <c r="N666" s="248"/>
      <c r="O666" s="265" t="s">
        <v>2218</v>
      </c>
      <c r="P666" s="284" t="s">
        <v>707</v>
      </c>
      <c r="Q666" s="248"/>
      <c r="R666" s="289"/>
      <c r="S666" s="289"/>
      <c r="T666" s="289"/>
      <c r="U666" s="289"/>
      <c r="V666" s="289"/>
      <c r="W666" s="289"/>
      <c r="X666" s="289"/>
      <c r="Y666" s="289"/>
      <c r="Z666" s="289"/>
      <c r="AA666" s="289"/>
      <c r="AB666" s="289"/>
      <c r="AC666" s="289"/>
      <c r="AD666" s="289"/>
      <c r="AE666" s="289"/>
      <c r="AF666" s="289"/>
      <c r="AG666" s="289"/>
      <c r="AH666" s="289"/>
      <c r="AI666" s="289"/>
      <c r="AJ666" s="289"/>
      <c r="AK666" s="289"/>
      <c r="AL666" s="289"/>
      <c r="AM666" s="289"/>
      <c r="AN666" s="289"/>
      <c r="AO666" s="289"/>
      <c r="AP666" s="289"/>
      <c r="AQ666" s="289"/>
      <c r="AR666" s="289"/>
      <c r="AS666" s="289"/>
      <c r="AT666" s="289"/>
      <c r="AU666" s="289"/>
      <c r="AV666" s="289"/>
      <c r="AW666" s="289"/>
      <c r="AX666" s="289"/>
      <c r="AY666" s="289"/>
      <c r="AZ666" s="289"/>
      <c r="BA666" s="289"/>
      <c r="BB666" s="289"/>
      <c r="BC666" s="289"/>
      <c r="BD666" s="289"/>
      <c r="BE666" s="289"/>
      <c r="BF666" s="289"/>
      <c r="BG666" s="289"/>
      <c r="BH666" s="289"/>
      <c r="BI666" s="289"/>
      <c r="BJ666" s="289"/>
      <c r="BK666" s="289"/>
      <c r="BL666" s="289"/>
      <c r="BM666" s="289"/>
      <c r="BN666" s="289"/>
      <c r="BO666" s="289"/>
      <c r="BP666" s="289"/>
      <c r="BQ666" s="289"/>
      <c r="BR666" s="289"/>
      <c r="BS666" s="289"/>
      <c r="BT666" s="289"/>
      <c r="BU666" s="289"/>
      <c r="BV666" s="289"/>
      <c r="BW666" s="289"/>
      <c r="BX666" s="289"/>
      <c r="BY666" s="289"/>
    </row>
    <row r="667" spans="1:77" x14ac:dyDescent="0.2">
      <c r="A667" s="82">
        <v>659</v>
      </c>
      <c r="B667" s="82" t="s">
        <v>2672</v>
      </c>
      <c r="C667" s="82" t="s">
        <v>2336</v>
      </c>
      <c r="D667" s="82" t="s">
        <v>2673</v>
      </c>
      <c r="E667" s="83">
        <v>44123</v>
      </c>
      <c r="F667" s="82" t="s">
        <v>2985</v>
      </c>
      <c r="G667" s="82">
        <v>1</v>
      </c>
      <c r="H667" s="82" t="s">
        <v>2986</v>
      </c>
      <c r="I667" s="82" t="s">
        <v>1760</v>
      </c>
      <c r="J667" s="84">
        <v>252</v>
      </c>
      <c r="K667" s="247">
        <v>25.2</v>
      </c>
      <c r="L667" s="82" t="s">
        <v>2987</v>
      </c>
      <c r="M667" s="82">
        <v>154</v>
      </c>
      <c r="N667" s="82">
        <v>0.1</v>
      </c>
      <c r="O667" s="264" t="s">
        <v>2218</v>
      </c>
      <c r="P667" s="283" t="s">
        <v>2990</v>
      </c>
      <c r="Q667" s="82" t="s">
        <v>2549</v>
      </c>
    </row>
    <row r="668" spans="1:77" x14ac:dyDescent="0.2">
      <c r="A668" s="82">
        <v>660</v>
      </c>
      <c r="B668" s="82" t="s">
        <v>2672</v>
      </c>
      <c r="C668" s="82"/>
      <c r="D668" s="82" t="s">
        <v>2720</v>
      </c>
      <c r="E668" s="83">
        <v>44124</v>
      </c>
      <c r="F668" s="82" t="s">
        <v>2985</v>
      </c>
      <c r="G668" s="82">
        <v>1</v>
      </c>
      <c r="H668" s="82" t="s">
        <v>2986</v>
      </c>
      <c r="I668" s="82" t="s">
        <v>1760</v>
      </c>
      <c r="J668" s="84">
        <v>252</v>
      </c>
      <c r="K668" s="247">
        <v>25.2</v>
      </c>
      <c r="L668" s="82" t="s">
        <v>2987</v>
      </c>
      <c r="M668" s="82">
        <v>154</v>
      </c>
      <c r="N668" s="82">
        <v>0.1</v>
      </c>
      <c r="O668" s="264" t="s">
        <v>2218</v>
      </c>
      <c r="P668" s="283" t="s">
        <v>2990</v>
      </c>
      <c r="Q668" s="82" t="s">
        <v>2549</v>
      </c>
    </row>
    <row r="669" spans="1:77" s="254" customFormat="1" x14ac:dyDescent="0.2">
      <c r="A669" s="248">
        <v>661</v>
      </c>
      <c r="B669" s="248" t="s">
        <v>2672</v>
      </c>
      <c r="C669" s="248"/>
      <c r="D669" s="248"/>
      <c r="E669" s="248"/>
      <c r="F669" s="248"/>
      <c r="G669" s="248"/>
      <c r="H669" s="248"/>
      <c r="I669" s="248"/>
      <c r="J669" s="260">
        <v>504</v>
      </c>
      <c r="K669" s="255">
        <v>50.4</v>
      </c>
      <c r="L669" s="248"/>
      <c r="M669" s="248"/>
      <c r="N669" s="248"/>
      <c r="O669" s="265" t="s">
        <v>2218</v>
      </c>
      <c r="P669" s="284" t="s">
        <v>708</v>
      </c>
      <c r="Q669" s="248"/>
      <c r="R669" s="289"/>
      <c r="S669" s="289"/>
      <c r="T669" s="289"/>
      <c r="U669" s="289"/>
      <c r="V669" s="289"/>
      <c r="W669" s="289"/>
      <c r="X669" s="289"/>
      <c r="Y669" s="289"/>
      <c r="Z669" s="289"/>
      <c r="AA669" s="289"/>
      <c r="AB669" s="289"/>
      <c r="AC669" s="289"/>
      <c r="AD669" s="289"/>
      <c r="AE669" s="289"/>
      <c r="AF669" s="289"/>
      <c r="AG669" s="289"/>
      <c r="AH669" s="289"/>
      <c r="AI669" s="289"/>
      <c r="AJ669" s="289"/>
      <c r="AK669" s="289"/>
      <c r="AL669" s="289"/>
      <c r="AM669" s="289"/>
      <c r="AN669" s="289"/>
      <c r="AO669" s="289"/>
      <c r="AP669" s="289"/>
      <c r="AQ669" s="289"/>
      <c r="AR669" s="289"/>
      <c r="AS669" s="289"/>
      <c r="AT669" s="289"/>
      <c r="AU669" s="289"/>
      <c r="AV669" s="289"/>
      <c r="AW669" s="289"/>
      <c r="AX669" s="289"/>
      <c r="AY669" s="289"/>
      <c r="AZ669" s="289"/>
      <c r="BA669" s="289"/>
      <c r="BB669" s="289"/>
      <c r="BC669" s="289"/>
      <c r="BD669" s="289"/>
      <c r="BE669" s="289"/>
      <c r="BF669" s="289"/>
      <c r="BG669" s="289"/>
      <c r="BH669" s="289"/>
      <c r="BI669" s="289"/>
      <c r="BJ669" s="289"/>
      <c r="BK669" s="289"/>
      <c r="BL669" s="289"/>
      <c r="BM669" s="289"/>
      <c r="BN669" s="289"/>
      <c r="BO669" s="289"/>
      <c r="BP669" s="289"/>
      <c r="BQ669" s="289"/>
      <c r="BR669" s="289"/>
      <c r="BS669" s="289"/>
      <c r="BT669" s="289"/>
      <c r="BU669" s="289"/>
      <c r="BV669" s="289"/>
      <c r="BW669" s="289"/>
      <c r="BX669" s="289"/>
      <c r="BY669" s="289"/>
    </row>
    <row r="670" spans="1:77" s="262" customFormat="1" x14ac:dyDescent="0.2">
      <c r="A670" s="86">
        <v>662</v>
      </c>
      <c r="B670" s="86" t="s">
        <v>992</v>
      </c>
      <c r="C670" s="86"/>
      <c r="D670" s="86"/>
      <c r="E670" s="86"/>
      <c r="F670" s="86"/>
      <c r="G670" s="86"/>
      <c r="H670" s="86"/>
      <c r="I670" s="86"/>
      <c r="J670" s="249">
        <v>798</v>
      </c>
      <c r="K670" s="251">
        <v>79.8</v>
      </c>
      <c r="L670" s="86"/>
      <c r="M670" s="86"/>
      <c r="N670" s="86"/>
      <c r="O670" s="266" t="s">
        <v>630</v>
      </c>
      <c r="P670" s="285"/>
      <c r="Q670" s="86"/>
      <c r="R670" s="290"/>
      <c r="S670" s="290"/>
      <c r="T670" s="290"/>
      <c r="U670" s="290"/>
      <c r="V670" s="290"/>
      <c r="W670" s="290"/>
      <c r="X670" s="290"/>
      <c r="Y670" s="290"/>
      <c r="Z670" s="290"/>
      <c r="AA670" s="290"/>
      <c r="AB670" s="290"/>
      <c r="AC670" s="290"/>
      <c r="AD670" s="290"/>
      <c r="AE670" s="290"/>
      <c r="AF670" s="290"/>
      <c r="AG670" s="290"/>
      <c r="AH670" s="290"/>
      <c r="AI670" s="290"/>
      <c r="AJ670" s="290"/>
      <c r="AK670" s="290"/>
      <c r="AL670" s="290"/>
      <c r="AM670" s="290"/>
      <c r="AN670" s="290"/>
      <c r="AO670" s="290"/>
      <c r="AP670" s="290"/>
      <c r="AQ670" s="290"/>
      <c r="AR670" s="290"/>
      <c r="AS670" s="290"/>
      <c r="AT670" s="290"/>
      <c r="AU670" s="290"/>
      <c r="AV670" s="290"/>
      <c r="AW670" s="290"/>
      <c r="AX670" s="290"/>
      <c r="AY670" s="290"/>
      <c r="AZ670" s="290"/>
      <c r="BA670" s="290"/>
      <c r="BB670" s="290"/>
      <c r="BC670" s="290"/>
      <c r="BD670" s="290"/>
      <c r="BE670" s="290"/>
      <c r="BF670" s="290"/>
      <c r="BG670" s="290"/>
      <c r="BH670" s="290"/>
      <c r="BI670" s="290"/>
      <c r="BJ670" s="290"/>
      <c r="BK670" s="290"/>
      <c r="BL670" s="290"/>
      <c r="BM670" s="290"/>
      <c r="BN670" s="290"/>
      <c r="BO670" s="290"/>
      <c r="BP670" s="290"/>
      <c r="BQ670" s="290"/>
      <c r="BR670" s="290"/>
      <c r="BS670" s="290"/>
      <c r="BT670" s="290"/>
      <c r="BU670" s="290"/>
      <c r="BV670" s="290"/>
      <c r="BW670" s="290"/>
      <c r="BX670" s="290"/>
      <c r="BY670" s="290"/>
    </row>
    <row r="671" spans="1:77" x14ac:dyDescent="0.2">
      <c r="A671" s="82">
        <v>663</v>
      </c>
      <c r="B671" s="82" t="s">
        <v>2660</v>
      </c>
      <c r="C671" s="82" t="s">
        <v>2333</v>
      </c>
      <c r="D671" s="82" t="s">
        <v>2661</v>
      </c>
      <c r="E671" s="83">
        <v>44123</v>
      </c>
      <c r="F671" s="82" t="s">
        <v>2985</v>
      </c>
      <c r="G671" s="82">
        <v>1</v>
      </c>
      <c r="H671" s="82" t="s">
        <v>2986</v>
      </c>
      <c r="I671" s="82" t="s">
        <v>1760</v>
      </c>
      <c r="J671" s="84">
        <v>153</v>
      </c>
      <c r="K671" s="247">
        <v>15.3</v>
      </c>
      <c r="L671" s="82" t="s">
        <v>2987</v>
      </c>
      <c r="M671" s="82">
        <v>154</v>
      </c>
      <c r="N671" s="82">
        <v>0.1</v>
      </c>
      <c r="O671" s="264" t="s">
        <v>2215</v>
      </c>
      <c r="P671" s="283" t="s">
        <v>2988</v>
      </c>
      <c r="Q671" s="82" t="s">
        <v>2549</v>
      </c>
    </row>
    <row r="672" spans="1:77" x14ac:dyDescent="0.2">
      <c r="A672" s="82">
        <v>664</v>
      </c>
      <c r="B672" s="82" t="s">
        <v>2660</v>
      </c>
      <c r="C672" s="82"/>
      <c r="D672" s="82" t="s">
        <v>2719</v>
      </c>
      <c r="E672" s="83">
        <v>44124</v>
      </c>
      <c r="F672" s="82" t="s">
        <v>2985</v>
      </c>
      <c r="G672" s="82">
        <v>1</v>
      </c>
      <c r="H672" s="82" t="s">
        <v>2986</v>
      </c>
      <c r="I672" s="82" t="s">
        <v>1760</v>
      </c>
      <c r="J672" s="84">
        <v>153</v>
      </c>
      <c r="K672" s="247">
        <v>15.3</v>
      </c>
      <c r="L672" s="82" t="s">
        <v>2987</v>
      </c>
      <c r="M672" s="82">
        <v>154</v>
      </c>
      <c r="N672" s="82">
        <v>0.1</v>
      </c>
      <c r="O672" s="264" t="s">
        <v>2215</v>
      </c>
      <c r="P672" s="283" t="s">
        <v>2988</v>
      </c>
      <c r="Q672" s="82" t="s">
        <v>2549</v>
      </c>
    </row>
    <row r="673" spans="1:77" s="254" customFormat="1" x14ac:dyDescent="0.2">
      <c r="A673" s="248">
        <v>665</v>
      </c>
      <c r="B673" s="248" t="s">
        <v>2660</v>
      </c>
      <c r="C673" s="248"/>
      <c r="D673" s="248"/>
      <c r="E673" s="248"/>
      <c r="F673" s="248"/>
      <c r="G673" s="248"/>
      <c r="H673" s="248"/>
      <c r="I673" s="248"/>
      <c r="J673" s="260">
        <v>306</v>
      </c>
      <c r="K673" s="255">
        <v>30.6</v>
      </c>
      <c r="L673" s="248"/>
      <c r="M673" s="248"/>
      <c r="N673" s="248"/>
      <c r="O673" s="265" t="s">
        <v>2215</v>
      </c>
      <c r="P673" s="284" t="s">
        <v>707</v>
      </c>
      <c r="Q673" s="248"/>
      <c r="R673" s="289"/>
      <c r="S673" s="289"/>
      <c r="T673" s="289"/>
      <c r="U673" s="289"/>
      <c r="V673" s="289"/>
      <c r="W673" s="289"/>
      <c r="X673" s="289"/>
      <c r="Y673" s="289"/>
      <c r="Z673" s="289"/>
      <c r="AA673" s="289"/>
      <c r="AB673" s="289"/>
      <c r="AC673" s="289"/>
      <c r="AD673" s="289"/>
      <c r="AE673" s="289"/>
      <c r="AF673" s="289"/>
      <c r="AG673" s="289"/>
      <c r="AH673" s="289"/>
      <c r="AI673" s="289"/>
      <c r="AJ673" s="289"/>
      <c r="AK673" s="289"/>
      <c r="AL673" s="289"/>
      <c r="AM673" s="289"/>
      <c r="AN673" s="289"/>
      <c r="AO673" s="289"/>
      <c r="AP673" s="289"/>
      <c r="AQ673" s="289"/>
      <c r="AR673" s="289"/>
      <c r="AS673" s="289"/>
      <c r="AT673" s="289"/>
      <c r="AU673" s="289"/>
      <c r="AV673" s="289"/>
      <c r="AW673" s="289"/>
      <c r="AX673" s="289"/>
      <c r="AY673" s="289"/>
      <c r="AZ673" s="289"/>
      <c r="BA673" s="289"/>
      <c r="BB673" s="289"/>
      <c r="BC673" s="289"/>
      <c r="BD673" s="289"/>
      <c r="BE673" s="289"/>
      <c r="BF673" s="289"/>
      <c r="BG673" s="289"/>
      <c r="BH673" s="289"/>
      <c r="BI673" s="289"/>
      <c r="BJ673" s="289"/>
      <c r="BK673" s="289"/>
      <c r="BL673" s="289"/>
      <c r="BM673" s="289"/>
      <c r="BN673" s="289"/>
      <c r="BO673" s="289"/>
      <c r="BP673" s="289"/>
      <c r="BQ673" s="289"/>
      <c r="BR673" s="289"/>
      <c r="BS673" s="289"/>
      <c r="BT673" s="289"/>
      <c r="BU673" s="289"/>
      <c r="BV673" s="289"/>
      <c r="BW673" s="289"/>
      <c r="BX673" s="289"/>
      <c r="BY673" s="289"/>
    </row>
    <row r="674" spans="1:77" x14ac:dyDescent="0.2">
      <c r="A674" s="82">
        <v>666</v>
      </c>
      <c r="B674" s="82" t="s">
        <v>2660</v>
      </c>
      <c r="C674" s="82" t="s">
        <v>2333</v>
      </c>
      <c r="D674" s="82" t="s">
        <v>2661</v>
      </c>
      <c r="E674" s="83">
        <v>44123</v>
      </c>
      <c r="F674" s="82" t="s">
        <v>2985</v>
      </c>
      <c r="G674" s="82">
        <v>1</v>
      </c>
      <c r="H674" s="82" t="s">
        <v>2986</v>
      </c>
      <c r="I674" s="82" t="s">
        <v>1760</v>
      </c>
      <c r="J674" s="84">
        <v>300</v>
      </c>
      <c r="K674" s="247">
        <v>30</v>
      </c>
      <c r="L674" s="82" t="s">
        <v>2987</v>
      </c>
      <c r="M674" s="82">
        <v>154</v>
      </c>
      <c r="N674" s="82">
        <v>0.1</v>
      </c>
      <c r="O674" s="264" t="s">
        <v>2215</v>
      </c>
      <c r="P674" s="283" t="s">
        <v>2990</v>
      </c>
      <c r="Q674" s="82" t="s">
        <v>2549</v>
      </c>
    </row>
    <row r="675" spans="1:77" x14ac:dyDescent="0.2">
      <c r="A675" s="82">
        <v>667</v>
      </c>
      <c r="B675" s="82" t="s">
        <v>2660</v>
      </c>
      <c r="C675" s="82"/>
      <c r="D675" s="82" t="s">
        <v>2719</v>
      </c>
      <c r="E675" s="83">
        <v>44124</v>
      </c>
      <c r="F675" s="82" t="s">
        <v>2985</v>
      </c>
      <c r="G675" s="82">
        <v>1</v>
      </c>
      <c r="H675" s="82" t="s">
        <v>2986</v>
      </c>
      <c r="I675" s="82" t="s">
        <v>1760</v>
      </c>
      <c r="J675" s="84">
        <v>300</v>
      </c>
      <c r="K675" s="247">
        <v>30</v>
      </c>
      <c r="L675" s="82" t="s">
        <v>2987</v>
      </c>
      <c r="M675" s="82">
        <v>154</v>
      </c>
      <c r="N675" s="82">
        <v>0.1</v>
      </c>
      <c r="O675" s="264" t="s">
        <v>2215</v>
      </c>
      <c r="P675" s="283" t="s">
        <v>2990</v>
      </c>
      <c r="Q675" s="82" t="s">
        <v>2549</v>
      </c>
    </row>
    <row r="676" spans="1:77" s="254" customFormat="1" x14ac:dyDescent="0.2">
      <c r="A676" s="248">
        <v>668</v>
      </c>
      <c r="B676" s="248" t="s">
        <v>2660</v>
      </c>
      <c r="C676" s="248"/>
      <c r="D676" s="248"/>
      <c r="E676" s="248"/>
      <c r="F676" s="248"/>
      <c r="G676" s="248"/>
      <c r="H676" s="248"/>
      <c r="I676" s="248"/>
      <c r="J676" s="260">
        <v>600</v>
      </c>
      <c r="K676" s="255">
        <v>60</v>
      </c>
      <c r="L676" s="248"/>
      <c r="M676" s="248"/>
      <c r="N676" s="248"/>
      <c r="O676" s="265" t="s">
        <v>2215</v>
      </c>
      <c r="P676" s="284" t="s">
        <v>708</v>
      </c>
      <c r="Q676" s="248"/>
      <c r="R676" s="289"/>
      <c r="S676" s="289"/>
      <c r="T676" s="289"/>
      <c r="U676" s="289"/>
      <c r="V676" s="289"/>
      <c r="W676" s="289"/>
      <c r="X676" s="289"/>
      <c r="Y676" s="289"/>
      <c r="Z676" s="289"/>
      <c r="AA676" s="289"/>
      <c r="AB676" s="289"/>
      <c r="AC676" s="289"/>
      <c r="AD676" s="289"/>
      <c r="AE676" s="289"/>
      <c r="AF676" s="289"/>
      <c r="AG676" s="289"/>
      <c r="AH676" s="289"/>
      <c r="AI676" s="289"/>
      <c r="AJ676" s="289"/>
      <c r="AK676" s="289"/>
      <c r="AL676" s="289"/>
      <c r="AM676" s="289"/>
      <c r="AN676" s="289"/>
      <c r="AO676" s="289"/>
      <c r="AP676" s="289"/>
      <c r="AQ676" s="289"/>
      <c r="AR676" s="289"/>
      <c r="AS676" s="289"/>
      <c r="AT676" s="289"/>
      <c r="AU676" s="289"/>
      <c r="AV676" s="289"/>
      <c r="AW676" s="289"/>
      <c r="AX676" s="289"/>
      <c r="AY676" s="289"/>
      <c r="AZ676" s="289"/>
      <c r="BA676" s="289"/>
      <c r="BB676" s="289"/>
      <c r="BC676" s="289"/>
      <c r="BD676" s="289"/>
      <c r="BE676" s="289"/>
      <c r="BF676" s="289"/>
      <c r="BG676" s="289"/>
      <c r="BH676" s="289"/>
      <c r="BI676" s="289"/>
      <c r="BJ676" s="289"/>
      <c r="BK676" s="289"/>
      <c r="BL676" s="289"/>
      <c r="BM676" s="289"/>
      <c r="BN676" s="289"/>
      <c r="BO676" s="289"/>
      <c r="BP676" s="289"/>
      <c r="BQ676" s="289"/>
      <c r="BR676" s="289"/>
      <c r="BS676" s="289"/>
      <c r="BT676" s="289"/>
      <c r="BU676" s="289"/>
      <c r="BV676" s="289"/>
      <c r="BW676" s="289"/>
      <c r="BX676" s="289"/>
      <c r="BY676" s="289"/>
    </row>
    <row r="677" spans="1:77" s="262" customFormat="1" x14ac:dyDescent="0.2">
      <c r="A677" s="86">
        <v>669</v>
      </c>
      <c r="B677" s="86" t="s">
        <v>952</v>
      </c>
      <c r="C677" s="86"/>
      <c r="D677" s="86"/>
      <c r="E677" s="86"/>
      <c r="F677" s="86"/>
      <c r="G677" s="86"/>
      <c r="H677" s="86"/>
      <c r="I677" s="86"/>
      <c r="J677" s="249">
        <v>906</v>
      </c>
      <c r="K677" s="251">
        <v>90.6</v>
      </c>
      <c r="L677" s="86"/>
      <c r="M677" s="86"/>
      <c r="N677" s="86"/>
      <c r="O677" s="266" t="s">
        <v>631</v>
      </c>
      <c r="P677" s="285"/>
      <c r="Q677" s="86"/>
      <c r="R677" s="290"/>
      <c r="S677" s="290"/>
      <c r="T677" s="290"/>
      <c r="U677" s="290"/>
      <c r="V677" s="290"/>
      <c r="W677" s="290"/>
      <c r="X677" s="290"/>
      <c r="Y677" s="290"/>
      <c r="Z677" s="290"/>
      <c r="AA677" s="290"/>
      <c r="AB677" s="290"/>
      <c r="AC677" s="290"/>
      <c r="AD677" s="290"/>
      <c r="AE677" s="290"/>
      <c r="AF677" s="290"/>
      <c r="AG677" s="290"/>
      <c r="AH677" s="290"/>
      <c r="AI677" s="290"/>
      <c r="AJ677" s="290"/>
      <c r="AK677" s="290"/>
      <c r="AL677" s="290"/>
      <c r="AM677" s="290"/>
      <c r="AN677" s="290"/>
      <c r="AO677" s="290"/>
      <c r="AP677" s="290"/>
      <c r="AQ677" s="290"/>
      <c r="AR677" s="290"/>
      <c r="AS677" s="290"/>
      <c r="AT677" s="290"/>
      <c r="AU677" s="290"/>
      <c r="AV677" s="290"/>
      <c r="AW677" s="290"/>
      <c r="AX677" s="290"/>
      <c r="AY677" s="290"/>
      <c r="AZ677" s="290"/>
      <c r="BA677" s="290"/>
      <c r="BB677" s="290"/>
      <c r="BC677" s="290"/>
      <c r="BD677" s="290"/>
      <c r="BE677" s="290"/>
      <c r="BF677" s="290"/>
      <c r="BG677" s="290"/>
      <c r="BH677" s="290"/>
      <c r="BI677" s="290"/>
      <c r="BJ677" s="290"/>
      <c r="BK677" s="290"/>
      <c r="BL677" s="290"/>
      <c r="BM677" s="290"/>
      <c r="BN677" s="290"/>
      <c r="BO677" s="290"/>
      <c r="BP677" s="290"/>
      <c r="BQ677" s="290"/>
      <c r="BR677" s="290"/>
      <c r="BS677" s="290"/>
      <c r="BT677" s="290"/>
      <c r="BU677" s="290"/>
      <c r="BV677" s="290"/>
      <c r="BW677" s="290"/>
      <c r="BX677" s="290"/>
      <c r="BY677" s="290"/>
    </row>
    <row r="678" spans="1:77" x14ac:dyDescent="0.2">
      <c r="A678" s="82">
        <v>670</v>
      </c>
      <c r="B678" s="82" t="s">
        <v>2594</v>
      </c>
      <c r="C678" s="82" t="s">
        <v>2015</v>
      </c>
      <c r="D678" s="82" t="s">
        <v>2595</v>
      </c>
      <c r="E678" s="83">
        <v>44123</v>
      </c>
      <c r="F678" s="82" t="s">
        <v>2985</v>
      </c>
      <c r="G678" s="82">
        <v>1</v>
      </c>
      <c r="H678" s="82" t="s">
        <v>2986</v>
      </c>
      <c r="I678" s="82" t="s">
        <v>1760</v>
      </c>
      <c r="J678" s="84">
        <v>32</v>
      </c>
      <c r="K678" s="247">
        <v>3.2</v>
      </c>
      <c r="L678" s="82" t="s">
        <v>2987</v>
      </c>
      <c r="M678" s="82">
        <v>154</v>
      </c>
      <c r="N678" s="82">
        <v>0.1</v>
      </c>
      <c r="O678" s="264" t="s">
        <v>2016</v>
      </c>
      <c r="P678" s="283" t="s">
        <v>2997</v>
      </c>
      <c r="Q678" s="82" t="s">
        <v>2549</v>
      </c>
    </row>
    <row r="679" spans="1:77" x14ac:dyDescent="0.2">
      <c r="A679" s="82">
        <v>671</v>
      </c>
      <c r="B679" s="82" t="s">
        <v>2594</v>
      </c>
      <c r="C679" s="82"/>
      <c r="D679" s="82" t="s">
        <v>2715</v>
      </c>
      <c r="E679" s="83">
        <v>44124</v>
      </c>
      <c r="F679" s="82" t="s">
        <v>2985</v>
      </c>
      <c r="G679" s="82">
        <v>1</v>
      </c>
      <c r="H679" s="82" t="s">
        <v>2986</v>
      </c>
      <c r="I679" s="82" t="s">
        <v>1760</v>
      </c>
      <c r="J679" s="84">
        <v>32</v>
      </c>
      <c r="K679" s="247">
        <v>3.2</v>
      </c>
      <c r="L679" s="82" t="s">
        <v>2987</v>
      </c>
      <c r="M679" s="82">
        <v>154</v>
      </c>
      <c r="N679" s="82">
        <v>0.1</v>
      </c>
      <c r="O679" s="264" t="s">
        <v>2016</v>
      </c>
      <c r="P679" s="283" t="s">
        <v>2997</v>
      </c>
      <c r="Q679" s="82" t="s">
        <v>2549</v>
      </c>
    </row>
    <row r="680" spans="1:77" s="254" customFormat="1" x14ac:dyDescent="0.2">
      <c r="A680" s="248">
        <v>672</v>
      </c>
      <c r="B680" s="248" t="s">
        <v>2594</v>
      </c>
      <c r="C680" s="248"/>
      <c r="D680" s="248"/>
      <c r="E680" s="248"/>
      <c r="F680" s="248"/>
      <c r="G680" s="248"/>
      <c r="H680" s="248"/>
      <c r="I680" s="248"/>
      <c r="J680" s="260">
        <v>64</v>
      </c>
      <c r="K680" s="255">
        <v>6.4</v>
      </c>
      <c r="L680" s="248"/>
      <c r="M680" s="248"/>
      <c r="N680" s="248"/>
      <c r="O680" s="265" t="s">
        <v>2016</v>
      </c>
      <c r="P680" s="284" t="s">
        <v>706</v>
      </c>
      <c r="Q680" s="248"/>
      <c r="R680" s="289"/>
      <c r="S680" s="289"/>
      <c r="T680" s="289"/>
      <c r="U680" s="289"/>
      <c r="V680" s="289"/>
      <c r="W680" s="289"/>
      <c r="X680" s="289"/>
      <c r="Y680" s="289"/>
      <c r="Z680" s="289"/>
      <c r="AA680" s="289"/>
      <c r="AB680" s="289"/>
      <c r="AC680" s="289"/>
      <c r="AD680" s="289"/>
      <c r="AE680" s="289"/>
      <c r="AF680" s="289"/>
      <c r="AG680" s="289"/>
      <c r="AH680" s="289"/>
      <c r="AI680" s="289"/>
      <c r="AJ680" s="289"/>
      <c r="AK680" s="289"/>
      <c r="AL680" s="289"/>
      <c r="AM680" s="289"/>
      <c r="AN680" s="289"/>
      <c r="AO680" s="289"/>
      <c r="AP680" s="289"/>
      <c r="AQ680" s="289"/>
      <c r="AR680" s="289"/>
      <c r="AS680" s="289"/>
      <c r="AT680" s="289"/>
      <c r="AU680" s="289"/>
      <c r="AV680" s="289"/>
      <c r="AW680" s="289"/>
      <c r="AX680" s="289"/>
      <c r="AY680" s="289"/>
      <c r="AZ680" s="289"/>
      <c r="BA680" s="289"/>
      <c r="BB680" s="289"/>
      <c r="BC680" s="289"/>
      <c r="BD680" s="289"/>
      <c r="BE680" s="289"/>
      <c r="BF680" s="289"/>
      <c r="BG680" s="289"/>
      <c r="BH680" s="289"/>
      <c r="BI680" s="289"/>
      <c r="BJ680" s="289"/>
      <c r="BK680" s="289"/>
      <c r="BL680" s="289"/>
      <c r="BM680" s="289"/>
      <c r="BN680" s="289"/>
      <c r="BO680" s="289"/>
      <c r="BP680" s="289"/>
      <c r="BQ680" s="289"/>
      <c r="BR680" s="289"/>
      <c r="BS680" s="289"/>
      <c r="BT680" s="289"/>
      <c r="BU680" s="289"/>
      <c r="BV680" s="289"/>
      <c r="BW680" s="289"/>
      <c r="BX680" s="289"/>
      <c r="BY680" s="289"/>
    </row>
    <row r="681" spans="1:77" s="262" customFormat="1" x14ac:dyDescent="0.2">
      <c r="A681" s="86">
        <v>673</v>
      </c>
      <c r="B681" s="86" t="s">
        <v>94</v>
      </c>
      <c r="C681" s="86"/>
      <c r="D681" s="86"/>
      <c r="E681" s="86"/>
      <c r="F681" s="86"/>
      <c r="G681" s="86"/>
      <c r="H681" s="86"/>
      <c r="I681" s="86"/>
      <c r="J681" s="249">
        <v>64</v>
      </c>
      <c r="K681" s="251">
        <v>6.4</v>
      </c>
      <c r="L681" s="86"/>
      <c r="M681" s="86"/>
      <c r="N681" s="86"/>
      <c r="O681" s="266" t="s">
        <v>632</v>
      </c>
      <c r="P681" s="285"/>
      <c r="Q681" s="86"/>
      <c r="R681" s="290"/>
      <c r="S681" s="290"/>
      <c r="T681" s="290"/>
      <c r="U681" s="290"/>
      <c r="V681" s="290"/>
      <c r="W681" s="290"/>
      <c r="X681" s="290"/>
      <c r="Y681" s="290"/>
      <c r="Z681" s="290"/>
      <c r="AA681" s="290"/>
      <c r="AB681" s="290"/>
      <c r="AC681" s="290"/>
      <c r="AD681" s="290"/>
      <c r="AE681" s="290"/>
      <c r="AF681" s="290"/>
      <c r="AG681" s="290"/>
      <c r="AH681" s="290"/>
      <c r="AI681" s="290"/>
      <c r="AJ681" s="290"/>
      <c r="AK681" s="290"/>
      <c r="AL681" s="290"/>
      <c r="AM681" s="290"/>
      <c r="AN681" s="290"/>
      <c r="AO681" s="290"/>
      <c r="AP681" s="290"/>
      <c r="AQ681" s="290"/>
      <c r="AR681" s="290"/>
      <c r="AS681" s="290"/>
      <c r="AT681" s="290"/>
      <c r="AU681" s="290"/>
      <c r="AV681" s="290"/>
      <c r="AW681" s="290"/>
      <c r="AX681" s="290"/>
      <c r="AY681" s="290"/>
      <c r="AZ681" s="290"/>
      <c r="BA681" s="290"/>
      <c r="BB681" s="290"/>
      <c r="BC681" s="290"/>
      <c r="BD681" s="290"/>
      <c r="BE681" s="290"/>
      <c r="BF681" s="290"/>
      <c r="BG681" s="290"/>
      <c r="BH681" s="290"/>
      <c r="BI681" s="290"/>
      <c r="BJ681" s="290"/>
      <c r="BK681" s="290"/>
      <c r="BL681" s="290"/>
      <c r="BM681" s="290"/>
      <c r="BN681" s="290"/>
      <c r="BO681" s="290"/>
      <c r="BP681" s="290"/>
      <c r="BQ681" s="290"/>
      <c r="BR681" s="290"/>
      <c r="BS681" s="290"/>
      <c r="BT681" s="290"/>
      <c r="BU681" s="290"/>
      <c r="BV681" s="290"/>
      <c r="BW681" s="290"/>
      <c r="BX681" s="290"/>
      <c r="BY681" s="290"/>
    </row>
    <row r="682" spans="1:77" x14ac:dyDescent="0.2">
      <c r="A682" s="82">
        <v>674</v>
      </c>
      <c r="B682" s="82" t="s">
        <v>2590</v>
      </c>
      <c r="C682" s="82" t="s">
        <v>2116</v>
      </c>
      <c r="D682" s="82" t="s">
        <v>2591</v>
      </c>
      <c r="E682" s="83">
        <v>44123</v>
      </c>
      <c r="F682" s="82" t="s">
        <v>2985</v>
      </c>
      <c r="G682" s="82">
        <v>1</v>
      </c>
      <c r="H682" s="82" t="s">
        <v>2986</v>
      </c>
      <c r="I682" s="82" t="s">
        <v>1760</v>
      </c>
      <c r="J682" s="84">
        <v>36</v>
      </c>
      <c r="K682" s="247">
        <v>3.6</v>
      </c>
      <c r="L682" s="82" t="s">
        <v>2987</v>
      </c>
      <c r="M682" s="82">
        <v>154</v>
      </c>
      <c r="N682" s="82">
        <v>0.1</v>
      </c>
      <c r="O682" s="264" t="s">
        <v>2117</v>
      </c>
      <c r="P682" s="283" t="s">
        <v>2997</v>
      </c>
      <c r="Q682" s="82" t="s">
        <v>2549</v>
      </c>
    </row>
    <row r="683" spans="1:77" s="254" customFormat="1" x14ac:dyDescent="0.2">
      <c r="A683" s="248">
        <v>675</v>
      </c>
      <c r="B683" s="248" t="s">
        <v>2590</v>
      </c>
      <c r="C683" s="248"/>
      <c r="D683" s="248"/>
      <c r="E683" s="248"/>
      <c r="F683" s="248"/>
      <c r="G683" s="248"/>
      <c r="H683" s="248"/>
      <c r="I683" s="248"/>
      <c r="J683" s="260">
        <v>36</v>
      </c>
      <c r="K683" s="255">
        <v>3.6</v>
      </c>
      <c r="L683" s="248"/>
      <c r="M683" s="248"/>
      <c r="N683" s="248"/>
      <c r="O683" s="265" t="s">
        <v>2117</v>
      </c>
      <c r="P683" s="284" t="s">
        <v>706</v>
      </c>
      <c r="Q683" s="248"/>
      <c r="R683" s="289"/>
      <c r="S683" s="289"/>
      <c r="T683" s="289"/>
      <c r="U683" s="289"/>
      <c r="V683" s="289"/>
      <c r="W683" s="289"/>
      <c r="X683" s="289"/>
      <c r="Y683" s="289"/>
      <c r="Z683" s="289"/>
      <c r="AA683" s="289"/>
      <c r="AB683" s="289"/>
      <c r="AC683" s="289"/>
      <c r="AD683" s="289"/>
      <c r="AE683" s="289"/>
      <c r="AF683" s="289"/>
      <c r="AG683" s="289"/>
      <c r="AH683" s="289"/>
      <c r="AI683" s="289"/>
      <c r="AJ683" s="289"/>
      <c r="AK683" s="289"/>
      <c r="AL683" s="289"/>
      <c r="AM683" s="289"/>
      <c r="AN683" s="289"/>
      <c r="AO683" s="289"/>
      <c r="AP683" s="289"/>
      <c r="AQ683" s="289"/>
      <c r="AR683" s="289"/>
      <c r="AS683" s="289"/>
      <c r="AT683" s="289"/>
      <c r="AU683" s="289"/>
      <c r="AV683" s="289"/>
      <c r="AW683" s="289"/>
      <c r="AX683" s="289"/>
      <c r="AY683" s="289"/>
      <c r="AZ683" s="289"/>
      <c r="BA683" s="289"/>
      <c r="BB683" s="289"/>
      <c r="BC683" s="289"/>
      <c r="BD683" s="289"/>
      <c r="BE683" s="289"/>
      <c r="BF683" s="289"/>
      <c r="BG683" s="289"/>
      <c r="BH683" s="289"/>
      <c r="BI683" s="289"/>
      <c r="BJ683" s="289"/>
      <c r="BK683" s="289"/>
      <c r="BL683" s="289"/>
      <c r="BM683" s="289"/>
      <c r="BN683" s="289"/>
      <c r="BO683" s="289"/>
      <c r="BP683" s="289"/>
      <c r="BQ683" s="289"/>
      <c r="BR683" s="289"/>
      <c r="BS683" s="289"/>
      <c r="BT683" s="289"/>
      <c r="BU683" s="289"/>
      <c r="BV683" s="289"/>
      <c r="BW683" s="289"/>
      <c r="BX683" s="289"/>
      <c r="BY683" s="289"/>
    </row>
    <row r="684" spans="1:77" s="262" customFormat="1" x14ac:dyDescent="0.2">
      <c r="A684" s="86">
        <v>676</v>
      </c>
      <c r="B684" s="86" t="s">
        <v>87</v>
      </c>
      <c r="C684" s="86"/>
      <c r="D684" s="86"/>
      <c r="E684" s="86"/>
      <c r="F684" s="86"/>
      <c r="G684" s="86"/>
      <c r="H684" s="86"/>
      <c r="I684" s="86"/>
      <c r="J684" s="249">
        <v>36</v>
      </c>
      <c r="K684" s="251">
        <v>3.6</v>
      </c>
      <c r="L684" s="86"/>
      <c r="M684" s="86"/>
      <c r="N684" s="86"/>
      <c r="O684" s="266" t="s">
        <v>633</v>
      </c>
      <c r="P684" s="285"/>
      <c r="Q684" s="86"/>
      <c r="R684" s="290"/>
      <c r="S684" s="290"/>
      <c r="T684" s="290"/>
      <c r="U684" s="290"/>
      <c r="V684" s="290"/>
      <c r="W684" s="290"/>
      <c r="X684" s="290"/>
      <c r="Y684" s="290"/>
      <c r="Z684" s="290"/>
      <c r="AA684" s="290"/>
      <c r="AB684" s="290"/>
      <c r="AC684" s="290"/>
      <c r="AD684" s="290"/>
      <c r="AE684" s="290"/>
      <c r="AF684" s="290"/>
      <c r="AG684" s="290"/>
      <c r="AH684" s="290"/>
      <c r="AI684" s="290"/>
      <c r="AJ684" s="290"/>
      <c r="AK684" s="290"/>
      <c r="AL684" s="290"/>
      <c r="AM684" s="290"/>
      <c r="AN684" s="290"/>
      <c r="AO684" s="290"/>
      <c r="AP684" s="290"/>
      <c r="AQ684" s="290"/>
      <c r="AR684" s="290"/>
      <c r="AS684" s="290"/>
      <c r="AT684" s="290"/>
      <c r="AU684" s="290"/>
      <c r="AV684" s="290"/>
      <c r="AW684" s="290"/>
      <c r="AX684" s="290"/>
      <c r="AY684" s="290"/>
      <c r="AZ684" s="290"/>
      <c r="BA684" s="290"/>
      <c r="BB684" s="290"/>
      <c r="BC684" s="290"/>
      <c r="BD684" s="290"/>
      <c r="BE684" s="290"/>
      <c r="BF684" s="290"/>
      <c r="BG684" s="290"/>
      <c r="BH684" s="290"/>
      <c r="BI684" s="290"/>
      <c r="BJ684" s="290"/>
      <c r="BK684" s="290"/>
      <c r="BL684" s="290"/>
      <c r="BM684" s="290"/>
      <c r="BN684" s="290"/>
      <c r="BO684" s="290"/>
      <c r="BP684" s="290"/>
      <c r="BQ684" s="290"/>
      <c r="BR684" s="290"/>
      <c r="BS684" s="290"/>
      <c r="BT684" s="290"/>
      <c r="BU684" s="290"/>
      <c r="BV684" s="290"/>
      <c r="BW684" s="290"/>
      <c r="BX684" s="290"/>
      <c r="BY684" s="290"/>
    </row>
    <row r="685" spans="1:77" x14ac:dyDescent="0.2">
      <c r="A685" s="82">
        <v>677</v>
      </c>
      <c r="B685" s="82" t="s">
        <v>264</v>
      </c>
      <c r="C685" s="82" t="s">
        <v>1904</v>
      </c>
      <c r="D685" s="82" t="s">
        <v>265</v>
      </c>
      <c r="E685" s="83">
        <v>44123</v>
      </c>
      <c r="F685" s="82" t="s">
        <v>2985</v>
      </c>
      <c r="G685" s="82">
        <v>1</v>
      </c>
      <c r="H685" s="82" t="s">
        <v>2986</v>
      </c>
      <c r="I685" s="82" t="s">
        <v>1760</v>
      </c>
      <c r="J685" s="84">
        <v>76</v>
      </c>
      <c r="K685" s="247">
        <v>7.6</v>
      </c>
      <c r="L685" s="82" t="s">
        <v>2987</v>
      </c>
      <c r="M685" s="82">
        <v>154</v>
      </c>
      <c r="N685" s="82">
        <v>0.1</v>
      </c>
      <c r="O685" s="264" t="s">
        <v>1969</v>
      </c>
      <c r="P685" s="283" t="s">
        <v>2988</v>
      </c>
      <c r="Q685" s="82" t="s">
        <v>117</v>
      </c>
    </row>
    <row r="686" spans="1:77" x14ac:dyDescent="0.2">
      <c r="A686" s="82">
        <v>678</v>
      </c>
      <c r="B686" s="82" t="s">
        <v>264</v>
      </c>
      <c r="C686" s="82"/>
      <c r="D686" s="82" t="s">
        <v>2724</v>
      </c>
      <c r="E686" s="83">
        <v>44130</v>
      </c>
      <c r="F686" s="82" t="s">
        <v>2985</v>
      </c>
      <c r="G686" s="82">
        <v>1</v>
      </c>
      <c r="H686" s="82" t="s">
        <v>2986</v>
      </c>
      <c r="I686" s="82" t="s">
        <v>1760</v>
      </c>
      <c r="J686" s="84">
        <v>76</v>
      </c>
      <c r="K686" s="247">
        <v>7.6</v>
      </c>
      <c r="L686" s="82" t="s">
        <v>2987</v>
      </c>
      <c r="M686" s="82">
        <v>156</v>
      </c>
      <c r="N686" s="82">
        <v>0.1</v>
      </c>
      <c r="O686" s="264" t="s">
        <v>1969</v>
      </c>
      <c r="P686" s="283" t="s">
        <v>2988</v>
      </c>
      <c r="Q686" s="82" t="s">
        <v>117</v>
      </c>
    </row>
    <row r="687" spans="1:77" x14ac:dyDescent="0.2">
      <c r="A687" s="82">
        <v>679</v>
      </c>
      <c r="B687" s="82" t="s">
        <v>264</v>
      </c>
      <c r="C687" s="82"/>
      <c r="D687" s="82" t="s">
        <v>2878</v>
      </c>
      <c r="E687" s="83">
        <v>44137</v>
      </c>
      <c r="F687" s="82" t="s">
        <v>2985</v>
      </c>
      <c r="G687" s="82">
        <v>1</v>
      </c>
      <c r="H687" s="82" t="s">
        <v>2986</v>
      </c>
      <c r="I687" s="82" t="s">
        <v>1760</v>
      </c>
      <c r="J687" s="84">
        <v>42</v>
      </c>
      <c r="K687" s="247">
        <v>4.2</v>
      </c>
      <c r="L687" s="82" t="s">
        <v>3362</v>
      </c>
      <c r="M687" s="82">
        <v>158</v>
      </c>
      <c r="N687" s="82">
        <v>0.1</v>
      </c>
      <c r="O687" s="264" t="s">
        <v>1969</v>
      </c>
      <c r="P687" s="283" t="s">
        <v>2988</v>
      </c>
      <c r="Q687" s="82" t="s">
        <v>117</v>
      </c>
    </row>
    <row r="688" spans="1:77" s="254" customFormat="1" x14ac:dyDescent="0.2">
      <c r="A688" s="248">
        <v>680</v>
      </c>
      <c r="B688" s="248" t="s">
        <v>264</v>
      </c>
      <c r="C688" s="248"/>
      <c r="D688" s="248"/>
      <c r="E688" s="248"/>
      <c r="F688" s="248"/>
      <c r="G688" s="248"/>
      <c r="H688" s="248"/>
      <c r="I688" s="248"/>
      <c r="J688" s="260">
        <v>194</v>
      </c>
      <c r="K688" s="255">
        <v>19.399999999999999</v>
      </c>
      <c r="L688" s="248"/>
      <c r="M688" s="248"/>
      <c r="N688" s="248"/>
      <c r="O688" s="265" t="s">
        <v>1969</v>
      </c>
      <c r="P688" s="284" t="s">
        <v>707</v>
      </c>
      <c r="Q688" s="248"/>
      <c r="R688" s="289"/>
      <c r="S688" s="289"/>
      <c r="T688" s="289"/>
      <c r="U688" s="289"/>
      <c r="V688" s="289"/>
      <c r="W688" s="289"/>
      <c r="X688" s="289"/>
      <c r="Y688" s="289"/>
      <c r="Z688" s="289"/>
      <c r="AA688" s="289"/>
      <c r="AB688" s="289"/>
      <c r="AC688" s="289"/>
      <c r="AD688" s="289"/>
      <c r="AE688" s="289"/>
      <c r="AF688" s="289"/>
      <c r="AG688" s="289"/>
      <c r="AH688" s="289"/>
      <c r="AI688" s="289"/>
      <c r="AJ688" s="289"/>
      <c r="AK688" s="289"/>
      <c r="AL688" s="289"/>
      <c r="AM688" s="289"/>
      <c r="AN688" s="289"/>
      <c r="AO688" s="289"/>
      <c r="AP688" s="289"/>
      <c r="AQ688" s="289"/>
      <c r="AR688" s="289"/>
      <c r="AS688" s="289"/>
      <c r="AT688" s="289"/>
      <c r="AU688" s="289"/>
      <c r="AV688" s="289"/>
      <c r="AW688" s="289"/>
      <c r="AX688" s="289"/>
      <c r="AY688" s="289"/>
      <c r="AZ688" s="289"/>
      <c r="BA688" s="289"/>
      <c r="BB688" s="289"/>
      <c r="BC688" s="289"/>
      <c r="BD688" s="289"/>
      <c r="BE688" s="289"/>
      <c r="BF688" s="289"/>
      <c r="BG688" s="289"/>
      <c r="BH688" s="289"/>
      <c r="BI688" s="289"/>
      <c r="BJ688" s="289"/>
      <c r="BK688" s="289"/>
      <c r="BL688" s="289"/>
      <c r="BM688" s="289"/>
      <c r="BN688" s="289"/>
      <c r="BO688" s="289"/>
      <c r="BP688" s="289"/>
      <c r="BQ688" s="289"/>
      <c r="BR688" s="289"/>
      <c r="BS688" s="289"/>
      <c r="BT688" s="289"/>
      <c r="BU688" s="289"/>
      <c r="BV688" s="289"/>
      <c r="BW688" s="289"/>
      <c r="BX688" s="289"/>
      <c r="BY688" s="289"/>
    </row>
    <row r="689" spans="1:77" x14ac:dyDescent="0.2">
      <c r="A689" s="82">
        <v>681</v>
      </c>
      <c r="B689" s="82" t="s">
        <v>264</v>
      </c>
      <c r="C689" s="82" t="s">
        <v>1904</v>
      </c>
      <c r="D689" s="82" t="s">
        <v>265</v>
      </c>
      <c r="E689" s="83">
        <v>44123</v>
      </c>
      <c r="F689" s="82" t="s">
        <v>2985</v>
      </c>
      <c r="G689" s="82">
        <v>1</v>
      </c>
      <c r="H689" s="82" t="s">
        <v>2986</v>
      </c>
      <c r="I689" s="82" t="s">
        <v>1760</v>
      </c>
      <c r="J689" s="84">
        <v>102</v>
      </c>
      <c r="K689" s="247">
        <v>10.199999999999999</v>
      </c>
      <c r="L689" s="82" t="s">
        <v>2987</v>
      </c>
      <c r="M689" s="82">
        <v>154</v>
      </c>
      <c r="N689" s="82">
        <v>0.1</v>
      </c>
      <c r="O689" s="264" t="s">
        <v>1969</v>
      </c>
      <c r="P689" s="283" t="s">
        <v>2990</v>
      </c>
      <c r="Q689" s="82" t="s">
        <v>117</v>
      </c>
    </row>
    <row r="690" spans="1:77" x14ac:dyDescent="0.2">
      <c r="A690" s="82">
        <v>682</v>
      </c>
      <c r="B690" s="82" t="s">
        <v>264</v>
      </c>
      <c r="C690" s="82"/>
      <c r="D690" s="82" t="s">
        <v>2878</v>
      </c>
      <c r="E690" s="83">
        <v>44137</v>
      </c>
      <c r="F690" s="82" t="s">
        <v>2985</v>
      </c>
      <c r="G690" s="82">
        <v>1</v>
      </c>
      <c r="H690" s="82" t="s">
        <v>2986</v>
      </c>
      <c r="I690" s="82" t="s">
        <v>1760</v>
      </c>
      <c r="J690" s="84">
        <v>39</v>
      </c>
      <c r="K690" s="247">
        <v>3.9</v>
      </c>
      <c r="L690" s="82" t="s">
        <v>3362</v>
      </c>
      <c r="M690" s="82">
        <v>158</v>
      </c>
      <c r="N690" s="82">
        <v>0.1</v>
      </c>
      <c r="O690" s="264" t="s">
        <v>1969</v>
      </c>
      <c r="P690" s="283" t="s">
        <v>2990</v>
      </c>
      <c r="Q690" s="82" t="s">
        <v>117</v>
      </c>
    </row>
    <row r="691" spans="1:77" s="254" customFormat="1" x14ac:dyDescent="0.2">
      <c r="A691" s="248">
        <v>683</v>
      </c>
      <c r="B691" s="248" t="s">
        <v>264</v>
      </c>
      <c r="C691" s="248"/>
      <c r="D691" s="248"/>
      <c r="E691" s="248"/>
      <c r="F691" s="248"/>
      <c r="G691" s="248"/>
      <c r="H691" s="248"/>
      <c r="I691" s="248"/>
      <c r="J691" s="260">
        <v>141</v>
      </c>
      <c r="K691" s="255">
        <v>14.1</v>
      </c>
      <c r="L691" s="248"/>
      <c r="M691" s="248"/>
      <c r="N691" s="248"/>
      <c r="O691" s="265" t="s">
        <v>1969</v>
      </c>
      <c r="P691" s="284" t="s">
        <v>708</v>
      </c>
      <c r="Q691" s="248"/>
      <c r="R691" s="289"/>
      <c r="S691" s="289"/>
      <c r="T691" s="289"/>
      <c r="U691" s="289"/>
      <c r="V691" s="289"/>
      <c r="W691" s="289"/>
      <c r="X691" s="289"/>
      <c r="Y691" s="289"/>
      <c r="Z691" s="289"/>
      <c r="AA691" s="289"/>
      <c r="AB691" s="289"/>
      <c r="AC691" s="289"/>
      <c r="AD691" s="289"/>
      <c r="AE691" s="289"/>
      <c r="AF691" s="289"/>
      <c r="AG691" s="289"/>
      <c r="AH691" s="289"/>
      <c r="AI691" s="289"/>
      <c r="AJ691" s="289"/>
      <c r="AK691" s="289"/>
      <c r="AL691" s="289"/>
      <c r="AM691" s="289"/>
      <c r="AN691" s="289"/>
      <c r="AO691" s="289"/>
      <c r="AP691" s="289"/>
      <c r="AQ691" s="289"/>
      <c r="AR691" s="289"/>
      <c r="AS691" s="289"/>
      <c r="AT691" s="289"/>
      <c r="AU691" s="289"/>
      <c r="AV691" s="289"/>
      <c r="AW691" s="289"/>
      <c r="AX691" s="289"/>
      <c r="AY691" s="289"/>
      <c r="AZ691" s="289"/>
      <c r="BA691" s="289"/>
      <c r="BB691" s="289"/>
      <c r="BC691" s="289"/>
      <c r="BD691" s="289"/>
      <c r="BE691" s="289"/>
      <c r="BF691" s="289"/>
      <c r="BG691" s="289"/>
      <c r="BH691" s="289"/>
      <c r="BI691" s="289"/>
      <c r="BJ691" s="289"/>
      <c r="BK691" s="289"/>
      <c r="BL691" s="289"/>
      <c r="BM691" s="289"/>
      <c r="BN691" s="289"/>
      <c r="BO691" s="289"/>
      <c r="BP691" s="289"/>
      <c r="BQ691" s="289"/>
      <c r="BR691" s="289"/>
      <c r="BS691" s="289"/>
      <c r="BT691" s="289"/>
      <c r="BU691" s="289"/>
      <c r="BV691" s="289"/>
      <c r="BW691" s="289"/>
      <c r="BX691" s="289"/>
      <c r="BY691" s="289"/>
    </row>
    <row r="692" spans="1:77" s="262" customFormat="1" x14ac:dyDescent="0.2">
      <c r="A692" s="86">
        <v>684</v>
      </c>
      <c r="B692" s="86" t="s">
        <v>1636</v>
      </c>
      <c r="C692" s="86"/>
      <c r="D692" s="86"/>
      <c r="E692" s="86"/>
      <c r="F692" s="86"/>
      <c r="G692" s="86"/>
      <c r="H692" s="86"/>
      <c r="I692" s="86"/>
      <c r="J692" s="249">
        <v>335</v>
      </c>
      <c r="K692" s="251">
        <v>33.5</v>
      </c>
      <c r="L692" s="86"/>
      <c r="M692" s="86"/>
      <c r="N692" s="86"/>
      <c r="O692" s="266" t="s">
        <v>793</v>
      </c>
      <c r="P692" s="285"/>
      <c r="Q692" s="86"/>
      <c r="R692" s="290"/>
      <c r="S692" s="290"/>
      <c r="T692" s="290"/>
      <c r="U692" s="290"/>
      <c r="V692" s="290"/>
      <c r="W692" s="290"/>
      <c r="X692" s="290"/>
      <c r="Y692" s="290"/>
      <c r="Z692" s="290"/>
      <c r="AA692" s="290"/>
      <c r="AB692" s="290"/>
      <c r="AC692" s="290"/>
      <c r="AD692" s="290"/>
      <c r="AE692" s="290"/>
      <c r="AF692" s="290"/>
      <c r="AG692" s="290"/>
      <c r="AH692" s="290"/>
      <c r="AI692" s="290"/>
      <c r="AJ692" s="290"/>
      <c r="AK692" s="290"/>
      <c r="AL692" s="290"/>
      <c r="AM692" s="290"/>
      <c r="AN692" s="290"/>
      <c r="AO692" s="290"/>
      <c r="AP692" s="290"/>
      <c r="AQ692" s="290"/>
      <c r="AR692" s="290"/>
      <c r="AS692" s="290"/>
      <c r="AT692" s="290"/>
      <c r="AU692" s="290"/>
      <c r="AV692" s="290"/>
      <c r="AW692" s="290"/>
      <c r="AX692" s="290"/>
      <c r="AY692" s="290"/>
      <c r="AZ692" s="290"/>
      <c r="BA692" s="290"/>
      <c r="BB692" s="290"/>
      <c r="BC692" s="290"/>
      <c r="BD692" s="290"/>
      <c r="BE692" s="290"/>
      <c r="BF692" s="290"/>
      <c r="BG692" s="290"/>
      <c r="BH692" s="290"/>
      <c r="BI692" s="290"/>
      <c r="BJ692" s="290"/>
      <c r="BK692" s="290"/>
      <c r="BL692" s="290"/>
      <c r="BM692" s="290"/>
      <c r="BN692" s="290"/>
      <c r="BO692" s="290"/>
      <c r="BP692" s="290"/>
      <c r="BQ692" s="290"/>
      <c r="BR692" s="290"/>
      <c r="BS692" s="290"/>
      <c r="BT692" s="290"/>
      <c r="BU692" s="290"/>
      <c r="BV692" s="290"/>
      <c r="BW692" s="290"/>
      <c r="BX692" s="290"/>
      <c r="BY692" s="290"/>
    </row>
    <row r="693" spans="1:77" x14ac:dyDescent="0.2">
      <c r="A693" s="82">
        <v>685</v>
      </c>
      <c r="B693" s="82" t="s">
        <v>180</v>
      </c>
      <c r="C693" s="82" t="s">
        <v>2105</v>
      </c>
      <c r="D693" s="82" t="s">
        <v>181</v>
      </c>
      <c r="E693" s="83">
        <v>44123</v>
      </c>
      <c r="F693" s="82" t="s">
        <v>2985</v>
      </c>
      <c r="G693" s="82">
        <v>1</v>
      </c>
      <c r="H693" s="82" t="s">
        <v>2986</v>
      </c>
      <c r="I693" s="82" t="s">
        <v>1760</v>
      </c>
      <c r="J693" s="84">
        <v>30</v>
      </c>
      <c r="K693" s="247">
        <v>3</v>
      </c>
      <c r="L693" s="82" t="s">
        <v>2987</v>
      </c>
      <c r="M693" s="82">
        <v>154</v>
      </c>
      <c r="N693" s="82">
        <v>0.1</v>
      </c>
      <c r="O693" s="264" t="s">
        <v>2106</v>
      </c>
      <c r="P693" s="283" t="s">
        <v>2997</v>
      </c>
      <c r="Q693" s="82" t="s">
        <v>117</v>
      </c>
    </row>
    <row r="694" spans="1:77" x14ac:dyDescent="0.2">
      <c r="A694" s="82">
        <v>686</v>
      </c>
      <c r="B694" s="82" t="s">
        <v>180</v>
      </c>
      <c r="C694" s="82"/>
      <c r="D694" s="82" t="s">
        <v>2847</v>
      </c>
      <c r="E694" s="83">
        <v>44137</v>
      </c>
      <c r="F694" s="82" t="s">
        <v>2985</v>
      </c>
      <c r="G694" s="82">
        <v>1</v>
      </c>
      <c r="H694" s="82" t="s">
        <v>2986</v>
      </c>
      <c r="I694" s="82" t="s">
        <v>1760</v>
      </c>
      <c r="J694" s="84">
        <v>15</v>
      </c>
      <c r="K694" s="247">
        <v>1.5</v>
      </c>
      <c r="L694" s="82" t="s">
        <v>3362</v>
      </c>
      <c r="M694" s="82">
        <v>158</v>
      </c>
      <c r="N694" s="82">
        <v>0.1</v>
      </c>
      <c r="O694" s="264" t="s">
        <v>2106</v>
      </c>
      <c r="P694" s="283" t="s">
        <v>2997</v>
      </c>
      <c r="Q694" s="82" t="s">
        <v>117</v>
      </c>
    </row>
    <row r="695" spans="1:77" s="254" customFormat="1" x14ac:dyDescent="0.2">
      <c r="A695" s="248">
        <v>687</v>
      </c>
      <c r="B695" s="248" t="s">
        <v>180</v>
      </c>
      <c r="C695" s="248"/>
      <c r="D695" s="248"/>
      <c r="E695" s="248"/>
      <c r="F695" s="248"/>
      <c r="G695" s="248"/>
      <c r="H695" s="248"/>
      <c r="I695" s="248"/>
      <c r="J695" s="260">
        <v>45</v>
      </c>
      <c r="K695" s="255">
        <v>4.5</v>
      </c>
      <c r="L695" s="248"/>
      <c r="M695" s="248"/>
      <c r="N695" s="248"/>
      <c r="O695" s="265" t="s">
        <v>2106</v>
      </c>
      <c r="P695" s="284" t="s">
        <v>706</v>
      </c>
      <c r="Q695" s="248"/>
      <c r="R695" s="289"/>
      <c r="S695" s="289"/>
      <c r="T695" s="289"/>
      <c r="U695" s="289"/>
      <c r="V695" s="289"/>
      <c r="W695" s="289"/>
      <c r="X695" s="289"/>
      <c r="Y695" s="289"/>
      <c r="Z695" s="289"/>
      <c r="AA695" s="289"/>
      <c r="AB695" s="289"/>
      <c r="AC695" s="289"/>
      <c r="AD695" s="289"/>
      <c r="AE695" s="289"/>
      <c r="AF695" s="289"/>
      <c r="AG695" s="289"/>
      <c r="AH695" s="289"/>
      <c r="AI695" s="289"/>
      <c r="AJ695" s="289"/>
      <c r="AK695" s="289"/>
      <c r="AL695" s="289"/>
      <c r="AM695" s="289"/>
      <c r="AN695" s="289"/>
      <c r="AO695" s="289"/>
      <c r="AP695" s="289"/>
      <c r="AQ695" s="289"/>
      <c r="AR695" s="289"/>
      <c r="AS695" s="289"/>
      <c r="AT695" s="289"/>
      <c r="AU695" s="289"/>
      <c r="AV695" s="289"/>
      <c r="AW695" s="289"/>
      <c r="AX695" s="289"/>
      <c r="AY695" s="289"/>
      <c r="AZ695" s="289"/>
      <c r="BA695" s="289"/>
      <c r="BB695" s="289"/>
      <c r="BC695" s="289"/>
      <c r="BD695" s="289"/>
      <c r="BE695" s="289"/>
      <c r="BF695" s="289"/>
      <c r="BG695" s="289"/>
      <c r="BH695" s="289"/>
      <c r="BI695" s="289"/>
      <c r="BJ695" s="289"/>
      <c r="BK695" s="289"/>
      <c r="BL695" s="289"/>
      <c r="BM695" s="289"/>
      <c r="BN695" s="289"/>
      <c r="BO695" s="289"/>
      <c r="BP695" s="289"/>
      <c r="BQ695" s="289"/>
      <c r="BR695" s="289"/>
      <c r="BS695" s="289"/>
      <c r="BT695" s="289"/>
      <c r="BU695" s="289"/>
      <c r="BV695" s="289"/>
      <c r="BW695" s="289"/>
      <c r="BX695" s="289"/>
      <c r="BY695" s="289"/>
    </row>
    <row r="696" spans="1:77" s="262" customFormat="1" x14ac:dyDescent="0.2">
      <c r="A696" s="86">
        <v>688</v>
      </c>
      <c r="B696" s="86" t="s">
        <v>37</v>
      </c>
      <c r="C696" s="86"/>
      <c r="D696" s="86"/>
      <c r="E696" s="86"/>
      <c r="F696" s="86"/>
      <c r="G696" s="86"/>
      <c r="H696" s="86"/>
      <c r="I696" s="86"/>
      <c r="J696" s="249">
        <v>45</v>
      </c>
      <c r="K696" s="251">
        <v>4.5</v>
      </c>
      <c r="L696" s="86"/>
      <c r="M696" s="86"/>
      <c r="N696" s="86"/>
      <c r="O696" s="266" t="s">
        <v>794</v>
      </c>
      <c r="P696" s="285"/>
      <c r="Q696" s="86"/>
      <c r="R696" s="290"/>
      <c r="S696" s="290"/>
      <c r="T696" s="290"/>
      <c r="U696" s="290"/>
      <c r="V696" s="290"/>
      <c r="W696" s="290"/>
      <c r="X696" s="290"/>
      <c r="Y696" s="290"/>
      <c r="Z696" s="290"/>
      <c r="AA696" s="290"/>
      <c r="AB696" s="290"/>
      <c r="AC696" s="290"/>
      <c r="AD696" s="290"/>
      <c r="AE696" s="290"/>
      <c r="AF696" s="290"/>
      <c r="AG696" s="290"/>
      <c r="AH696" s="290"/>
      <c r="AI696" s="290"/>
      <c r="AJ696" s="290"/>
      <c r="AK696" s="290"/>
      <c r="AL696" s="290"/>
      <c r="AM696" s="290"/>
      <c r="AN696" s="290"/>
      <c r="AO696" s="290"/>
      <c r="AP696" s="290"/>
      <c r="AQ696" s="290"/>
      <c r="AR696" s="290"/>
      <c r="AS696" s="290"/>
      <c r="AT696" s="290"/>
      <c r="AU696" s="290"/>
      <c r="AV696" s="290"/>
      <c r="AW696" s="290"/>
      <c r="AX696" s="290"/>
      <c r="AY696" s="290"/>
      <c r="AZ696" s="290"/>
      <c r="BA696" s="290"/>
      <c r="BB696" s="290"/>
      <c r="BC696" s="290"/>
      <c r="BD696" s="290"/>
      <c r="BE696" s="290"/>
      <c r="BF696" s="290"/>
      <c r="BG696" s="290"/>
      <c r="BH696" s="290"/>
      <c r="BI696" s="290"/>
      <c r="BJ696" s="290"/>
      <c r="BK696" s="290"/>
      <c r="BL696" s="290"/>
      <c r="BM696" s="290"/>
      <c r="BN696" s="290"/>
      <c r="BO696" s="290"/>
      <c r="BP696" s="290"/>
      <c r="BQ696" s="290"/>
      <c r="BR696" s="290"/>
      <c r="BS696" s="290"/>
      <c r="BT696" s="290"/>
      <c r="BU696" s="290"/>
      <c r="BV696" s="290"/>
      <c r="BW696" s="290"/>
      <c r="BX696" s="290"/>
      <c r="BY696" s="290"/>
    </row>
    <row r="697" spans="1:77" x14ac:dyDescent="0.2">
      <c r="A697" s="82">
        <v>689</v>
      </c>
      <c r="B697" s="82" t="s">
        <v>144</v>
      </c>
      <c r="C697" s="82" t="s">
        <v>328</v>
      </c>
      <c r="D697" s="82" t="s">
        <v>145</v>
      </c>
      <c r="E697" s="83">
        <v>44123</v>
      </c>
      <c r="F697" s="82" t="s">
        <v>2985</v>
      </c>
      <c r="G697" s="82">
        <v>1</v>
      </c>
      <c r="H697" s="82" t="s">
        <v>2986</v>
      </c>
      <c r="I697" s="82" t="s">
        <v>1760</v>
      </c>
      <c r="J697" s="84">
        <v>34</v>
      </c>
      <c r="K697" s="247">
        <v>3.4</v>
      </c>
      <c r="L697" s="82" t="s">
        <v>2987</v>
      </c>
      <c r="M697" s="82">
        <v>154</v>
      </c>
      <c r="N697" s="82">
        <v>0.1</v>
      </c>
      <c r="O697" s="264" t="s">
        <v>329</v>
      </c>
      <c r="P697" s="283" t="s">
        <v>2997</v>
      </c>
      <c r="Q697" s="82" t="s">
        <v>117</v>
      </c>
    </row>
    <row r="698" spans="1:77" x14ac:dyDescent="0.2">
      <c r="A698" s="82">
        <v>690</v>
      </c>
      <c r="B698" s="82" t="s">
        <v>144</v>
      </c>
      <c r="C698" s="82"/>
      <c r="D698" s="82" t="s">
        <v>2836</v>
      </c>
      <c r="E698" s="83">
        <v>44137</v>
      </c>
      <c r="F698" s="82" t="s">
        <v>2985</v>
      </c>
      <c r="G698" s="82">
        <v>1</v>
      </c>
      <c r="H698" s="82" t="s">
        <v>2986</v>
      </c>
      <c r="I698" s="82" t="s">
        <v>1760</v>
      </c>
      <c r="J698" s="84">
        <v>13</v>
      </c>
      <c r="K698" s="247">
        <v>1.3</v>
      </c>
      <c r="L698" s="82" t="s">
        <v>3362</v>
      </c>
      <c r="M698" s="82">
        <v>158</v>
      </c>
      <c r="N698" s="82">
        <v>0.1</v>
      </c>
      <c r="O698" s="264" t="s">
        <v>329</v>
      </c>
      <c r="P698" s="283" t="s">
        <v>2997</v>
      </c>
      <c r="Q698" s="82" t="s">
        <v>117</v>
      </c>
    </row>
    <row r="699" spans="1:77" s="254" customFormat="1" x14ac:dyDescent="0.2">
      <c r="A699" s="248">
        <v>691</v>
      </c>
      <c r="B699" s="248" t="s">
        <v>144</v>
      </c>
      <c r="C699" s="248"/>
      <c r="D699" s="248"/>
      <c r="E699" s="248"/>
      <c r="F699" s="248"/>
      <c r="G699" s="248"/>
      <c r="H699" s="248"/>
      <c r="I699" s="248"/>
      <c r="J699" s="260">
        <v>47</v>
      </c>
      <c r="K699" s="255">
        <v>4.7</v>
      </c>
      <c r="L699" s="248"/>
      <c r="M699" s="248"/>
      <c r="N699" s="248"/>
      <c r="O699" s="265" t="s">
        <v>329</v>
      </c>
      <c r="P699" s="284" t="s">
        <v>706</v>
      </c>
      <c r="Q699" s="248"/>
      <c r="R699" s="289"/>
      <c r="S699" s="289"/>
      <c r="T699" s="289"/>
      <c r="U699" s="289"/>
      <c r="V699" s="289"/>
      <c r="W699" s="289"/>
      <c r="X699" s="289"/>
      <c r="Y699" s="289"/>
      <c r="Z699" s="289"/>
      <c r="AA699" s="289"/>
      <c r="AB699" s="289"/>
      <c r="AC699" s="289"/>
      <c r="AD699" s="289"/>
      <c r="AE699" s="289"/>
      <c r="AF699" s="289"/>
      <c r="AG699" s="289"/>
      <c r="AH699" s="289"/>
      <c r="AI699" s="289"/>
      <c r="AJ699" s="289"/>
      <c r="AK699" s="289"/>
      <c r="AL699" s="289"/>
      <c r="AM699" s="289"/>
      <c r="AN699" s="289"/>
      <c r="AO699" s="289"/>
      <c r="AP699" s="289"/>
      <c r="AQ699" s="289"/>
      <c r="AR699" s="289"/>
      <c r="AS699" s="289"/>
      <c r="AT699" s="289"/>
      <c r="AU699" s="289"/>
      <c r="AV699" s="289"/>
      <c r="AW699" s="289"/>
      <c r="AX699" s="289"/>
      <c r="AY699" s="289"/>
      <c r="AZ699" s="289"/>
      <c r="BA699" s="289"/>
      <c r="BB699" s="289"/>
      <c r="BC699" s="289"/>
      <c r="BD699" s="289"/>
      <c r="BE699" s="289"/>
      <c r="BF699" s="289"/>
      <c r="BG699" s="289"/>
      <c r="BH699" s="289"/>
      <c r="BI699" s="289"/>
      <c r="BJ699" s="289"/>
      <c r="BK699" s="289"/>
      <c r="BL699" s="289"/>
      <c r="BM699" s="289"/>
      <c r="BN699" s="289"/>
      <c r="BO699" s="289"/>
      <c r="BP699" s="289"/>
      <c r="BQ699" s="289"/>
      <c r="BR699" s="289"/>
      <c r="BS699" s="289"/>
      <c r="BT699" s="289"/>
      <c r="BU699" s="289"/>
      <c r="BV699" s="289"/>
      <c r="BW699" s="289"/>
      <c r="BX699" s="289"/>
      <c r="BY699" s="289"/>
    </row>
    <row r="700" spans="1:77" s="262" customFormat="1" x14ac:dyDescent="0.2">
      <c r="A700" s="86">
        <v>692</v>
      </c>
      <c r="B700" s="86" t="s">
        <v>1219</v>
      </c>
      <c r="C700" s="86"/>
      <c r="D700" s="86"/>
      <c r="E700" s="86"/>
      <c r="F700" s="86"/>
      <c r="G700" s="86"/>
      <c r="H700" s="86"/>
      <c r="I700" s="86"/>
      <c r="J700" s="249">
        <v>47</v>
      </c>
      <c r="K700" s="251">
        <v>4.7</v>
      </c>
      <c r="L700" s="86"/>
      <c r="M700" s="86"/>
      <c r="N700" s="86"/>
      <c r="O700" s="266" t="s">
        <v>795</v>
      </c>
      <c r="P700" s="285"/>
      <c r="Q700" s="86"/>
      <c r="R700" s="290"/>
      <c r="S700" s="290"/>
      <c r="T700" s="290"/>
      <c r="U700" s="290"/>
      <c r="V700" s="290"/>
      <c r="W700" s="290"/>
      <c r="X700" s="290"/>
      <c r="Y700" s="290"/>
      <c r="Z700" s="290"/>
      <c r="AA700" s="290"/>
      <c r="AB700" s="290"/>
      <c r="AC700" s="290"/>
      <c r="AD700" s="290"/>
      <c r="AE700" s="290"/>
      <c r="AF700" s="290"/>
      <c r="AG700" s="290"/>
      <c r="AH700" s="290"/>
      <c r="AI700" s="290"/>
      <c r="AJ700" s="290"/>
      <c r="AK700" s="290"/>
      <c r="AL700" s="290"/>
      <c r="AM700" s="290"/>
      <c r="AN700" s="290"/>
      <c r="AO700" s="290"/>
      <c r="AP700" s="290"/>
      <c r="AQ700" s="290"/>
      <c r="AR700" s="290"/>
      <c r="AS700" s="290"/>
      <c r="AT700" s="290"/>
      <c r="AU700" s="290"/>
      <c r="AV700" s="290"/>
      <c r="AW700" s="290"/>
      <c r="AX700" s="290"/>
      <c r="AY700" s="290"/>
      <c r="AZ700" s="290"/>
      <c r="BA700" s="290"/>
      <c r="BB700" s="290"/>
      <c r="BC700" s="290"/>
      <c r="BD700" s="290"/>
      <c r="BE700" s="290"/>
      <c r="BF700" s="290"/>
      <c r="BG700" s="290"/>
      <c r="BH700" s="290"/>
      <c r="BI700" s="290"/>
      <c r="BJ700" s="290"/>
      <c r="BK700" s="290"/>
      <c r="BL700" s="290"/>
      <c r="BM700" s="290"/>
      <c r="BN700" s="290"/>
      <c r="BO700" s="290"/>
      <c r="BP700" s="290"/>
      <c r="BQ700" s="290"/>
      <c r="BR700" s="290"/>
      <c r="BS700" s="290"/>
      <c r="BT700" s="290"/>
      <c r="BU700" s="290"/>
      <c r="BV700" s="290"/>
      <c r="BW700" s="290"/>
      <c r="BX700" s="290"/>
      <c r="BY700" s="290"/>
    </row>
    <row r="701" spans="1:77" x14ac:dyDescent="0.2">
      <c r="A701" s="82">
        <v>693</v>
      </c>
      <c r="B701" s="82" t="s">
        <v>132</v>
      </c>
      <c r="C701" s="82" t="s">
        <v>2060</v>
      </c>
      <c r="D701" s="82" t="s">
        <v>133</v>
      </c>
      <c r="E701" s="83">
        <v>44123</v>
      </c>
      <c r="F701" s="82" t="s">
        <v>2985</v>
      </c>
      <c r="G701" s="82">
        <v>1</v>
      </c>
      <c r="H701" s="82" t="s">
        <v>2986</v>
      </c>
      <c r="I701" s="82" t="s">
        <v>1760</v>
      </c>
      <c r="J701" s="84">
        <v>34</v>
      </c>
      <c r="K701" s="247">
        <v>3.4</v>
      </c>
      <c r="L701" s="82" t="s">
        <v>2987</v>
      </c>
      <c r="M701" s="82">
        <v>154</v>
      </c>
      <c r="N701" s="82">
        <v>0.1</v>
      </c>
      <c r="O701" s="264" t="s">
        <v>2061</v>
      </c>
      <c r="P701" s="283" t="s">
        <v>2997</v>
      </c>
      <c r="Q701" s="82" t="s">
        <v>117</v>
      </c>
    </row>
    <row r="702" spans="1:77" x14ac:dyDescent="0.2">
      <c r="A702" s="82">
        <v>694</v>
      </c>
      <c r="B702" s="82" t="s">
        <v>132</v>
      </c>
      <c r="C702" s="82"/>
      <c r="D702" s="82" t="s">
        <v>2833</v>
      </c>
      <c r="E702" s="83">
        <v>44137</v>
      </c>
      <c r="F702" s="82" t="s">
        <v>2985</v>
      </c>
      <c r="G702" s="82">
        <v>1</v>
      </c>
      <c r="H702" s="82" t="s">
        <v>2986</v>
      </c>
      <c r="I702" s="82" t="s">
        <v>1760</v>
      </c>
      <c r="J702" s="84">
        <v>7</v>
      </c>
      <c r="K702" s="247">
        <v>0.7</v>
      </c>
      <c r="L702" s="82" t="s">
        <v>3362</v>
      </c>
      <c r="M702" s="82">
        <v>158</v>
      </c>
      <c r="N702" s="82">
        <v>0.1</v>
      </c>
      <c r="O702" s="264" t="s">
        <v>2061</v>
      </c>
      <c r="P702" s="283" t="s">
        <v>2997</v>
      </c>
      <c r="Q702" s="82" t="s">
        <v>117</v>
      </c>
    </row>
    <row r="703" spans="1:77" s="254" customFormat="1" x14ac:dyDescent="0.2">
      <c r="A703" s="248">
        <v>695</v>
      </c>
      <c r="B703" s="248" t="s">
        <v>132</v>
      </c>
      <c r="C703" s="248"/>
      <c r="D703" s="248"/>
      <c r="E703" s="248"/>
      <c r="F703" s="248"/>
      <c r="G703" s="248"/>
      <c r="H703" s="248"/>
      <c r="I703" s="248"/>
      <c r="J703" s="260">
        <v>41</v>
      </c>
      <c r="K703" s="255">
        <v>4.0999999999999996</v>
      </c>
      <c r="L703" s="248"/>
      <c r="M703" s="248"/>
      <c r="N703" s="248"/>
      <c r="O703" s="265" t="s">
        <v>2061</v>
      </c>
      <c r="P703" s="284" t="s">
        <v>706</v>
      </c>
      <c r="Q703" s="248"/>
      <c r="R703" s="289"/>
      <c r="S703" s="289"/>
      <c r="T703" s="289"/>
      <c r="U703" s="289"/>
      <c r="V703" s="289"/>
      <c r="W703" s="289"/>
      <c r="X703" s="289"/>
      <c r="Y703" s="289"/>
      <c r="Z703" s="289"/>
      <c r="AA703" s="289"/>
      <c r="AB703" s="289"/>
      <c r="AC703" s="289"/>
      <c r="AD703" s="289"/>
      <c r="AE703" s="289"/>
      <c r="AF703" s="289"/>
      <c r="AG703" s="289"/>
      <c r="AH703" s="289"/>
      <c r="AI703" s="289"/>
      <c r="AJ703" s="289"/>
      <c r="AK703" s="289"/>
      <c r="AL703" s="289"/>
      <c r="AM703" s="289"/>
      <c r="AN703" s="289"/>
      <c r="AO703" s="289"/>
      <c r="AP703" s="289"/>
      <c r="AQ703" s="289"/>
      <c r="AR703" s="289"/>
      <c r="AS703" s="289"/>
      <c r="AT703" s="289"/>
      <c r="AU703" s="289"/>
      <c r="AV703" s="289"/>
      <c r="AW703" s="289"/>
      <c r="AX703" s="289"/>
      <c r="AY703" s="289"/>
      <c r="AZ703" s="289"/>
      <c r="BA703" s="289"/>
      <c r="BB703" s="289"/>
      <c r="BC703" s="289"/>
      <c r="BD703" s="289"/>
      <c r="BE703" s="289"/>
      <c r="BF703" s="289"/>
      <c r="BG703" s="289"/>
      <c r="BH703" s="289"/>
      <c r="BI703" s="289"/>
      <c r="BJ703" s="289"/>
      <c r="BK703" s="289"/>
      <c r="BL703" s="289"/>
      <c r="BM703" s="289"/>
      <c r="BN703" s="289"/>
      <c r="BO703" s="289"/>
      <c r="BP703" s="289"/>
      <c r="BQ703" s="289"/>
      <c r="BR703" s="289"/>
      <c r="BS703" s="289"/>
      <c r="BT703" s="289"/>
      <c r="BU703" s="289"/>
      <c r="BV703" s="289"/>
      <c r="BW703" s="289"/>
      <c r="BX703" s="289"/>
      <c r="BY703" s="289"/>
    </row>
    <row r="704" spans="1:77" s="262" customFormat="1" x14ac:dyDescent="0.2">
      <c r="A704" s="86">
        <v>696</v>
      </c>
      <c r="B704" s="86" t="s">
        <v>1207</v>
      </c>
      <c r="C704" s="86"/>
      <c r="D704" s="86"/>
      <c r="E704" s="86"/>
      <c r="F704" s="86"/>
      <c r="G704" s="86"/>
      <c r="H704" s="86"/>
      <c r="I704" s="86"/>
      <c r="J704" s="249">
        <v>41</v>
      </c>
      <c r="K704" s="251">
        <v>4.0999999999999996</v>
      </c>
      <c r="L704" s="86"/>
      <c r="M704" s="86"/>
      <c r="N704" s="86"/>
      <c r="O704" s="266" t="s">
        <v>796</v>
      </c>
      <c r="P704" s="285"/>
      <c r="Q704" s="86"/>
      <c r="R704" s="290"/>
      <c r="S704" s="290"/>
      <c r="T704" s="290"/>
      <c r="U704" s="290"/>
      <c r="V704" s="290"/>
      <c r="W704" s="290"/>
      <c r="X704" s="290"/>
      <c r="Y704" s="290"/>
      <c r="Z704" s="290"/>
      <c r="AA704" s="290"/>
      <c r="AB704" s="290"/>
      <c r="AC704" s="290"/>
      <c r="AD704" s="290"/>
      <c r="AE704" s="290"/>
      <c r="AF704" s="290"/>
      <c r="AG704" s="290"/>
      <c r="AH704" s="290"/>
      <c r="AI704" s="290"/>
      <c r="AJ704" s="290"/>
      <c r="AK704" s="290"/>
      <c r="AL704" s="290"/>
      <c r="AM704" s="290"/>
      <c r="AN704" s="290"/>
      <c r="AO704" s="290"/>
      <c r="AP704" s="290"/>
      <c r="AQ704" s="290"/>
      <c r="AR704" s="290"/>
      <c r="AS704" s="290"/>
      <c r="AT704" s="290"/>
      <c r="AU704" s="290"/>
      <c r="AV704" s="290"/>
      <c r="AW704" s="290"/>
      <c r="AX704" s="290"/>
      <c r="AY704" s="290"/>
      <c r="AZ704" s="290"/>
      <c r="BA704" s="290"/>
      <c r="BB704" s="290"/>
      <c r="BC704" s="290"/>
      <c r="BD704" s="290"/>
      <c r="BE704" s="290"/>
      <c r="BF704" s="290"/>
      <c r="BG704" s="290"/>
      <c r="BH704" s="290"/>
      <c r="BI704" s="290"/>
      <c r="BJ704" s="290"/>
      <c r="BK704" s="290"/>
      <c r="BL704" s="290"/>
      <c r="BM704" s="290"/>
      <c r="BN704" s="290"/>
      <c r="BO704" s="290"/>
      <c r="BP704" s="290"/>
      <c r="BQ704" s="290"/>
      <c r="BR704" s="290"/>
      <c r="BS704" s="290"/>
      <c r="BT704" s="290"/>
      <c r="BU704" s="290"/>
      <c r="BV704" s="290"/>
      <c r="BW704" s="290"/>
      <c r="BX704" s="290"/>
      <c r="BY704" s="290"/>
    </row>
    <row r="705" spans="1:77" x14ac:dyDescent="0.2">
      <c r="A705" s="82">
        <v>697</v>
      </c>
      <c r="B705" s="82" t="s">
        <v>1413</v>
      </c>
      <c r="C705" s="82" t="s">
        <v>1864</v>
      </c>
      <c r="D705" s="82" t="s">
        <v>1414</v>
      </c>
      <c r="E705" s="83">
        <v>44123</v>
      </c>
      <c r="F705" s="82" t="s">
        <v>2985</v>
      </c>
      <c r="G705" s="82">
        <v>1</v>
      </c>
      <c r="H705" s="82" t="s">
        <v>2986</v>
      </c>
      <c r="I705" s="82" t="s">
        <v>1760</v>
      </c>
      <c r="J705" s="84">
        <v>154</v>
      </c>
      <c r="K705" s="247">
        <v>15.4</v>
      </c>
      <c r="L705" s="82" t="s">
        <v>2987</v>
      </c>
      <c r="M705" s="82">
        <v>154</v>
      </c>
      <c r="N705" s="82">
        <v>0.1</v>
      </c>
      <c r="O705" s="264" t="s">
        <v>2169</v>
      </c>
      <c r="P705" s="283" t="s">
        <v>2988</v>
      </c>
      <c r="Q705" s="82" t="s">
        <v>303</v>
      </c>
    </row>
    <row r="706" spans="1:77" x14ac:dyDescent="0.2">
      <c r="A706" s="82">
        <v>698</v>
      </c>
      <c r="B706" s="82" t="s">
        <v>1413</v>
      </c>
      <c r="C706" s="82"/>
      <c r="D706" s="82" t="s">
        <v>2758</v>
      </c>
      <c r="E706" s="83">
        <v>44130</v>
      </c>
      <c r="F706" s="82" t="s">
        <v>2985</v>
      </c>
      <c r="G706" s="82">
        <v>1</v>
      </c>
      <c r="H706" s="82" t="s">
        <v>2986</v>
      </c>
      <c r="I706" s="82" t="s">
        <v>1760</v>
      </c>
      <c r="J706" s="84">
        <v>52</v>
      </c>
      <c r="K706" s="247">
        <v>5.2</v>
      </c>
      <c r="L706" s="82" t="s">
        <v>2987</v>
      </c>
      <c r="M706" s="82">
        <v>156</v>
      </c>
      <c r="N706" s="82">
        <v>0.1</v>
      </c>
      <c r="O706" s="264" t="s">
        <v>2169</v>
      </c>
      <c r="P706" s="283" t="s">
        <v>2988</v>
      </c>
      <c r="Q706" s="82" t="s">
        <v>303</v>
      </c>
    </row>
    <row r="707" spans="1:77" s="254" customFormat="1" x14ac:dyDescent="0.2">
      <c r="A707" s="248">
        <v>699</v>
      </c>
      <c r="B707" s="248" t="s">
        <v>1413</v>
      </c>
      <c r="C707" s="248"/>
      <c r="D707" s="248"/>
      <c r="E707" s="248"/>
      <c r="F707" s="248"/>
      <c r="G707" s="248"/>
      <c r="H707" s="248"/>
      <c r="I707" s="248"/>
      <c r="J707" s="260">
        <v>206</v>
      </c>
      <c r="K707" s="255">
        <v>20.6</v>
      </c>
      <c r="L707" s="248"/>
      <c r="M707" s="248"/>
      <c r="N707" s="248"/>
      <c r="O707" s="265" t="s">
        <v>2169</v>
      </c>
      <c r="P707" s="284" t="s">
        <v>707</v>
      </c>
      <c r="Q707" s="248"/>
      <c r="R707" s="289"/>
      <c r="S707" s="289"/>
      <c r="T707" s="289"/>
      <c r="U707" s="289"/>
      <c r="V707" s="289"/>
      <c r="W707" s="289"/>
      <c r="X707" s="289"/>
      <c r="Y707" s="289"/>
      <c r="Z707" s="289"/>
      <c r="AA707" s="289"/>
      <c r="AB707" s="289"/>
      <c r="AC707" s="289"/>
      <c r="AD707" s="289"/>
      <c r="AE707" s="289"/>
      <c r="AF707" s="289"/>
      <c r="AG707" s="289"/>
      <c r="AH707" s="289"/>
      <c r="AI707" s="289"/>
      <c r="AJ707" s="289"/>
      <c r="AK707" s="289"/>
      <c r="AL707" s="289"/>
      <c r="AM707" s="289"/>
      <c r="AN707" s="289"/>
      <c r="AO707" s="289"/>
      <c r="AP707" s="289"/>
      <c r="AQ707" s="289"/>
      <c r="AR707" s="289"/>
      <c r="AS707" s="289"/>
      <c r="AT707" s="289"/>
      <c r="AU707" s="289"/>
      <c r="AV707" s="289"/>
      <c r="AW707" s="289"/>
      <c r="AX707" s="289"/>
      <c r="AY707" s="289"/>
      <c r="AZ707" s="289"/>
      <c r="BA707" s="289"/>
      <c r="BB707" s="289"/>
      <c r="BC707" s="289"/>
      <c r="BD707" s="289"/>
      <c r="BE707" s="289"/>
      <c r="BF707" s="289"/>
      <c r="BG707" s="289"/>
      <c r="BH707" s="289"/>
      <c r="BI707" s="289"/>
      <c r="BJ707" s="289"/>
      <c r="BK707" s="289"/>
      <c r="BL707" s="289"/>
      <c r="BM707" s="289"/>
      <c r="BN707" s="289"/>
      <c r="BO707" s="289"/>
      <c r="BP707" s="289"/>
      <c r="BQ707" s="289"/>
      <c r="BR707" s="289"/>
      <c r="BS707" s="289"/>
      <c r="BT707" s="289"/>
      <c r="BU707" s="289"/>
      <c r="BV707" s="289"/>
      <c r="BW707" s="289"/>
      <c r="BX707" s="289"/>
      <c r="BY707" s="289"/>
    </row>
    <row r="708" spans="1:77" x14ac:dyDescent="0.2">
      <c r="A708" s="82">
        <v>700</v>
      </c>
      <c r="B708" s="82" t="s">
        <v>1413</v>
      </c>
      <c r="C708" s="82" t="s">
        <v>1864</v>
      </c>
      <c r="D708" s="82" t="s">
        <v>1414</v>
      </c>
      <c r="E708" s="83">
        <v>44123</v>
      </c>
      <c r="F708" s="82" t="s">
        <v>2985</v>
      </c>
      <c r="G708" s="82">
        <v>1</v>
      </c>
      <c r="H708" s="82" t="s">
        <v>2986</v>
      </c>
      <c r="I708" s="82" t="s">
        <v>1760</v>
      </c>
      <c r="J708" s="84">
        <v>216</v>
      </c>
      <c r="K708" s="247">
        <v>21.6</v>
      </c>
      <c r="L708" s="82" t="s">
        <v>2987</v>
      </c>
      <c r="M708" s="82">
        <v>154</v>
      </c>
      <c r="N708" s="82">
        <v>0.1</v>
      </c>
      <c r="O708" s="264" t="s">
        <v>2169</v>
      </c>
      <c r="P708" s="283" t="s">
        <v>2990</v>
      </c>
      <c r="Q708" s="82" t="s">
        <v>303</v>
      </c>
    </row>
    <row r="709" spans="1:77" s="254" customFormat="1" x14ac:dyDescent="0.2">
      <c r="A709" s="248">
        <v>701</v>
      </c>
      <c r="B709" s="248" t="s">
        <v>1413</v>
      </c>
      <c r="C709" s="248"/>
      <c r="D709" s="248"/>
      <c r="E709" s="248"/>
      <c r="F709" s="248"/>
      <c r="G709" s="248"/>
      <c r="H709" s="248"/>
      <c r="I709" s="248"/>
      <c r="J709" s="260">
        <v>216</v>
      </c>
      <c r="K709" s="255">
        <v>21.6</v>
      </c>
      <c r="L709" s="248"/>
      <c r="M709" s="248"/>
      <c r="N709" s="248"/>
      <c r="O709" s="265" t="s">
        <v>2169</v>
      </c>
      <c r="P709" s="284" t="s">
        <v>708</v>
      </c>
      <c r="Q709" s="248"/>
      <c r="R709" s="289"/>
      <c r="S709" s="289"/>
      <c r="T709" s="289"/>
      <c r="U709" s="289"/>
      <c r="V709" s="289"/>
      <c r="W709" s="289"/>
      <c r="X709" s="289"/>
      <c r="Y709" s="289"/>
      <c r="Z709" s="289"/>
      <c r="AA709" s="289"/>
      <c r="AB709" s="289"/>
      <c r="AC709" s="289"/>
      <c r="AD709" s="289"/>
      <c r="AE709" s="289"/>
      <c r="AF709" s="289"/>
      <c r="AG709" s="289"/>
      <c r="AH709" s="289"/>
      <c r="AI709" s="289"/>
      <c r="AJ709" s="289"/>
      <c r="AK709" s="289"/>
      <c r="AL709" s="289"/>
      <c r="AM709" s="289"/>
      <c r="AN709" s="289"/>
      <c r="AO709" s="289"/>
      <c r="AP709" s="289"/>
      <c r="AQ709" s="289"/>
      <c r="AR709" s="289"/>
      <c r="AS709" s="289"/>
      <c r="AT709" s="289"/>
      <c r="AU709" s="289"/>
      <c r="AV709" s="289"/>
      <c r="AW709" s="289"/>
      <c r="AX709" s="289"/>
      <c r="AY709" s="289"/>
      <c r="AZ709" s="289"/>
      <c r="BA709" s="289"/>
      <c r="BB709" s="289"/>
      <c r="BC709" s="289"/>
      <c r="BD709" s="289"/>
      <c r="BE709" s="289"/>
      <c r="BF709" s="289"/>
      <c r="BG709" s="289"/>
      <c r="BH709" s="289"/>
      <c r="BI709" s="289"/>
      <c r="BJ709" s="289"/>
      <c r="BK709" s="289"/>
      <c r="BL709" s="289"/>
      <c r="BM709" s="289"/>
      <c r="BN709" s="289"/>
      <c r="BO709" s="289"/>
      <c r="BP709" s="289"/>
      <c r="BQ709" s="289"/>
      <c r="BR709" s="289"/>
      <c r="BS709" s="289"/>
      <c r="BT709" s="289"/>
      <c r="BU709" s="289"/>
      <c r="BV709" s="289"/>
      <c r="BW709" s="289"/>
      <c r="BX709" s="289"/>
      <c r="BY709" s="289"/>
    </row>
    <row r="710" spans="1:77" s="262" customFormat="1" x14ac:dyDescent="0.2">
      <c r="A710" s="86">
        <v>702</v>
      </c>
      <c r="B710" s="86" t="s">
        <v>941</v>
      </c>
      <c r="C710" s="86"/>
      <c r="D710" s="86"/>
      <c r="E710" s="86"/>
      <c r="F710" s="86"/>
      <c r="G710" s="86"/>
      <c r="H710" s="86"/>
      <c r="I710" s="86"/>
      <c r="J710" s="249">
        <v>422</v>
      </c>
      <c r="K710" s="251">
        <v>42.2</v>
      </c>
      <c r="L710" s="86"/>
      <c r="M710" s="86"/>
      <c r="N710" s="86"/>
      <c r="O710" s="266" t="s">
        <v>434</v>
      </c>
      <c r="P710" s="285"/>
      <c r="Q710" s="86"/>
      <c r="R710" s="290"/>
      <c r="S710" s="290"/>
      <c r="T710" s="290"/>
      <c r="U710" s="290"/>
      <c r="V710" s="290"/>
      <c r="W710" s="290"/>
      <c r="X710" s="290"/>
      <c r="Y710" s="290"/>
      <c r="Z710" s="290"/>
      <c r="AA710" s="290"/>
      <c r="AB710" s="290"/>
      <c r="AC710" s="290"/>
      <c r="AD710" s="290"/>
      <c r="AE710" s="290"/>
      <c r="AF710" s="290"/>
      <c r="AG710" s="290"/>
      <c r="AH710" s="290"/>
      <c r="AI710" s="290"/>
      <c r="AJ710" s="290"/>
      <c r="AK710" s="290"/>
      <c r="AL710" s="290"/>
      <c r="AM710" s="290"/>
      <c r="AN710" s="290"/>
      <c r="AO710" s="290"/>
      <c r="AP710" s="290"/>
      <c r="AQ710" s="290"/>
      <c r="AR710" s="290"/>
      <c r="AS710" s="290"/>
      <c r="AT710" s="290"/>
      <c r="AU710" s="290"/>
      <c r="AV710" s="290"/>
      <c r="AW710" s="290"/>
      <c r="AX710" s="290"/>
      <c r="AY710" s="290"/>
      <c r="AZ710" s="290"/>
      <c r="BA710" s="290"/>
      <c r="BB710" s="290"/>
      <c r="BC710" s="290"/>
      <c r="BD710" s="290"/>
      <c r="BE710" s="290"/>
      <c r="BF710" s="290"/>
      <c r="BG710" s="290"/>
      <c r="BH710" s="290"/>
      <c r="BI710" s="290"/>
      <c r="BJ710" s="290"/>
      <c r="BK710" s="290"/>
      <c r="BL710" s="290"/>
      <c r="BM710" s="290"/>
      <c r="BN710" s="290"/>
      <c r="BO710" s="290"/>
      <c r="BP710" s="290"/>
      <c r="BQ710" s="290"/>
      <c r="BR710" s="290"/>
      <c r="BS710" s="290"/>
      <c r="BT710" s="290"/>
      <c r="BU710" s="290"/>
      <c r="BV710" s="290"/>
      <c r="BW710" s="290"/>
      <c r="BX710" s="290"/>
      <c r="BY710" s="290"/>
    </row>
    <row r="711" spans="1:77" x14ac:dyDescent="0.2">
      <c r="A711" s="82">
        <v>703</v>
      </c>
      <c r="B711" s="82" t="s">
        <v>1360</v>
      </c>
      <c r="C711" s="82" t="s">
        <v>1131</v>
      </c>
      <c r="D711" s="82" t="s">
        <v>1361</v>
      </c>
      <c r="E711" s="83">
        <v>44123</v>
      </c>
      <c r="F711" s="82" t="s">
        <v>2985</v>
      </c>
      <c r="G711" s="82">
        <v>1</v>
      </c>
      <c r="H711" s="82" t="s">
        <v>2986</v>
      </c>
      <c r="I711" s="82" t="s">
        <v>1760</v>
      </c>
      <c r="J711" s="84">
        <v>26</v>
      </c>
      <c r="K711" s="247">
        <v>2.6</v>
      </c>
      <c r="L711" s="82" t="s">
        <v>2987</v>
      </c>
      <c r="M711" s="82">
        <v>154</v>
      </c>
      <c r="N711" s="82">
        <v>0.1</v>
      </c>
      <c r="O711" s="264" t="s">
        <v>1132</v>
      </c>
      <c r="P711" s="283" t="s">
        <v>2997</v>
      </c>
      <c r="Q711" s="82" t="s">
        <v>303</v>
      </c>
    </row>
    <row r="712" spans="1:77" s="254" customFormat="1" x14ac:dyDescent="0.2">
      <c r="A712" s="248">
        <v>704</v>
      </c>
      <c r="B712" s="248" t="s">
        <v>1360</v>
      </c>
      <c r="C712" s="248"/>
      <c r="D712" s="248"/>
      <c r="E712" s="248"/>
      <c r="F712" s="248"/>
      <c r="G712" s="248"/>
      <c r="H712" s="248"/>
      <c r="I712" s="248"/>
      <c r="J712" s="260">
        <v>26</v>
      </c>
      <c r="K712" s="255">
        <v>2.6</v>
      </c>
      <c r="L712" s="248"/>
      <c r="M712" s="248"/>
      <c r="N712" s="248"/>
      <c r="O712" s="265" t="s">
        <v>1132</v>
      </c>
      <c r="P712" s="284" t="s">
        <v>706</v>
      </c>
      <c r="Q712" s="248"/>
      <c r="R712" s="289"/>
      <c r="S712" s="289"/>
      <c r="T712" s="289"/>
      <c r="U712" s="289"/>
      <c r="V712" s="289"/>
      <c r="W712" s="289"/>
      <c r="X712" s="289"/>
      <c r="Y712" s="289"/>
      <c r="Z712" s="289"/>
      <c r="AA712" s="289"/>
      <c r="AB712" s="289"/>
      <c r="AC712" s="289"/>
      <c r="AD712" s="289"/>
      <c r="AE712" s="289"/>
      <c r="AF712" s="289"/>
      <c r="AG712" s="289"/>
      <c r="AH712" s="289"/>
      <c r="AI712" s="289"/>
      <c r="AJ712" s="289"/>
      <c r="AK712" s="289"/>
      <c r="AL712" s="289"/>
      <c r="AM712" s="289"/>
      <c r="AN712" s="289"/>
      <c r="AO712" s="289"/>
      <c r="AP712" s="289"/>
      <c r="AQ712" s="289"/>
      <c r="AR712" s="289"/>
      <c r="AS712" s="289"/>
      <c r="AT712" s="289"/>
      <c r="AU712" s="289"/>
      <c r="AV712" s="289"/>
      <c r="AW712" s="289"/>
      <c r="AX712" s="289"/>
      <c r="AY712" s="289"/>
      <c r="AZ712" s="289"/>
      <c r="BA712" s="289"/>
      <c r="BB712" s="289"/>
      <c r="BC712" s="289"/>
      <c r="BD712" s="289"/>
      <c r="BE712" s="289"/>
      <c r="BF712" s="289"/>
      <c r="BG712" s="289"/>
      <c r="BH712" s="289"/>
      <c r="BI712" s="289"/>
      <c r="BJ712" s="289"/>
      <c r="BK712" s="289"/>
      <c r="BL712" s="289"/>
      <c r="BM712" s="289"/>
      <c r="BN712" s="289"/>
      <c r="BO712" s="289"/>
      <c r="BP712" s="289"/>
      <c r="BQ712" s="289"/>
      <c r="BR712" s="289"/>
      <c r="BS712" s="289"/>
      <c r="BT712" s="289"/>
      <c r="BU712" s="289"/>
      <c r="BV712" s="289"/>
      <c r="BW712" s="289"/>
      <c r="BX712" s="289"/>
      <c r="BY712" s="289"/>
    </row>
    <row r="713" spans="1:77" s="262" customFormat="1" x14ac:dyDescent="0.2">
      <c r="A713" s="86">
        <v>705</v>
      </c>
      <c r="B713" s="86" t="s">
        <v>1564</v>
      </c>
      <c r="C713" s="86"/>
      <c r="D713" s="86"/>
      <c r="E713" s="86"/>
      <c r="F713" s="86"/>
      <c r="G713" s="86"/>
      <c r="H713" s="86"/>
      <c r="I713" s="86"/>
      <c r="J713" s="249">
        <v>26</v>
      </c>
      <c r="K713" s="251">
        <v>2.6</v>
      </c>
      <c r="L713" s="86"/>
      <c r="M713" s="86"/>
      <c r="N713" s="86"/>
      <c r="O713" s="266" t="s">
        <v>435</v>
      </c>
      <c r="P713" s="285"/>
      <c r="Q713" s="86"/>
      <c r="R713" s="290"/>
      <c r="S713" s="290"/>
      <c r="T713" s="290"/>
      <c r="U713" s="290"/>
      <c r="V713" s="290"/>
      <c r="W713" s="290"/>
      <c r="X713" s="290"/>
      <c r="Y713" s="290"/>
      <c r="Z713" s="290"/>
      <c r="AA713" s="290"/>
      <c r="AB713" s="290"/>
      <c r="AC713" s="290"/>
      <c r="AD713" s="290"/>
      <c r="AE713" s="290"/>
      <c r="AF713" s="290"/>
      <c r="AG713" s="290"/>
      <c r="AH713" s="290"/>
      <c r="AI713" s="290"/>
      <c r="AJ713" s="290"/>
      <c r="AK713" s="290"/>
      <c r="AL713" s="290"/>
      <c r="AM713" s="290"/>
      <c r="AN713" s="290"/>
      <c r="AO713" s="290"/>
      <c r="AP713" s="290"/>
      <c r="AQ713" s="290"/>
      <c r="AR713" s="290"/>
      <c r="AS713" s="290"/>
      <c r="AT713" s="290"/>
      <c r="AU713" s="290"/>
      <c r="AV713" s="290"/>
      <c r="AW713" s="290"/>
      <c r="AX713" s="290"/>
      <c r="AY713" s="290"/>
      <c r="AZ713" s="290"/>
      <c r="BA713" s="290"/>
      <c r="BB713" s="290"/>
      <c r="BC713" s="290"/>
      <c r="BD713" s="290"/>
      <c r="BE713" s="290"/>
      <c r="BF713" s="290"/>
      <c r="BG713" s="290"/>
      <c r="BH713" s="290"/>
      <c r="BI713" s="290"/>
      <c r="BJ713" s="290"/>
      <c r="BK713" s="290"/>
      <c r="BL713" s="290"/>
      <c r="BM713" s="290"/>
      <c r="BN713" s="290"/>
      <c r="BO713" s="290"/>
      <c r="BP713" s="290"/>
      <c r="BQ713" s="290"/>
      <c r="BR713" s="290"/>
      <c r="BS713" s="290"/>
      <c r="BT713" s="290"/>
      <c r="BU713" s="290"/>
      <c r="BV713" s="290"/>
      <c r="BW713" s="290"/>
      <c r="BX713" s="290"/>
      <c r="BY713" s="290"/>
    </row>
    <row r="714" spans="1:77" x14ac:dyDescent="0.2">
      <c r="A714" s="82">
        <v>706</v>
      </c>
      <c r="B714" s="82" t="s">
        <v>1342</v>
      </c>
      <c r="C714" s="82" t="s">
        <v>2037</v>
      </c>
      <c r="D714" s="82" t="s">
        <v>1343</v>
      </c>
      <c r="E714" s="83">
        <v>44123</v>
      </c>
      <c r="F714" s="82" t="s">
        <v>2985</v>
      </c>
      <c r="G714" s="82">
        <v>1</v>
      </c>
      <c r="H714" s="82" t="s">
        <v>2986</v>
      </c>
      <c r="I714" s="82" t="s">
        <v>1760</v>
      </c>
      <c r="J714" s="84">
        <v>24</v>
      </c>
      <c r="K714" s="247">
        <v>2.4</v>
      </c>
      <c r="L714" s="82" t="s">
        <v>2987</v>
      </c>
      <c r="M714" s="82">
        <v>154</v>
      </c>
      <c r="N714" s="82">
        <v>0.1</v>
      </c>
      <c r="O714" s="264" t="s">
        <v>2038</v>
      </c>
      <c r="P714" s="283" t="s">
        <v>2997</v>
      </c>
      <c r="Q714" s="82" t="s">
        <v>303</v>
      </c>
    </row>
    <row r="715" spans="1:77" s="254" customFormat="1" x14ac:dyDescent="0.2">
      <c r="A715" s="248">
        <v>707</v>
      </c>
      <c r="B715" s="248" t="s">
        <v>1342</v>
      </c>
      <c r="C715" s="248"/>
      <c r="D715" s="248"/>
      <c r="E715" s="248"/>
      <c r="F715" s="248"/>
      <c r="G715" s="248"/>
      <c r="H715" s="248"/>
      <c r="I715" s="248"/>
      <c r="J715" s="260">
        <v>24</v>
      </c>
      <c r="K715" s="255">
        <v>2.4</v>
      </c>
      <c r="L715" s="248"/>
      <c r="M715" s="248"/>
      <c r="N715" s="248"/>
      <c r="O715" s="265" t="s">
        <v>2038</v>
      </c>
      <c r="P715" s="284" t="s">
        <v>706</v>
      </c>
      <c r="Q715" s="248"/>
      <c r="R715" s="289"/>
      <c r="S715" s="289"/>
      <c r="T715" s="289"/>
      <c r="U715" s="289"/>
      <c r="V715" s="289"/>
      <c r="W715" s="289"/>
      <c r="X715" s="289"/>
      <c r="Y715" s="289"/>
      <c r="Z715" s="289"/>
      <c r="AA715" s="289"/>
      <c r="AB715" s="289"/>
      <c r="AC715" s="289"/>
      <c r="AD715" s="289"/>
      <c r="AE715" s="289"/>
      <c r="AF715" s="289"/>
      <c r="AG715" s="289"/>
      <c r="AH715" s="289"/>
      <c r="AI715" s="289"/>
      <c r="AJ715" s="289"/>
      <c r="AK715" s="289"/>
      <c r="AL715" s="289"/>
      <c r="AM715" s="289"/>
      <c r="AN715" s="289"/>
      <c r="AO715" s="289"/>
      <c r="AP715" s="289"/>
      <c r="AQ715" s="289"/>
      <c r="AR715" s="289"/>
      <c r="AS715" s="289"/>
      <c r="AT715" s="289"/>
      <c r="AU715" s="289"/>
      <c r="AV715" s="289"/>
      <c r="AW715" s="289"/>
      <c r="AX715" s="289"/>
      <c r="AY715" s="289"/>
      <c r="AZ715" s="289"/>
      <c r="BA715" s="289"/>
      <c r="BB715" s="289"/>
      <c r="BC715" s="289"/>
      <c r="BD715" s="289"/>
      <c r="BE715" s="289"/>
      <c r="BF715" s="289"/>
      <c r="BG715" s="289"/>
      <c r="BH715" s="289"/>
      <c r="BI715" s="289"/>
      <c r="BJ715" s="289"/>
      <c r="BK715" s="289"/>
      <c r="BL715" s="289"/>
      <c r="BM715" s="289"/>
      <c r="BN715" s="289"/>
      <c r="BO715" s="289"/>
      <c r="BP715" s="289"/>
      <c r="BQ715" s="289"/>
      <c r="BR715" s="289"/>
      <c r="BS715" s="289"/>
      <c r="BT715" s="289"/>
      <c r="BU715" s="289"/>
      <c r="BV715" s="289"/>
      <c r="BW715" s="289"/>
      <c r="BX715" s="289"/>
      <c r="BY715" s="289"/>
    </row>
    <row r="716" spans="1:77" s="262" customFormat="1" x14ac:dyDescent="0.2">
      <c r="A716" s="86">
        <v>708</v>
      </c>
      <c r="B716" s="86" t="s">
        <v>1534</v>
      </c>
      <c r="C716" s="86"/>
      <c r="D716" s="86"/>
      <c r="E716" s="86"/>
      <c r="F716" s="86"/>
      <c r="G716" s="86"/>
      <c r="H716" s="86"/>
      <c r="I716" s="86"/>
      <c r="J716" s="249">
        <v>24</v>
      </c>
      <c r="K716" s="251">
        <v>2.4</v>
      </c>
      <c r="L716" s="86"/>
      <c r="M716" s="86"/>
      <c r="N716" s="86"/>
      <c r="O716" s="266" t="s">
        <v>436</v>
      </c>
      <c r="P716" s="285"/>
      <c r="Q716" s="86"/>
      <c r="R716" s="290"/>
      <c r="S716" s="290"/>
      <c r="T716" s="290"/>
      <c r="U716" s="290"/>
      <c r="V716" s="290"/>
      <c r="W716" s="290"/>
      <c r="X716" s="290"/>
      <c r="Y716" s="290"/>
      <c r="Z716" s="290"/>
      <c r="AA716" s="290"/>
      <c r="AB716" s="290"/>
      <c r="AC716" s="290"/>
      <c r="AD716" s="290"/>
      <c r="AE716" s="290"/>
      <c r="AF716" s="290"/>
      <c r="AG716" s="290"/>
      <c r="AH716" s="290"/>
      <c r="AI716" s="290"/>
      <c r="AJ716" s="290"/>
      <c r="AK716" s="290"/>
      <c r="AL716" s="290"/>
      <c r="AM716" s="290"/>
      <c r="AN716" s="290"/>
      <c r="AO716" s="290"/>
      <c r="AP716" s="290"/>
      <c r="AQ716" s="290"/>
      <c r="AR716" s="290"/>
      <c r="AS716" s="290"/>
      <c r="AT716" s="290"/>
      <c r="AU716" s="290"/>
      <c r="AV716" s="290"/>
      <c r="AW716" s="290"/>
      <c r="AX716" s="290"/>
      <c r="AY716" s="290"/>
      <c r="AZ716" s="290"/>
      <c r="BA716" s="290"/>
      <c r="BB716" s="290"/>
      <c r="BC716" s="290"/>
      <c r="BD716" s="290"/>
      <c r="BE716" s="290"/>
      <c r="BF716" s="290"/>
      <c r="BG716" s="290"/>
      <c r="BH716" s="290"/>
      <c r="BI716" s="290"/>
      <c r="BJ716" s="290"/>
      <c r="BK716" s="290"/>
      <c r="BL716" s="290"/>
      <c r="BM716" s="290"/>
      <c r="BN716" s="290"/>
      <c r="BO716" s="290"/>
      <c r="BP716" s="290"/>
      <c r="BQ716" s="290"/>
      <c r="BR716" s="290"/>
      <c r="BS716" s="290"/>
      <c r="BT716" s="290"/>
      <c r="BU716" s="290"/>
      <c r="BV716" s="290"/>
      <c r="BW716" s="290"/>
      <c r="BX716" s="290"/>
      <c r="BY716" s="290"/>
    </row>
    <row r="717" spans="1:77" x14ac:dyDescent="0.2">
      <c r="A717" s="82">
        <v>709</v>
      </c>
      <c r="B717" s="82" t="s">
        <v>1334</v>
      </c>
      <c r="C717" s="82" t="s">
        <v>2027</v>
      </c>
      <c r="D717" s="82" t="s">
        <v>1335</v>
      </c>
      <c r="E717" s="83">
        <v>44123</v>
      </c>
      <c r="F717" s="82" t="s">
        <v>2985</v>
      </c>
      <c r="G717" s="82">
        <v>1</v>
      </c>
      <c r="H717" s="82" t="s">
        <v>2986</v>
      </c>
      <c r="I717" s="82" t="s">
        <v>1760</v>
      </c>
      <c r="J717" s="84">
        <v>20</v>
      </c>
      <c r="K717" s="247">
        <v>2</v>
      </c>
      <c r="L717" s="82" t="s">
        <v>2987</v>
      </c>
      <c r="M717" s="82">
        <v>154</v>
      </c>
      <c r="N717" s="82">
        <v>0.1</v>
      </c>
      <c r="O717" s="264" t="s">
        <v>2028</v>
      </c>
      <c r="P717" s="283" t="s">
        <v>2997</v>
      </c>
      <c r="Q717" s="82" t="s">
        <v>303</v>
      </c>
    </row>
    <row r="718" spans="1:77" s="254" customFormat="1" x14ac:dyDescent="0.2">
      <c r="A718" s="248">
        <v>710</v>
      </c>
      <c r="B718" s="248" t="s">
        <v>1334</v>
      </c>
      <c r="C718" s="248"/>
      <c r="D718" s="248"/>
      <c r="E718" s="248"/>
      <c r="F718" s="248"/>
      <c r="G718" s="248"/>
      <c r="H718" s="248"/>
      <c r="I718" s="248"/>
      <c r="J718" s="260">
        <v>20</v>
      </c>
      <c r="K718" s="255">
        <v>2</v>
      </c>
      <c r="L718" s="248"/>
      <c r="M718" s="248"/>
      <c r="N718" s="248"/>
      <c r="O718" s="265" t="s">
        <v>2028</v>
      </c>
      <c r="P718" s="284" t="s">
        <v>706</v>
      </c>
      <c r="Q718" s="248"/>
      <c r="R718" s="289"/>
      <c r="S718" s="289"/>
      <c r="T718" s="289"/>
      <c r="U718" s="289"/>
      <c r="V718" s="289"/>
      <c r="W718" s="289"/>
      <c r="X718" s="289"/>
      <c r="Y718" s="289"/>
      <c r="Z718" s="289"/>
      <c r="AA718" s="289"/>
      <c r="AB718" s="289"/>
      <c r="AC718" s="289"/>
      <c r="AD718" s="289"/>
      <c r="AE718" s="289"/>
      <c r="AF718" s="289"/>
      <c r="AG718" s="289"/>
      <c r="AH718" s="289"/>
      <c r="AI718" s="289"/>
      <c r="AJ718" s="289"/>
      <c r="AK718" s="289"/>
      <c r="AL718" s="289"/>
      <c r="AM718" s="289"/>
      <c r="AN718" s="289"/>
      <c r="AO718" s="289"/>
      <c r="AP718" s="289"/>
      <c r="AQ718" s="289"/>
      <c r="AR718" s="289"/>
      <c r="AS718" s="289"/>
      <c r="AT718" s="289"/>
      <c r="AU718" s="289"/>
      <c r="AV718" s="289"/>
      <c r="AW718" s="289"/>
      <c r="AX718" s="289"/>
      <c r="AY718" s="289"/>
      <c r="AZ718" s="289"/>
      <c r="BA718" s="289"/>
      <c r="BB718" s="289"/>
      <c r="BC718" s="289"/>
      <c r="BD718" s="289"/>
      <c r="BE718" s="289"/>
      <c r="BF718" s="289"/>
      <c r="BG718" s="289"/>
      <c r="BH718" s="289"/>
      <c r="BI718" s="289"/>
      <c r="BJ718" s="289"/>
      <c r="BK718" s="289"/>
      <c r="BL718" s="289"/>
      <c r="BM718" s="289"/>
      <c r="BN718" s="289"/>
      <c r="BO718" s="289"/>
      <c r="BP718" s="289"/>
      <c r="BQ718" s="289"/>
      <c r="BR718" s="289"/>
      <c r="BS718" s="289"/>
      <c r="BT718" s="289"/>
      <c r="BU718" s="289"/>
      <c r="BV718" s="289"/>
      <c r="BW718" s="289"/>
      <c r="BX718" s="289"/>
      <c r="BY718" s="289"/>
    </row>
    <row r="719" spans="1:77" s="262" customFormat="1" x14ac:dyDescent="0.2">
      <c r="A719" s="86">
        <v>711</v>
      </c>
      <c r="B719" s="86" t="s">
        <v>1526</v>
      </c>
      <c r="C719" s="86"/>
      <c r="D719" s="86"/>
      <c r="E719" s="86"/>
      <c r="F719" s="86"/>
      <c r="G719" s="86"/>
      <c r="H719" s="86"/>
      <c r="I719" s="86"/>
      <c r="J719" s="249">
        <v>20</v>
      </c>
      <c r="K719" s="251">
        <v>2</v>
      </c>
      <c r="L719" s="86"/>
      <c r="M719" s="86"/>
      <c r="N719" s="86"/>
      <c r="O719" s="266" t="s">
        <v>437</v>
      </c>
      <c r="P719" s="285"/>
      <c r="Q719" s="86"/>
      <c r="R719" s="290"/>
      <c r="S719" s="290"/>
      <c r="T719" s="290"/>
      <c r="U719" s="290"/>
      <c r="V719" s="290"/>
      <c r="W719" s="290"/>
      <c r="X719" s="290"/>
      <c r="Y719" s="290"/>
      <c r="Z719" s="290"/>
      <c r="AA719" s="290"/>
      <c r="AB719" s="290"/>
      <c r="AC719" s="290"/>
      <c r="AD719" s="290"/>
      <c r="AE719" s="290"/>
      <c r="AF719" s="290"/>
      <c r="AG719" s="290"/>
      <c r="AH719" s="290"/>
      <c r="AI719" s="290"/>
      <c r="AJ719" s="290"/>
      <c r="AK719" s="290"/>
      <c r="AL719" s="290"/>
      <c r="AM719" s="290"/>
      <c r="AN719" s="290"/>
      <c r="AO719" s="290"/>
      <c r="AP719" s="290"/>
      <c r="AQ719" s="290"/>
      <c r="AR719" s="290"/>
      <c r="AS719" s="290"/>
      <c r="AT719" s="290"/>
      <c r="AU719" s="290"/>
      <c r="AV719" s="290"/>
      <c r="AW719" s="290"/>
      <c r="AX719" s="290"/>
      <c r="AY719" s="290"/>
      <c r="AZ719" s="290"/>
      <c r="BA719" s="290"/>
      <c r="BB719" s="290"/>
      <c r="BC719" s="290"/>
      <c r="BD719" s="290"/>
      <c r="BE719" s="290"/>
      <c r="BF719" s="290"/>
      <c r="BG719" s="290"/>
      <c r="BH719" s="290"/>
      <c r="BI719" s="290"/>
      <c r="BJ719" s="290"/>
      <c r="BK719" s="290"/>
      <c r="BL719" s="290"/>
      <c r="BM719" s="290"/>
      <c r="BN719" s="290"/>
      <c r="BO719" s="290"/>
      <c r="BP719" s="290"/>
      <c r="BQ719" s="290"/>
      <c r="BR719" s="290"/>
      <c r="BS719" s="290"/>
      <c r="BT719" s="290"/>
      <c r="BU719" s="290"/>
      <c r="BV719" s="290"/>
      <c r="BW719" s="290"/>
      <c r="BX719" s="290"/>
      <c r="BY719" s="290"/>
    </row>
    <row r="720" spans="1:77" x14ac:dyDescent="0.2">
      <c r="A720" s="82">
        <v>712</v>
      </c>
      <c r="B720" s="82" t="s">
        <v>1268</v>
      </c>
      <c r="C720" s="82" t="s">
        <v>2050</v>
      </c>
      <c r="D720" s="82" t="s">
        <v>1269</v>
      </c>
      <c r="E720" s="83">
        <v>44123</v>
      </c>
      <c r="F720" s="82" t="s">
        <v>2985</v>
      </c>
      <c r="G720" s="82">
        <v>1</v>
      </c>
      <c r="H720" s="82" t="s">
        <v>2986</v>
      </c>
      <c r="I720" s="82" t="s">
        <v>1760</v>
      </c>
      <c r="J720" s="84">
        <v>86</v>
      </c>
      <c r="K720" s="247">
        <v>8.6</v>
      </c>
      <c r="L720" s="82" t="s">
        <v>2987</v>
      </c>
      <c r="M720" s="82">
        <v>154</v>
      </c>
      <c r="N720" s="82">
        <v>0.1</v>
      </c>
      <c r="O720" s="264" t="s">
        <v>2051</v>
      </c>
      <c r="P720" s="283" t="s">
        <v>2997</v>
      </c>
      <c r="Q720" s="82" t="s">
        <v>303</v>
      </c>
    </row>
    <row r="721" spans="1:77" s="254" customFormat="1" x14ac:dyDescent="0.2">
      <c r="A721" s="248">
        <v>713</v>
      </c>
      <c r="B721" s="248" t="s">
        <v>1268</v>
      </c>
      <c r="C721" s="248"/>
      <c r="D721" s="248"/>
      <c r="E721" s="248"/>
      <c r="F721" s="248"/>
      <c r="G721" s="248"/>
      <c r="H721" s="248"/>
      <c r="I721" s="248"/>
      <c r="J721" s="260">
        <v>86</v>
      </c>
      <c r="K721" s="255">
        <v>8.6</v>
      </c>
      <c r="L721" s="248"/>
      <c r="M721" s="248"/>
      <c r="N721" s="248"/>
      <c r="O721" s="265" t="s">
        <v>2051</v>
      </c>
      <c r="P721" s="284" t="s">
        <v>706</v>
      </c>
      <c r="Q721" s="248"/>
      <c r="R721" s="289"/>
      <c r="S721" s="289"/>
      <c r="T721" s="289"/>
      <c r="U721" s="289"/>
      <c r="V721" s="289"/>
      <c r="W721" s="289"/>
      <c r="X721" s="289"/>
      <c r="Y721" s="289"/>
      <c r="Z721" s="289"/>
      <c r="AA721" s="289"/>
      <c r="AB721" s="289"/>
      <c r="AC721" s="289"/>
      <c r="AD721" s="289"/>
      <c r="AE721" s="289"/>
      <c r="AF721" s="289"/>
      <c r="AG721" s="289"/>
      <c r="AH721" s="289"/>
      <c r="AI721" s="289"/>
      <c r="AJ721" s="289"/>
      <c r="AK721" s="289"/>
      <c r="AL721" s="289"/>
      <c r="AM721" s="289"/>
      <c r="AN721" s="289"/>
      <c r="AO721" s="289"/>
      <c r="AP721" s="289"/>
      <c r="AQ721" s="289"/>
      <c r="AR721" s="289"/>
      <c r="AS721" s="289"/>
      <c r="AT721" s="289"/>
      <c r="AU721" s="289"/>
      <c r="AV721" s="289"/>
      <c r="AW721" s="289"/>
      <c r="AX721" s="289"/>
      <c r="AY721" s="289"/>
      <c r="AZ721" s="289"/>
      <c r="BA721" s="289"/>
      <c r="BB721" s="289"/>
      <c r="BC721" s="289"/>
      <c r="BD721" s="289"/>
      <c r="BE721" s="289"/>
      <c r="BF721" s="289"/>
      <c r="BG721" s="289"/>
      <c r="BH721" s="289"/>
      <c r="BI721" s="289"/>
      <c r="BJ721" s="289"/>
      <c r="BK721" s="289"/>
      <c r="BL721" s="289"/>
      <c r="BM721" s="289"/>
      <c r="BN721" s="289"/>
      <c r="BO721" s="289"/>
      <c r="BP721" s="289"/>
      <c r="BQ721" s="289"/>
      <c r="BR721" s="289"/>
      <c r="BS721" s="289"/>
      <c r="BT721" s="289"/>
      <c r="BU721" s="289"/>
      <c r="BV721" s="289"/>
      <c r="BW721" s="289"/>
      <c r="BX721" s="289"/>
      <c r="BY721" s="289"/>
    </row>
    <row r="722" spans="1:77" s="262" customFormat="1" x14ac:dyDescent="0.2">
      <c r="A722" s="86">
        <v>714</v>
      </c>
      <c r="B722" s="86" t="s">
        <v>1199</v>
      </c>
      <c r="C722" s="86"/>
      <c r="D722" s="86"/>
      <c r="E722" s="86"/>
      <c r="F722" s="86"/>
      <c r="G722" s="86"/>
      <c r="H722" s="86"/>
      <c r="I722" s="86"/>
      <c r="J722" s="249">
        <v>86</v>
      </c>
      <c r="K722" s="251">
        <v>8.6</v>
      </c>
      <c r="L722" s="86"/>
      <c r="M722" s="86"/>
      <c r="N722" s="86"/>
      <c r="O722" s="266" t="s">
        <v>438</v>
      </c>
      <c r="P722" s="285"/>
      <c r="Q722" s="86"/>
      <c r="R722" s="290"/>
      <c r="S722" s="290"/>
      <c r="T722" s="290"/>
      <c r="U722" s="290"/>
      <c r="V722" s="290"/>
      <c r="W722" s="290"/>
      <c r="X722" s="290"/>
      <c r="Y722" s="290"/>
      <c r="Z722" s="290"/>
      <c r="AA722" s="290"/>
      <c r="AB722" s="290"/>
      <c r="AC722" s="290"/>
      <c r="AD722" s="290"/>
      <c r="AE722" s="290"/>
      <c r="AF722" s="290"/>
      <c r="AG722" s="290"/>
      <c r="AH722" s="290"/>
      <c r="AI722" s="290"/>
      <c r="AJ722" s="290"/>
      <c r="AK722" s="290"/>
      <c r="AL722" s="290"/>
      <c r="AM722" s="290"/>
      <c r="AN722" s="290"/>
      <c r="AO722" s="290"/>
      <c r="AP722" s="290"/>
      <c r="AQ722" s="290"/>
      <c r="AR722" s="290"/>
      <c r="AS722" s="290"/>
      <c r="AT722" s="290"/>
      <c r="AU722" s="290"/>
      <c r="AV722" s="290"/>
      <c r="AW722" s="290"/>
      <c r="AX722" s="290"/>
      <c r="AY722" s="290"/>
      <c r="AZ722" s="290"/>
      <c r="BA722" s="290"/>
      <c r="BB722" s="290"/>
      <c r="BC722" s="290"/>
      <c r="BD722" s="290"/>
      <c r="BE722" s="290"/>
      <c r="BF722" s="290"/>
      <c r="BG722" s="290"/>
      <c r="BH722" s="290"/>
      <c r="BI722" s="290"/>
      <c r="BJ722" s="290"/>
      <c r="BK722" s="290"/>
      <c r="BL722" s="290"/>
      <c r="BM722" s="290"/>
      <c r="BN722" s="290"/>
      <c r="BO722" s="290"/>
      <c r="BP722" s="290"/>
      <c r="BQ722" s="290"/>
      <c r="BR722" s="290"/>
      <c r="BS722" s="290"/>
      <c r="BT722" s="290"/>
      <c r="BU722" s="290"/>
      <c r="BV722" s="290"/>
      <c r="BW722" s="290"/>
      <c r="BX722" s="290"/>
      <c r="BY722" s="290"/>
    </row>
    <row r="723" spans="1:77" x14ac:dyDescent="0.2">
      <c r="A723" s="82">
        <v>715</v>
      </c>
      <c r="B723" s="82" t="s">
        <v>321</v>
      </c>
      <c r="C723" s="82" t="s">
        <v>1791</v>
      </c>
      <c r="D723" s="82" t="s">
        <v>322</v>
      </c>
      <c r="E723" s="83">
        <v>44123</v>
      </c>
      <c r="F723" s="82" t="s">
        <v>2985</v>
      </c>
      <c r="G723" s="82">
        <v>1</v>
      </c>
      <c r="H723" s="82" t="s">
        <v>2986</v>
      </c>
      <c r="I723" s="82" t="s">
        <v>1760</v>
      </c>
      <c r="J723" s="84">
        <v>14</v>
      </c>
      <c r="K723" s="247">
        <v>1.4</v>
      </c>
      <c r="L723" s="82" t="s">
        <v>2987</v>
      </c>
      <c r="M723" s="82">
        <v>154</v>
      </c>
      <c r="N723" s="82">
        <v>0.1</v>
      </c>
      <c r="O723" s="264" t="s">
        <v>1666</v>
      </c>
      <c r="P723" s="283" t="s">
        <v>2990</v>
      </c>
      <c r="Q723" s="82" t="s">
        <v>117</v>
      </c>
    </row>
    <row r="724" spans="1:77" x14ac:dyDescent="0.2">
      <c r="A724" s="82">
        <v>716</v>
      </c>
      <c r="B724" s="82" t="s">
        <v>321</v>
      </c>
      <c r="C724" s="82"/>
      <c r="D724" s="82" t="s">
        <v>2901</v>
      </c>
      <c r="E724" s="83">
        <v>44137</v>
      </c>
      <c r="F724" s="82" t="s">
        <v>2985</v>
      </c>
      <c r="G724" s="82">
        <v>1</v>
      </c>
      <c r="H724" s="82" t="s">
        <v>2986</v>
      </c>
      <c r="I724" s="82" t="s">
        <v>1760</v>
      </c>
      <c r="J724" s="84">
        <v>14</v>
      </c>
      <c r="K724" s="247">
        <v>1.4</v>
      </c>
      <c r="L724" s="82" t="s">
        <v>3362</v>
      </c>
      <c r="M724" s="82">
        <v>158</v>
      </c>
      <c r="N724" s="82">
        <v>0.1</v>
      </c>
      <c r="O724" s="264" t="s">
        <v>1666</v>
      </c>
      <c r="P724" s="283" t="s">
        <v>2990</v>
      </c>
      <c r="Q724" s="82" t="s">
        <v>117</v>
      </c>
    </row>
    <row r="725" spans="1:77" s="254" customFormat="1" x14ac:dyDescent="0.2">
      <c r="A725" s="248">
        <v>717</v>
      </c>
      <c r="B725" s="248" t="s">
        <v>321</v>
      </c>
      <c r="C725" s="248"/>
      <c r="D725" s="248"/>
      <c r="E725" s="248"/>
      <c r="F725" s="248"/>
      <c r="G725" s="248"/>
      <c r="H725" s="248"/>
      <c r="I725" s="248"/>
      <c r="J725" s="260">
        <v>28</v>
      </c>
      <c r="K725" s="255">
        <v>2.8</v>
      </c>
      <c r="L725" s="248"/>
      <c r="M725" s="248"/>
      <c r="N725" s="248"/>
      <c r="O725" s="265" t="s">
        <v>1666</v>
      </c>
      <c r="P725" s="284" t="s">
        <v>708</v>
      </c>
      <c r="Q725" s="248"/>
      <c r="R725" s="289"/>
      <c r="S725" s="289"/>
      <c r="T725" s="289"/>
      <c r="U725" s="289"/>
      <c r="V725" s="289"/>
      <c r="W725" s="289"/>
      <c r="X725" s="289"/>
      <c r="Y725" s="289"/>
      <c r="Z725" s="289"/>
      <c r="AA725" s="289"/>
      <c r="AB725" s="289"/>
      <c r="AC725" s="289"/>
      <c r="AD725" s="289"/>
      <c r="AE725" s="289"/>
      <c r="AF725" s="289"/>
      <c r="AG725" s="289"/>
      <c r="AH725" s="289"/>
      <c r="AI725" s="289"/>
      <c r="AJ725" s="289"/>
      <c r="AK725" s="289"/>
      <c r="AL725" s="289"/>
      <c r="AM725" s="289"/>
      <c r="AN725" s="289"/>
      <c r="AO725" s="289"/>
      <c r="AP725" s="289"/>
      <c r="AQ725" s="289"/>
      <c r="AR725" s="289"/>
      <c r="AS725" s="289"/>
      <c r="AT725" s="289"/>
      <c r="AU725" s="289"/>
      <c r="AV725" s="289"/>
      <c r="AW725" s="289"/>
      <c r="AX725" s="289"/>
      <c r="AY725" s="289"/>
      <c r="AZ725" s="289"/>
      <c r="BA725" s="289"/>
      <c r="BB725" s="289"/>
      <c r="BC725" s="289"/>
      <c r="BD725" s="289"/>
      <c r="BE725" s="289"/>
      <c r="BF725" s="289"/>
      <c r="BG725" s="289"/>
      <c r="BH725" s="289"/>
      <c r="BI725" s="289"/>
      <c r="BJ725" s="289"/>
      <c r="BK725" s="289"/>
      <c r="BL725" s="289"/>
      <c r="BM725" s="289"/>
      <c r="BN725" s="289"/>
      <c r="BO725" s="289"/>
      <c r="BP725" s="289"/>
      <c r="BQ725" s="289"/>
      <c r="BR725" s="289"/>
      <c r="BS725" s="289"/>
      <c r="BT725" s="289"/>
      <c r="BU725" s="289"/>
      <c r="BV725" s="289"/>
      <c r="BW725" s="289"/>
      <c r="BX725" s="289"/>
      <c r="BY725" s="289"/>
    </row>
    <row r="726" spans="1:77" s="262" customFormat="1" x14ac:dyDescent="0.2">
      <c r="A726" s="86">
        <v>718</v>
      </c>
      <c r="B726" s="86" t="s">
        <v>1005</v>
      </c>
      <c r="C726" s="86"/>
      <c r="D726" s="86"/>
      <c r="E726" s="86"/>
      <c r="F726" s="86"/>
      <c r="G726" s="86"/>
      <c r="H726" s="86"/>
      <c r="I726" s="86"/>
      <c r="J726" s="249">
        <v>28</v>
      </c>
      <c r="K726" s="251">
        <v>2.8</v>
      </c>
      <c r="L726" s="86"/>
      <c r="M726" s="86"/>
      <c r="N726" s="86"/>
      <c r="O726" s="266" t="s">
        <v>797</v>
      </c>
      <c r="P726" s="285"/>
      <c r="Q726" s="86"/>
      <c r="R726" s="290"/>
      <c r="S726" s="290"/>
      <c r="T726" s="290"/>
      <c r="U726" s="290"/>
      <c r="V726" s="290"/>
      <c r="W726" s="290"/>
      <c r="X726" s="290"/>
      <c r="Y726" s="290"/>
      <c r="Z726" s="290"/>
      <c r="AA726" s="290"/>
      <c r="AB726" s="290"/>
      <c r="AC726" s="290"/>
      <c r="AD726" s="290"/>
      <c r="AE726" s="290"/>
      <c r="AF726" s="290"/>
      <c r="AG726" s="290"/>
      <c r="AH726" s="290"/>
      <c r="AI726" s="290"/>
      <c r="AJ726" s="290"/>
      <c r="AK726" s="290"/>
      <c r="AL726" s="290"/>
      <c r="AM726" s="290"/>
      <c r="AN726" s="290"/>
      <c r="AO726" s="290"/>
      <c r="AP726" s="290"/>
      <c r="AQ726" s="290"/>
      <c r="AR726" s="290"/>
      <c r="AS726" s="290"/>
      <c r="AT726" s="290"/>
      <c r="AU726" s="290"/>
      <c r="AV726" s="290"/>
      <c r="AW726" s="290"/>
      <c r="AX726" s="290"/>
      <c r="AY726" s="290"/>
      <c r="AZ726" s="290"/>
      <c r="BA726" s="290"/>
      <c r="BB726" s="290"/>
      <c r="BC726" s="290"/>
      <c r="BD726" s="290"/>
      <c r="BE726" s="290"/>
      <c r="BF726" s="290"/>
      <c r="BG726" s="290"/>
      <c r="BH726" s="290"/>
      <c r="BI726" s="290"/>
      <c r="BJ726" s="290"/>
      <c r="BK726" s="290"/>
      <c r="BL726" s="290"/>
      <c r="BM726" s="290"/>
      <c r="BN726" s="290"/>
      <c r="BO726" s="290"/>
      <c r="BP726" s="290"/>
      <c r="BQ726" s="290"/>
      <c r="BR726" s="290"/>
      <c r="BS726" s="290"/>
      <c r="BT726" s="290"/>
      <c r="BU726" s="290"/>
      <c r="BV726" s="290"/>
      <c r="BW726" s="290"/>
      <c r="BX726" s="290"/>
      <c r="BY726" s="290"/>
    </row>
    <row r="727" spans="1:77" x14ac:dyDescent="0.2">
      <c r="A727" s="82">
        <v>719</v>
      </c>
      <c r="B727" s="82" t="s">
        <v>142</v>
      </c>
      <c r="C727" s="82" t="s">
        <v>1870</v>
      </c>
      <c r="D727" s="82" t="s">
        <v>143</v>
      </c>
      <c r="E727" s="83">
        <v>44123</v>
      </c>
      <c r="F727" s="82" t="s">
        <v>2985</v>
      </c>
      <c r="G727" s="82">
        <v>1</v>
      </c>
      <c r="H727" s="82" t="s">
        <v>2986</v>
      </c>
      <c r="I727" s="82" t="s">
        <v>1760</v>
      </c>
      <c r="J727" s="84">
        <v>36</v>
      </c>
      <c r="K727" s="247">
        <v>3.6</v>
      </c>
      <c r="L727" s="82" t="s">
        <v>2987</v>
      </c>
      <c r="M727" s="82">
        <v>154</v>
      </c>
      <c r="N727" s="82">
        <v>0.1</v>
      </c>
      <c r="O727" s="264" t="s">
        <v>326</v>
      </c>
      <c r="P727" s="283" t="s">
        <v>2997</v>
      </c>
      <c r="Q727" s="82" t="s">
        <v>117</v>
      </c>
    </row>
    <row r="728" spans="1:77" s="254" customFormat="1" x14ac:dyDescent="0.2">
      <c r="A728" s="248">
        <v>720</v>
      </c>
      <c r="B728" s="248" t="s">
        <v>142</v>
      </c>
      <c r="C728" s="248"/>
      <c r="D728" s="248"/>
      <c r="E728" s="248"/>
      <c r="F728" s="248"/>
      <c r="G728" s="248"/>
      <c r="H728" s="248"/>
      <c r="I728" s="248"/>
      <c r="J728" s="260">
        <v>36</v>
      </c>
      <c r="K728" s="255">
        <v>3.6</v>
      </c>
      <c r="L728" s="248"/>
      <c r="M728" s="248"/>
      <c r="N728" s="248"/>
      <c r="O728" s="265" t="s">
        <v>326</v>
      </c>
      <c r="P728" s="284" t="s">
        <v>706</v>
      </c>
      <c r="Q728" s="248"/>
      <c r="R728" s="289"/>
      <c r="S728" s="289"/>
      <c r="T728" s="289"/>
      <c r="U728" s="289"/>
      <c r="V728" s="289"/>
      <c r="W728" s="289"/>
      <c r="X728" s="289"/>
      <c r="Y728" s="289"/>
      <c r="Z728" s="289"/>
      <c r="AA728" s="289"/>
      <c r="AB728" s="289"/>
      <c r="AC728" s="289"/>
      <c r="AD728" s="289"/>
      <c r="AE728" s="289"/>
      <c r="AF728" s="289"/>
      <c r="AG728" s="289"/>
      <c r="AH728" s="289"/>
      <c r="AI728" s="289"/>
      <c r="AJ728" s="289"/>
      <c r="AK728" s="289"/>
      <c r="AL728" s="289"/>
      <c r="AM728" s="289"/>
      <c r="AN728" s="289"/>
      <c r="AO728" s="289"/>
      <c r="AP728" s="289"/>
      <c r="AQ728" s="289"/>
      <c r="AR728" s="289"/>
      <c r="AS728" s="289"/>
      <c r="AT728" s="289"/>
      <c r="AU728" s="289"/>
      <c r="AV728" s="289"/>
      <c r="AW728" s="289"/>
      <c r="AX728" s="289"/>
      <c r="AY728" s="289"/>
      <c r="AZ728" s="289"/>
      <c r="BA728" s="289"/>
      <c r="BB728" s="289"/>
      <c r="BC728" s="289"/>
      <c r="BD728" s="289"/>
      <c r="BE728" s="289"/>
      <c r="BF728" s="289"/>
      <c r="BG728" s="289"/>
      <c r="BH728" s="289"/>
      <c r="BI728" s="289"/>
      <c r="BJ728" s="289"/>
      <c r="BK728" s="289"/>
      <c r="BL728" s="289"/>
      <c r="BM728" s="289"/>
      <c r="BN728" s="289"/>
      <c r="BO728" s="289"/>
      <c r="BP728" s="289"/>
      <c r="BQ728" s="289"/>
      <c r="BR728" s="289"/>
      <c r="BS728" s="289"/>
      <c r="BT728" s="289"/>
      <c r="BU728" s="289"/>
      <c r="BV728" s="289"/>
      <c r="BW728" s="289"/>
      <c r="BX728" s="289"/>
      <c r="BY728" s="289"/>
    </row>
    <row r="729" spans="1:77" s="262" customFormat="1" x14ac:dyDescent="0.2">
      <c r="A729" s="86">
        <v>721</v>
      </c>
      <c r="B729" s="86" t="s">
        <v>1217</v>
      </c>
      <c r="C729" s="86"/>
      <c r="D729" s="86"/>
      <c r="E729" s="86"/>
      <c r="F729" s="86"/>
      <c r="G729" s="86"/>
      <c r="H729" s="86"/>
      <c r="I729" s="86"/>
      <c r="J729" s="249">
        <v>36</v>
      </c>
      <c r="K729" s="251">
        <v>3.6</v>
      </c>
      <c r="L729" s="86"/>
      <c r="M729" s="86"/>
      <c r="N729" s="86"/>
      <c r="O729" s="266" t="s">
        <v>798</v>
      </c>
      <c r="P729" s="285"/>
      <c r="Q729" s="86"/>
      <c r="R729" s="290"/>
      <c r="S729" s="290"/>
      <c r="T729" s="290"/>
      <c r="U729" s="290"/>
      <c r="V729" s="290"/>
      <c r="W729" s="290"/>
      <c r="X729" s="290"/>
      <c r="Y729" s="290"/>
      <c r="Z729" s="290"/>
      <c r="AA729" s="290"/>
      <c r="AB729" s="290"/>
      <c r="AC729" s="290"/>
      <c r="AD729" s="290"/>
      <c r="AE729" s="290"/>
      <c r="AF729" s="290"/>
      <c r="AG729" s="290"/>
      <c r="AH729" s="290"/>
      <c r="AI729" s="290"/>
      <c r="AJ729" s="290"/>
      <c r="AK729" s="290"/>
      <c r="AL729" s="290"/>
      <c r="AM729" s="290"/>
      <c r="AN729" s="290"/>
      <c r="AO729" s="290"/>
      <c r="AP729" s="290"/>
      <c r="AQ729" s="290"/>
      <c r="AR729" s="290"/>
      <c r="AS729" s="290"/>
      <c r="AT729" s="290"/>
      <c r="AU729" s="290"/>
      <c r="AV729" s="290"/>
      <c r="AW729" s="290"/>
      <c r="AX729" s="290"/>
      <c r="AY729" s="290"/>
      <c r="AZ729" s="290"/>
      <c r="BA729" s="290"/>
      <c r="BB729" s="290"/>
      <c r="BC729" s="290"/>
      <c r="BD729" s="290"/>
      <c r="BE729" s="290"/>
      <c r="BF729" s="290"/>
      <c r="BG729" s="290"/>
      <c r="BH729" s="290"/>
      <c r="BI729" s="290"/>
      <c r="BJ729" s="290"/>
      <c r="BK729" s="290"/>
      <c r="BL729" s="290"/>
      <c r="BM729" s="290"/>
      <c r="BN729" s="290"/>
      <c r="BO729" s="290"/>
      <c r="BP729" s="290"/>
      <c r="BQ729" s="290"/>
      <c r="BR729" s="290"/>
      <c r="BS729" s="290"/>
      <c r="BT729" s="290"/>
      <c r="BU729" s="290"/>
      <c r="BV729" s="290"/>
      <c r="BW729" s="290"/>
      <c r="BX729" s="290"/>
      <c r="BY729" s="290"/>
    </row>
    <row r="730" spans="1:77" x14ac:dyDescent="0.2">
      <c r="A730" s="82">
        <v>722</v>
      </c>
      <c r="B730" s="82" t="s">
        <v>280</v>
      </c>
      <c r="C730" s="82" t="s">
        <v>1870</v>
      </c>
      <c r="D730" s="82" t="s">
        <v>281</v>
      </c>
      <c r="E730" s="83">
        <v>44123</v>
      </c>
      <c r="F730" s="82" t="s">
        <v>2985</v>
      </c>
      <c r="G730" s="82">
        <v>1</v>
      </c>
      <c r="H730" s="82" t="s">
        <v>2986</v>
      </c>
      <c r="I730" s="82" t="s">
        <v>1760</v>
      </c>
      <c r="J730" s="84">
        <v>60</v>
      </c>
      <c r="K730" s="247">
        <v>6</v>
      </c>
      <c r="L730" s="82" t="s">
        <v>2987</v>
      </c>
      <c r="M730" s="82">
        <v>154</v>
      </c>
      <c r="N730" s="82">
        <v>0.1</v>
      </c>
      <c r="O730" s="264" t="s">
        <v>2175</v>
      </c>
      <c r="P730" s="283" t="s">
        <v>2988</v>
      </c>
      <c r="Q730" s="82" t="s">
        <v>117</v>
      </c>
    </row>
    <row r="731" spans="1:77" x14ac:dyDescent="0.2">
      <c r="A731" s="82">
        <v>723</v>
      </c>
      <c r="B731" s="82" t="s">
        <v>280</v>
      </c>
      <c r="C731" s="82"/>
      <c r="D731" s="82" t="s">
        <v>2731</v>
      </c>
      <c r="E731" s="83">
        <v>44130</v>
      </c>
      <c r="F731" s="82" t="s">
        <v>2985</v>
      </c>
      <c r="G731" s="82">
        <v>1</v>
      </c>
      <c r="H731" s="82" t="s">
        <v>2986</v>
      </c>
      <c r="I731" s="82" t="s">
        <v>1760</v>
      </c>
      <c r="J731" s="84">
        <v>44</v>
      </c>
      <c r="K731" s="247">
        <v>4.4000000000000004</v>
      </c>
      <c r="L731" s="82" t="s">
        <v>2987</v>
      </c>
      <c r="M731" s="82">
        <v>156</v>
      </c>
      <c r="N731" s="82">
        <v>0.1</v>
      </c>
      <c r="O731" s="264" t="s">
        <v>2175</v>
      </c>
      <c r="P731" s="283" t="s">
        <v>2988</v>
      </c>
      <c r="Q731" s="82" t="s">
        <v>117</v>
      </c>
    </row>
    <row r="732" spans="1:77" x14ac:dyDescent="0.2">
      <c r="A732" s="82">
        <v>724</v>
      </c>
      <c r="B732" s="82" t="s">
        <v>280</v>
      </c>
      <c r="C732" s="82"/>
      <c r="D732" s="82" t="s">
        <v>2885</v>
      </c>
      <c r="E732" s="83">
        <v>44137</v>
      </c>
      <c r="F732" s="82" t="s">
        <v>2985</v>
      </c>
      <c r="G732" s="82">
        <v>1</v>
      </c>
      <c r="H732" s="82" t="s">
        <v>2986</v>
      </c>
      <c r="I732" s="82" t="s">
        <v>1760</v>
      </c>
      <c r="J732" s="84">
        <v>40</v>
      </c>
      <c r="K732" s="247">
        <v>4</v>
      </c>
      <c r="L732" s="82" t="s">
        <v>3362</v>
      </c>
      <c r="M732" s="82">
        <v>158</v>
      </c>
      <c r="N732" s="82">
        <v>0.1</v>
      </c>
      <c r="O732" s="264" t="s">
        <v>2175</v>
      </c>
      <c r="P732" s="283" t="s">
        <v>2988</v>
      </c>
      <c r="Q732" s="82" t="s">
        <v>117</v>
      </c>
    </row>
    <row r="733" spans="1:77" s="254" customFormat="1" x14ac:dyDescent="0.2">
      <c r="A733" s="248">
        <v>725</v>
      </c>
      <c r="B733" s="248" t="s">
        <v>280</v>
      </c>
      <c r="C733" s="248"/>
      <c r="D733" s="248"/>
      <c r="E733" s="248"/>
      <c r="F733" s="248"/>
      <c r="G733" s="248"/>
      <c r="H733" s="248"/>
      <c r="I733" s="248"/>
      <c r="J733" s="260">
        <v>144</v>
      </c>
      <c r="K733" s="255">
        <v>14.4</v>
      </c>
      <c r="L733" s="248"/>
      <c r="M733" s="248"/>
      <c r="N733" s="248"/>
      <c r="O733" s="265" t="s">
        <v>2175</v>
      </c>
      <c r="P733" s="284" t="s">
        <v>707</v>
      </c>
      <c r="Q733" s="248"/>
      <c r="R733" s="289"/>
      <c r="S733" s="289"/>
      <c r="T733" s="289"/>
      <c r="U733" s="289"/>
      <c r="V733" s="289"/>
      <c r="W733" s="289"/>
      <c r="X733" s="289"/>
      <c r="Y733" s="289"/>
      <c r="Z733" s="289"/>
      <c r="AA733" s="289"/>
      <c r="AB733" s="289"/>
      <c r="AC733" s="289"/>
      <c r="AD733" s="289"/>
      <c r="AE733" s="289"/>
      <c r="AF733" s="289"/>
      <c r="AG733" s="289"/>
      <c r="AH733" s="289"/>
      <c r="AI733" s="289"/>
      <c r="AJ733" s="289"/>
      <c r="AK733" s="289"/>
      <c r="AL733" s="289"/>
      <c r="AM733" s="289"/>
      <c r="AN733" s="289"/>
      <c r="AO733" s="289"/>
      <c r="AP733" s="289"/>
      <c r="AQ733" s="289"/>
      <c r="AR733" s="289"/>
      <c r="AS733" s="289"/>
      <c r="AT733" s="289"/>
      <c r="AU733" s="289"/>
      <c r="AV733" s="289"/>
      <c r="AW733" s="289"/>
      <c r="AX733" s="289"/>
      <c r="AY733" s="289"/>
      <c r="AZ733" s="289"/>
      <c r="BA733" s="289"/>
      <c r="BB733" s="289"/>
      <c r="BC733" s="289"/>
      <c r="BD733" s="289"/>
      <c r="BE733" s="289"/>
      <c r="BF733" s="289"/>
      <c r="BG733" s="289"/>
      <c r="BH733" s="289"/>
      <c r="BI733" s="289"/>
      <c r="BJ733" s="289"/>
      <c r="BK733" s="289"/>
      <c r="BL733" s="289"/>
      <c r="BM733" s="289"/>
      <c r="BN733" s="289"/>
      <c r="BO733" s="289"/>
      <c r="BP733" s="289"/>
      <c r="BQ733" s="289"/>
      <c r="BR733" s="289"/>
      <c r="BS733" s="289"/>
      <c r="BT733" s="289"/>
      <c r="BU733" s="289"/>
      <c r="BV733" s="289"/>
      <c r="BW733" s="289"/>
      <c r="BX733" s="289"/>
      <c r="BY733" s="289"/>
    </row>
    <row r="734" spans="1:77" x14ac:dyDescent="0.2">
      <c r="A734" s="82">
        <v>726</v>
      </c>
      <c r="B734" s="82" t="s">
        <v>280</v>
      </c>
      <c r="C734" s="82" t="s">
        <v>1870</v>
      </c>
      <c r="D734" s="82" t="s">
        <v>281</v>
      </c>
      <c r="E734" s="83">
        <v>44123</v>
      </c>
      <c r="F734" s="82" t="s">
        <v>2985</v>
      </c>
      <c r="G734" s="82">
        <v>1</v>
      </c>
      <c r="H734" s="82" t="s">
        <v>2986</v>
      </c>
      <c r="I734" s="82" t="s">
        <v>1760</v>
      </c>
      <c r="J734" s="84">
        <v>62</v>
      </c>
      <c r="K734" s="247">
        <v>6.2</v>
      </c>
      <c r="L734" s="82" t="s">
        <v>2987</v>
      </c>
      <c r="M734" s="82">
        <v>154</v>
      </c>
      <c r="N734" s="82">
        <v>0.1</v>
      </c>
      <c r="O734" s="264" t="s">
        <v>2175</v>
      </c>
      <c r="P734" s="283" t="s">
        <v>2990</v>
      </c>
      <c r="Q734" s="82" t="s">
        <v>117</v>
      </c>
    </row>
    <row r="735" spans="1:77" x14ac:dyDescent="0.2">
      <c r="A735" s="82">
        <v>727</v>
      </c>
      <c r="B735" s="82" t="s">
        <v>280</v>
      </c>
      <c r="C735" s="82"/>
      <c r="D735" s="82" t="s">
        <v>2885</v>
      </c>
      <c r="E735" s="83">
        <v>44137</v>
      </c>
      <c r="F735" s="82" t="s">
        <v>2985</v>
      </c>
      <c r="G735" s="82">
        <v>1</v>
      </c>
      <c r="H735" s="82" t="s">
        <v>2986</v>
      </c>
      <c r="I735" s="82" t="s">
        <v>1760</v>
      </c>
      <c r="J735" s="84">
        <v>66</v>
      </c>
      <c r="K735" s="247">
        <v>6.6</v>
      </c>
      <c r="L735" s="82" t="s">
        <v>3362</v>
      </c>
      <c r="M735" s="82">
        <v>158</v>
      </c>
      <c r="N735" s="82">
        <v>0.1</v>
      </c>
      <c r="O735" s="264" t="s">
        <v>2175</v>
      </c>
      <c r="P735" s="283" t="s">
        <v>2990</v>
      </c>
      <c r="Q735" s="82" t="s">
        <v>117</v>
      </c>
    </row>
    <row r="736" spans="1:77" s="254" customFormat="1" x14ac:dyDescent="0.2">
      <c r="A736" s="248">
        <v>728</v>
      </c>
      <c r="B736" s="248" t="s">
        <v>280</v>
      </c>
      <c r="C736" s="248"/>
      <c r="D736" s="248"/>
      <c r="E736" s="248"/>
      <c r="F736" s="248"/>
      <c r="G736" s="248"/>
      <c r="H736" s="248"/>
      <c r="I736" s="248"/>
      <c r="J736" s="260">
        <v>128</v>
      </c>
      <c r="K736" s="255">
        <v>12.8</v>
      </c>
      <c r="L736" s="248"/>
      <c r="M736" s="248"/>
      <c r="N736" s="248"/>
      <c r="O736" s="265" t="s">
        <v>2175</v>
      </c>
      <c r="P736" s="284" t="s">
        <v>708</v>
      </c>
      <c r="Q736" s="248"/>
      <c r="R736" s="289"/>
      <c r="S736" s="289"/>
      <c r="T736" s="289"/>
      <c r="U736" s="289"/>
      <c r="V736" s="289"/>
      <c r="W736" s="289"/>
      <c r="X736" s="289"/>
      <c r="Y736" s="289"/>
      <c r="Z736" s="289"/>
      <c r="AA736" s="289"/>
      <c r="AB736" s="289"/>
      <c r="AC736" s="289"/>
      <c r="AD736" s="289"/>
      <c r="AE736" s="289"/>
      <c r="AF736" s="289"/>
      <c r="AG736" s="289"/>
      <c r="AH736" s="289"/>
      <c r="AI736" s="289"/>
      <c r="AJ736" s="289"/>
      <c r="AK736" s="289"/>
      <c r="AL736" s="289"/>
      <c r="AM736" s="289"/>
      <c r="AN736" s="289"/>
      <c r="AO736" s="289"/>
      <c r="AP736" s="289"/>
      <c r="AQ736" s="289"/>
      <c r="AR736" s="289"/>
      <c r="AS736" s="289"/>
      <c r="AT736" s="289"/>
      <c r="AU736" s="289"/>
      <c r="AV736" s="289"/>
      <c r="AW736" s="289"/>
      <c r="AX736" s="289"/>
      <c r="AY736" s="289"/>
      <c r="AZ736" s="289"/>
      <c r="BA736" s="289"/>
      <c r="BB736" s="289"/>
      <c r="BC736" s="289"/>
      <c r="BD736" s="289"/>
      <c r="BE736" s="289"/>
      <c r="BF736" s="289"/>
      <c r="BG736" s="289"/>
      <c r="BH736" s="289"/>
      <c r="BI736" s="289"/>
      <c r="BJ736" s="289"/>
      <c r="BK736" s="289"/>
      <c r="BL736" s="289"/>
      <c r="BM736" s="289"/>
      <c r="BN736" s="289"/>
      <c r="BO736" s="289"/>
      <c r="BP736" s="289"/>
      <c r="BQ736" s="289"/>
      <c r="BR736" s="289"/>
      <c r="BS736" s="289"/>
      <c r="BT736" s="289"/>
      <c r="BU736" s="289"/>
      <c r="BV736" s="289"/>
      <c r="BW736" s="289"/>
      <c r="BX736" s="289"/>
      <c r="BY736" s="289"/>
    </row>
    <row r="737" spans="1:77" s="262" customFormat="1" x14ac:dyDescent="0.2">
      <c r="A737" s="86">
        <v>729</v>
      </c>
      <c r="B737" s="86" t="s">
        <v>912</v>
      </c>
      <c r="C737" s="86"/>
      <c r="D737" s="86"/>
      <c r="E737" s="86"/>
      <c r="F737" s="86"/>
      <c r="G737" s="86"/>
      <c r="H737" s="86"/>
      <c r="I737" s="86"/>
      <c r="J737" s="249">
        <v>272</v>
      </c>
      <c r="K737" s="251">
        <v>27.2</v>
      </c>
      <c r="L737" s="86"/>
      <c r="M737" s="86"/>
      <c r="N737" s="86"/>
      <c r="O737" s="266" t="s">
        <v>799</v>
      </c>
      <c r="P737" s="285"/>
      <c r="Q737" s="86"/>
      <c r="R737" s="290"/>
      <c r="S737" s="290"/>
      <c r="T737" s="290"/>
      <c r="U737" s="290"/>
      <c r="V737" s="290"/>
      <c r="W737" s="290"/>
      <c r="X737" s="290"/>
      <c r="Y737" s="290"/>
      <c r="Z737" s="290"/>
      <c r="AA737" s="290"/>
      <c r="AB737" s="290"/>
      <c r="AC737" s="290"/>
      <c r="AD737" s="290"/>
      <c r="AE737" s="290"/>
      <c r="AF737" s="290"/>
      <c r="AG737" s="290"/>
      <c r="AH737" s="290"/>
      <c r="AI737" s="290"/>
      <c r="AJ737" s="290"/>
      <c r="AK737" s="290"/>
      <c r="AL737" s="290"/>
      <c r="AM737" s="290"/>
      <c r="AN737" s="290"/>
      <c r="AO737" s="290"/>
      <c r="AP737" s="290"/>
      <c r="AQ737" s="290"/>
      <c r="AR737" s="290"/>
      <c r="AS737" s="290"/>
      <c r="AT737" s="290"/>
      <c r="AU737" s="290"/>
      <c r="AV737" s="290"/>
      <c r="AW737" s="290"/>
      <c r="AX737" s="290"/>
      <c r="AY737" s="290"/>
      <c r="AZ737" s="290"/>
      <c r="BA737" s="290"/>
      <c r="BB737" s="290"/>
      <c r="BC737" s="290"/>
      <c r="BD737" s="290"/>
      <c r="BE737" s="290"/>
      <c r="BF737" s="290"/>
      <c r="BG737" s="290"/>
      <c r="BH737" s="290"/>
      <c r="BI737" s="290"/>
      <c r="BJ737" s="290"/>
      <c r="BK737" s="290"/>
      <c r="BL737" s="290"/>
      <c r="BM737" s="290"/>
      <c r="BN737" s="290"/>
      <c r="BO737" s="290"/>
      <c r="BP737" s="290"/>
      <c r="BQ737" s="290"/>
      <c r="BR737" s="290"/>
      <c r="BS737" s="290"/>
      <c r="BT737" s="290"/>
      <c r="BU737" s="290"/>
      <c r="BV737" s="290"/>
      <c r="BW737" s="290"/>
      <c r="BX737" s="290"/>
      <c r="BY737" s="290"/>
    </row>
    <row r="738" spans="1:77" x14ac:dyDescent="0.2">
      <c r="A738" s="82">
        <v>730</v>
      </c>
      <c r="B738" s="82" t="s">
        <v>226</v>
      </c>
      <c r="C738" s="82" t="s">
        <v>1087</v>
      </c>
      <c r="D738" s="82" t="s">
        <v>227</v>
      </c>
      <c r="E738" s="83">
        <v>44123</v>
      </c>
      <c r="F738" s="82" t="s">
        <v>2985</v>
      </c>
      <c r="G738" s="82">
        <v>1</v>
      </c>
      <c r="H738" s="82" t="s">
        <v>2986</v>
      </c>
      <c r="I738" s="82" t="s">
        <v>1760</v>
      </c>
      <c r="J738" s="84">
        <v>10</v>
      </c>
      <c r="K738" s="247">
        <v>1</v>
      </c>
      <c r="L738" s="82" t="s">
        <v>2987</v>
      </c>
      <c r="M738" s="82">
        <v>154</v>
      </c>
      <c r="N738" s="82">
        <v>0.1</v>
      </c>
      <c r="O738" s="264" t="s">
        <v>1088</v>
      </c>
      <c r="P738" s="283" t="s">
        <v>2997</v>
      </c>
      <c r="Q738" s="82" t="s">
        <v>117</v>
      </c>
    </row>
    <row r="739" spans="1:77" x14ac:dyDescent="0.2">
      <c r="A739" s="82">
        <v>731</v>
      </c>
      <c r="B739" s="82" t="s">
        <v>226</v>
      </c>
      <c r="C739" s="82"/>
      <c r="D739" s="82" t="s">
        <v>2863</v>
      </c>
      <c r="E739" s="83">
        <v>44137</v>
      </c>
      <c r="F739" s="82" t="s">
        <v>2985</v>
      </c>
      <c r="G739" s="82">
        <v>1</v>
      </c>
      <c r="H739" s="82" t="s">
        <v>2986</v>
      </c>
      <c r="I739" s="82" t="s">
        <v>1760</v>
      </c>
      <c r="J739" s="84">
        <v>10</v>
      </c>
      <c r="K739" s="247">
        <v>1</v>
      </c>
      <c r="L739" s="82" t="s">
        <v>3362</v>
      </c>
      <c r="M739" s="82">
        <v>158</v>
      </c>
      <c r="N739" s="82">
        <v>0.1</v>
      </c>
      <c r="O739" s="264" t="s">
        <v>1088</v>
      </c>
      <c r="P739" s="283" t="s">
        <v>2997</v>
      </c>
      <c r="Q739" s="82" t="s">
        <v>117</v>
      </c>
    </row>
    <row r="740" spans="1:77" s="254" customFormat="1" x14ac:dyDescent="0.2">
      <c r="A740" s="248">
        <v>732</v>
      </c>
      <c r="B740" s="248" t="s">
        <v>226</v>
      </c>
      <c r="C740" s="248"/>
      <c r="D740" s="248"/>
      <c r="E740" s="248"/>
      <c r="F740" s="248"/>
      <c r="G740" s="248"/>
      <c r="H740" s="248"/>
      <c r="I740" s="248"/>
      <c r="J740" s="260">
        <v>20</v>
      </c>
      <c r="K740" s="255">
        <v>2</v>
      </c>
      <c r="L740" s="248"/>
      <c r="M740" s="248"/>
      <c r="N740" s="248"/>
      <c r="O740" s="265" t="s">
        <v>1088</v>
      </c>
      <c r="P740" s="284" t="s">
        <v>706</v>
      </c>
      <c r="Q740" s="248"/>
      <c r="R740" s="289"/>
      <c r="S740" s="289"/>
      <c r="T740" s="289"/>
      <c r="U740" s="289"/>
      <c r="V740" s="289"/>
      <c r="W740" s="289"/>
      <c r="X740" s="289"/>
      <c r="Y740" s="289"/>
      <c r="Z740" s="289"/>
      <c r="AA740" s="289"/>
      <c r="AB740" s="289"/>
      <c r="AC740" s="289"/>
      <c r="AD740" s="289"/>
      <c r="AE740" s="289"/>
      <c r="AF740" s="289"/>
      <c r="AG740" s="289"/>
      <c r="AH740" s="289"/>
      <c r="AI740" s="289"/>
      <c r="AJ740" s="289"/>
      <c r="AK740" s="289"/>
      <c r="AL740" s="289"/>
      <c r="AM740" s="289"/>
      <c r="AN740" s="289"/>
      <c r="AO740" s="289"/>
      <c r="AP740" s="289"/>
      <c r="AQ740" s="289"/>
      <c r="AR740" s="289"/>
      <c r="AS740" s="289"/>
      <c r="AT740" s="289"/>
      <c r="AU740" s="289"/>
      <c r="AV740" s="289"/>
      <c r="AW740" s="289"/>
      <c r="AX740" s="289"/>
      <c r="AY740" s="289"/>
      <c r="AZ740" s="289"/>
      <c r="BA740" s="289"/>
      <c r="BB740" s="289"/>
      <c r="BC740" s="289"/>
      <c r="BD740" s="289"/>
      <c r="BE740" s="289"/>
      <c r="BF740" s="289"/>
      <c r="BG740" s="289"/>
      <c r="BH740" s="289"/>
      <c r="BI740" s="289"/>
      <c r="BJ740" s="289"/>
      <c r="BK740" s="289"/>
      <c r="BL740" s="289"/>
      <c r="BM740" s="289"/>
      <c r="BN740" s="289"/>
      <c r="BO740" s="289"/>
      <c r="BP740" s="289"/>
      <c r="BQ740" s="289"/>
      <c r="BR740" s="289"/>
      <c r="BS740" s="289"/>
      <c r="BT740" s="289"/>
      <c r="BU740" s="289"/>
      <c r="BV740" s="289"/>
      <c r="BW740" s="289"/>
      <c r="BX740" s="289"/>
      <c r="BY740" s="289"/>
    </row>
    <row r="741" spans="1:77" s="262" customFormat="1" x14ac:dyDescent="0.2">
      <c r="A741" s="86">
        <v>733</v>
      </c>
      <c r="B741" s="86" t="s">
        <v>1539</v>
      </c>
      <c r="C741" s="86"/>
      <c r="D741" s="86"/>
      <c r="E741" s="86"/>
      <c r="F741" s="86"/>
      <c r="G741" s="86"/>
      <c r="H741" s="86"/>
      <c r="I741" s="86"/>
      <c r="J741" s="249">
        <v>20</v>
      </c>
      <c r="K741" s="251">
        <v>2</v>
      </c>
      <c r="L741" s="86"/>
      <c r="M741" s="86"/>
      <c r="N741" s="86"/>
      <c r="O741" s="266" t="s">
        <v>800</v>
      </c>
      <c r="P741" s="285"/>
      <c r="Q741" s="86"/>
      <c r="R741" s="290"/>
      <c r="S741" s="290"/>
      <c r="T741" s="290"/>
      <c r="U741" s="290"/>
      <c r="V741" s="290"/>
      <c r="W741" s="290"/>
      <c r="X741" s="290"/>
      <c r="Y741" s="290"/>
      <c r="Z741" s="290"/>
      <c r="AA741" s="290"/>
      <c r="AB741" s="290"/>
      <c r="AC741" s="290"/>
      <c r="AD741" s="290"/>
      <c r="AE741" s="290"/>
      <c r="AF741" s="290"/>
      <c r="AG741" s="290"/>
      <c r="AH741" s="290"/>
      <c r="AI741" s="290"/>
      <c r="AJ741" s="290"/>
      <c r="AK741" s="290"/>
      <c r="AL741" s="290"/>
      <c r="AM741" s="290"/>
      <c r="AN741" s="290"/>
      <c r="AO741" s="290"/>
      <c r="AP741" s="290"/>
      <c r="AQ741" s="290"/>
      <c r="AR741" s="290"/>
      <c r="AS741" s="290"/>
      <c r="AT741" s="290"/>
      <c r="AU741" s="290"/>
      <c r="AV741" s="290"/>
      <c r="AW741" s="290"/>
      <c r="AX741" s="290"/>
      <c r="AY741" s="290"/>
      <c r="AZ741" s="290"/>
      <c r="BA741" s="290"/>
      <c r="BB741" s="290"/>
      <c r="BC741" s="290"/>
      <c r="BD741" s="290"/>
      <c r="BE741" s="290"/>
      <c r="BF741" s="290"/>
      <c r="BG741" s="290"/>
      <c r="BH741" s="290"/>
      <c r="BI741" s="290"/>
      <c r="BJ741" s="290"/>
      <c r="BK741" s="290"/>
      <c r="BL741" s="290"/>
      <c r="BM741" s="290"/>
      <c r="BN741" s="290"/>
      <c r="BO741" s="290"/>
      <c r="BP741" s="290"/>
      <c r="BQ741" s="290"/>
      <c r="BR741" s="290"/>
      <c r="BS741" s="290"/>
      <c r="BT741" s="290"/>
      <c r="BU741" s="290"/>
      <c r="BV741" s="290"/>
      <c r="BW741" s="290"/>
      <c r="BX741" s="290"/>
      <c r="BY741" s="290"/>
    </row>
    <row r="742" spans="1:77" x14ac:dyDescent="0.2">
      <c r="A742" s="82">
        <v>734</v>
      </c>
      <c r="B742" s="82" t="s">
        <v>2628</v>
      </c>
      <c r="C742" s="82" t="s">
        <v>1905</v>
      </c>
      <c r="D742" s="82" t="s">
        <v>2629</v>
      </c>
      <c r="E742" s="83">
        <v>44123</v>
      </c>
      <c r="F742" s="82" t="s">
        <v>2985</v>
      </c>
      <c r="G742" s="82">
        <v>1</v>
      </c>
      <c r="H742" s="82" t="s">
        <v>2986</v>
      </c>
      <c r="I742" s="82" t="s">
        <v>1760</v>
      </c>
      <c r="J742" s="84">
        <v>70</v>
      </c>
      <c r="K742" s="247">
        <v>7</v>
      </c>
      <c r="L742" s="82" t="s">
        <v>2987</v>
      </c>
      <c r="M742" s="82">
        <v>154</v>
      </c>
      <c r="N742" s="82">
        <v>0.1</v>
      </c>
      <c r="O742" s="264" t="s">
        <v>1970</v>
      </c>
      <c r="P742" s="283" t="s">
        <v>2988</v>
      </c>
      <c r="Q742" s="82" t="s">
        <v>2549</v>
      </c>
    </row>
    <row r="743" spans="1:77" x14ac:dyDescent="0.2">
      <c r="A743" s="82">
        <v>735</v>
      </c>
      <c r="B743" s="82" t="s">
        <v>2628</v>
      </c>
      <c r="C743" s="82"/>
      <c r="D743" s="82" t="s">
        <v>2791</v>
      </c>
      <c r="E743" s="83">
        <v>44130</v>
      </c>
      <c r="F743" s="82" t="s">
        <v>2985</v>
      </c>
      <c r="G743" s="82">
        <v>1</v>
      </c>
      <c r="H743" s="82" t="s">
        <v>2986</v>
      </c>
      <c r="I743" s="82" t="s">
        <v>1760</v>
      </c>
      <c r="J743" s="84">
        <v>34</v>
      </c>
      <c r="K743" s="247">
        <v>3.4</v>
      </c>
      <c r="L743" s="82" t="s">
        <v>2987</v>
      </c>
      <c r="M743" s="82">
        <v>156</v>
      </c>
      <c r="N743" s="82">
        <v>0.1</v>
      </c>
      <c r="O743" s="264" t="s">
        <v>1970</v>
      </c>
      <c r="P743" s="283" t="s">
        <v>2988</v>
      </c>
      <c r="Q743" s="82" t="s">
        <v>2549</v>
      </c>
    </row>
    <row r="744" spans="1:77" x14ac:dyDescent="0.2">
      <c r="A744" s="82">
        <v>736</v>
      </c>
      <c r="B744" s="82" t="s">
        <v>2628</v>
      </c>
      <c r="C744" s="82"/>
      <c r="D744" s="82" t="s">
        <v>3295</v>
      </c>
      <c r="E744" s="83">
        <v>44137</v>
      </c>
      <c r="F744" s="82" t="s">
        <v>2985</v>
      </c>
      <c r="G744" s="82">
        <v>1</v>
      </c>
      <c r="H744" s="82" t="s">
        <v>2986</v>
      </c>
      <c r="I744" s="82" t="s">
        <v>1760</v>
      </c>
      <c r="J744" s="84">
        <v>68</v>
      </c>
      <c r="K744" s="247">
        <v>6.8</v>
      </c>
      <c r="L744" s="82" t="s">
        <v>3362</v>
      </c>
      <c r="M744" s="82">
        <v>158</v>
      </c>
      <c r="N744" s="82">
        <v>0.1</v>
      </c>
      <c r="O744" s="264" t="s">
        <v>1970</v>
      </c>
      <c r="P744" s="283" t="s">
        <v>2988</v>
      </c>
      <c r="Q744" s="82" t="s">
        <v>2549</v>
      </c>
    </row>
    <row r="745" spans="1:77" s="254" customFormat="1" x14ac:dyDescent="0.2">
      <c r="A745" s="248">
        <v>737</v>
      </c>
      <c r="B745" s="248" t="s">
        <v>2628</v>
      </c>
      <c r="C745" s="248"/>
      <c r="D745" s="248"/>
      <c r="E745" s="248"/>
      <c r="F745" s="248"/>
      <c r="G745" s="248"/>
      <c r="H745" s="248"/>
      <c r="I745" s="248"/>
      <c r="J745" s="260">
        <v>172</v>
      </c>
      <c r="K745" s="255">
        <v>17.2</v>
      </c>
      <c r="L745" s="248"/>
      <c r="M745" s="248"/>
      <c r="N745" s="248"/>
      <c r="O745" s="265" t="s">
        <v>1970</v>
      </c>
      <c r="P745" s="284" t="s">
        <v>707</v>
      </c>
      <c r="Q745" s="248"/>
      <c r="R745" s="289"/>
      <c r="S745" s="289"/>
      <c r="T745" s="289"/>
      <c r="U745" s="289"/>
      <c r="V745" s="289"/>
      <c r="W745" s="289"/>
      <c r="X745" s="289"/>
      <c r="Y745" s="289"/>
      <c r="Z745" s="289"/>
      <c r="AA745" s="289"/>
      <c r="AB745" s="289"/>
      <c r="AC745" s="289"/>
      <c r="AD745" s="289"/>
      <c r="AE745" s="289"/>
      <c r="AF745" s="289"/>
      <c r="AG745" s="289"/>
      <c r="AH745" s="289"/>
      <c r="AI745" s="289"/>
      <c r="AJ745" s="289"/>
      <c r="AK745" s="289"/>
      <c r="AL745" s="289"/>
      <c r="AM745" s="289"/>
      <c r="AN745" s="289"/>
      <c r="AO745" s="289"/>
      <c r="AP745" s="289"/>
      <c r="AQ745" s="289"/>
      <c r="AR745" s="289"/>
      <c r="AS745" s="289"/>
      <c r="AT745" s="289"/>
      <c r="AU745" s="289"/>
      <c r="AV745" s="289"/>
      <c r="AW745" s="289"/>
      <c r="AX745" s="289"/>
      <c r="AY745" s="289"/>
      <c r="AZ745" s="289"/>
      <c r="BA745" s="289"/>
      <c r="BB745" s="289"/>
      <c r="BC745" s="289"/>
      <c r="BD745" s="289"/>
      <c r="BE745" s="289"/>
      <c r="BF745" s="289"/>
      <c r="BG745" s="289"/>
      <c r="BH745" s="289"/>
      <c r="BI745" s="289"/>
      <c r="BJ745" s="289"/>
      <c r="BK745" s="289"/>
      <c r="BL745" s="289"/>
      <c r="BM745" s="289"/>
      <c r="BN745" s="289"/>
      <c r="BO745" s="289"/>
      <c r="BP745" s="289"/>
      <c r="BQ745" s="289"/>
      <c r="BR745" s="289"/>
      <c r="BS745" s="289"/>
      <c r="BT745" s="289"/>
      <c r="BU745" s="289"/>
      <c r="BV745" s="289"/>
      <c r="BW745" s="289"/>
      <c r="BX745" s="289"/>
      <c r="BY745" s="289"/>
    </row>
    <row r="746" spans="1:77" x14ac:dyDescent="0.2">
      <c r="A746" s="82">
        <v>738</v>
      </c>
      <c r="B746" s="82" t="s">
        <v>2628</v>
      </c>
      <c r="C746" s="82" t="s">
        <v>1905</v>
      </c>
      <c r="D746" s="82" t="s">
        <v>2629</v>
      </c>
      <c r="E746" s="83">
        <v>44123</v>
      </c>
      <c r="F746" s="82" t="s">
        <v>2985</v>
      </c>
      <c r="G746" s="82">
        <v>1</v>
      </c>
      <c r="H746" s="82" t="s">
        <v>2986</v>
      </c>
      <c r="I746" s="82" t="s">
        <v>1760</v>
      </c>
      <c r="J746" s="84">
        <v>138</v>
      </c>
      <c r="K746" s="247">
        <v>13.8</v>
      </c>
      <c r="L746" s="82" t="s">
        <v>2987</v>
      </c>
      <c r="M746" s="82">
        <v>154</v>
      </c>
      <c r="N746" s="82">
        <v>0.1</v>
      </c>
      <c r="O746" s="264" t="s">
        <v>1970</v>
      </c>
      <c r="P746" s="283" t="s">
        <v>2990</v>
      </c>
      <c r="Q746" s="82" t="s">
        <v>2549</v>
      </c>
    </row>
    <row r="747" spans="1:77" x14ac:dyDescent="0.2">
      <c r="A747" s="82">
        <v>739</v>
      </c>
      <c r="B747" s="82" t="s">
        <v>2628</v>
      </c>
      <c r="C747" s="82"/>
      <c r="D747" s="82" t="s">
        <v>3295</v>
      </c>
      <c r="E747" s="83">
        <v>44137</v>
      </c>
      <c r="F747" s="82" t="s">
        <v>2985</v>
      </c>
      <c r="G747" s="82">
        <v>1</v>
      </c>
      <c r="H747" s="82" t="s">
        <v>2986</v>
      </c>
      <c r="I747" s="82" t="s">
        <v>1760</v>
      </c>
      <c r="J747" s="84">
        <v>124</v>
      </c>
      <c r="K747" s="247">
        <v>12.4</v>
      </c>
      <c r="L747" s="82" t="s">
        <v>3362</v>
      </c>
      <c r="M747" s="82">
        <v>158</v>
      </c>
      <c r="N747" s="82">
        <v>0.1</v>
      </c>
      <c r="O747" s="264" t="s">
        <v>1970</v>
      </c>
      <c r="P747" s="283" t="s">
        <v>2990</v>
      </c>
      <c r="Q747" s="82" t="s">
        <v>2549</v>
      </c>
    </row>
    <row r="748" spans="1:77" s="254" customFormat="1" x14ac:dyDescent="0.2">
      <c r="A748" s="248">
        <v>740</v>
      </c>
      <c r="B748" s="248" t="s">
        <v>2628</v>
      </c>
      <c r="C748" s="248"/>
      <c r="D748" s="248"/>
      <c r="E748" s="248"/>
      <c r="F748" s="248"/>
      <c r="G748" s="248"/>
      <c r="H748" s="248"/>
      <c r="I748" s="248"/>
      <c r="J748" s="260">
        <v>262</v>
      </c>
      <c r="K748" s="255">
        <v>26.2</v>
      </c>
      <c r="L748" s="248"/>
      <c r="M748" s="248"/>
      <c r="N748" s="248"/>
      <c r="O748" s="265" t="s">
        <v>1970</v>
      </c>
      <c r="P748" s="284" t="s">
        <v>708</v>
      </c>
      <c r="Q748" s="248"/>
      <c r="R748" s="289"/>
      <c r="S748" s="289"/>
      <c r="T748" s="289"/>
      <c r="U748" s="289"/>
      <c r="V748" s="289"/>
      <c r="W748" s="289"/>
      <c r="X748" s="289"/>
      <c r="Y748" s="289"/>
      <c r="Z748" s="289"/>
      <c r="AA748" s="289"/>
      <c r="AB748" s="289"/>
      <c r="AC748" s="289"/>
      <c r="AD748" s="289"/>
      <c r="AE748" s="289"/>
      <c r="AF748" s="289"/>
      <c r="AG748" s="289"/>
      <c r="AH748" s="289"/>
      <c r="AI748" s="289"/>
      <c r="AJ748" s="289"/>
      <c r="AK748" s="289"/>
      <c r="AL748" s="289"/>
      <c r="AM748" s="289"/>
      <c r="AN748" s="289"/>
      <c r="AO748" s="289"/>
      <c r="AP748" s="289"/>
      <c r="AQ748" s="289"/>
      <c r="AR748" s="289"/>
      <c r="AS748" s="289"/>
      <c r="AT748" s="289"/>
      <c r="AU748" s="289"/>
      <c r="AV748" s="289"/>
      <c r="AW748" s="289"/>
      <c r="AX748" s="289"/>
      <c r="AY748" s="289"/>
      <c r="AZ748" s="289"/>
      <c r="BA748" s="289"/>
      <c r="BB748" s="289"/>
      <c r="BC748" s="289"/>
      <c r="BD748" s="289"/>
      <c r="BE748" s="289"/>
      <c r="BF748" s="289"/>
      <c r="BG748" s="289"/>
      <c r="BH748" s="289"/>
      <c r="BI748" s="289"/>
      <c r="BJ748" s="289"/>
      <c r="BK748" s="289"/>
      <c r="BL748" s="289"/>
      <c r="BM748" s="289"/>
      <c r="BN748" s="289"/>
      <c r="BO748" s="289"/>
      <c r="BP748" s="289"/>
      <c r="BQ748" s="289"/>
      <c r="BR748" s="289"/>
      <c r="BS748" s="289"/>
      <c r="BT748" s="289"/>
      <c r="BU748" s="289"/>
      <c r="BV748" s="289"/>
      <c r="BW748" s="289"/>
      <c r="BX748" s="289"/>
      <c r="BY748" s="289"/>
    </row>
    <row r="749" spans="1:77" s="262" customFormat="1" x14ac:dyDescent="0.2">
      <c r="A749" s="86">
        <v>741</v>
      </c>
      <c r="B749" s="86" t="s">
        <v>1637</v>
      </c>
      <c r="C749" s="86"/>
      <c r="D749" s="86"/>
      <c r="E749" s="86"/>
      <c r="F749" s="86"/>
      <c r="G749" s="86"/>
      <c r="H749" s="86"/>
      <c r="I749" s="86"/>
      <c r="J749" s="249">
        <v>434</v>
      </c>
      <c r="K749" s="251">
        <v>43.4</v>
      </c>
      <c r="L749" s="86"/>
      <c r="M749" s="86"/>
      <c r="N749" s="86"/>
      <c r="O749" s="266" t="s">
        <v>634</v>
      </c>
      <c r="P749" s="285"/>
      <c r="Q749" s="86"/>
      <c r="R749" s="290"/>
      <c r="S749" s="290"/>
      <c r="T749" s="290"/>
      <c r="U749" s="290"/>
      <c r="V749" s="290"/>
      <c r="W749" s="290"/>
      <c r="X749" s="290"/>
      <c r="Y749" s="290"/>
      <c r="Z749" s="290"/>
      <c r="AA749" s="290"/>
      <c r="AB749" s="290"/>
      <c r="AC749" s="290"/>
      <c r="AD749" s="290"/>
      <c r="AE749" s="290"/>
      <c r="AF749" s="290"/>
      <c r="AG749" s="290"/>
      <c r="AH749" s="290"/>
      <c r="AI749" s="290"/>
      <c r="AJ749" s="290"/>
      <c r="AK749" s="290"/>
      <c r="AL749" s="290"/>
      <c r="AM749" s="290"/>
      <c r="AN749" s="290"/>
      <c r="AO749" s="290"/>
      <c r="AP749" s="290"/>
      <c r="AQ749" s="290"/>
      <c r="AR749" s="290"/>
      <c r="AS749" s="290"/>
      <c r="AT749" s="290"/>
      <c r="AU749" s="290"/>
      <c r="AV749" s="290"/>
      <c r="AW749" s="290"/>
      <c r="AX749" s="290"/>
      <c r="AY749" s="290"/>
      <c r="AZ749" s="290"/>
      <c r="BA749" s="290"/>
      <c r="BB749" s="290"/>
      <c r="BC749" s="290"/>
      <c r="BD749" s="290"/>
      <c r="BE749" s="290"/>
      <c r="BF749" s="290"/>
      <c r="BG749" s="290"/>
      <c r="BH749" s="290"/>
      <c r="BI749" s="290"/>
      <c r="BJ749" s="290"/>
      <c r="BK749" s="290"/>
      <c r="BL749" s="290"/>
      <c r="BM749" s="290"/>
      <c r="BN749" s="290"/>
      <c r="BO749" s="290"/>
      <c r="BP749" s="290"/>
      <c r="BQ749" s="290"/>
      <c r="BR749" s="290"/>
      <c r="BS749" s="290"/>
      <c r="BT749" s="290"/>
      <c r="BU749" s="290"/>
      <c r="BV749" s="290"/>
      <c r="BW749" s="290"/>
      <c r="BX749" s="290"/>
      <c r="BY749" s="290"/>
    </row>
    <row r="750" spans="1:77" x14ac:dyDescent="0.2">
      <c r="A750" s="82">
        <v>742</v>
      </c>
      <c r="B750" s="82" t="s">
        <v>367</v>
      </c>
      <c r="C750" s="82" t="s">
        <v>1930</v>
      </c>
      <c r="D750" s="82" t="s">
        <v>368</v>
      </c>
      <c r="E750" s="83">
        <v>44123</v>
      </c>
      <c r="F750" s="82" t="s">
        <v>2985</v>
      </c>
      <c r="G750" s="82">
        <v>1</v>
      </c>
      <c r="H750" s="82" t="s">
        <v>2986</v>
      </c>
      <c r="I750" s="82" t="s">
        <v>1760</v>
      </c>
      <c r="J750" s="84">
        <v>10</v>
      </c>
      <c r="K750" s="247">
        <v>1</v>
      </c>
      <c r="L750" s="82" t="s">
        <v>2987</v>
      </c>
      <c r="M750" s="82">
        <v>154</v>
      </c>
      <c r="N750" s="82">
        <v>0.1</v>
      </c>
      <c r="O750" s="264" t="s">
        <v>1684</v>
      </c>
      <c r="P750" s="283" t="s">
        <v>2990</v>
      </c>
      <c r="Q750" s="82" t="s">
        <v>2549</v>
      </c>
    </row>
    <row r="751" spans="1:77" x14ac:dyDescent="0.2">
      <c r="A751" s="82">
        <v>743</v>
      </c>
      <c r="B751" s="82" t="s">
        <v>367</v>
      </c>
      <c r="C751" s="82"/>
      <c r="D751" s="82" t="s">
        <v>3316</v>
      </c>
      <c r="E751" s="83">
        <v>44137</v>
      </c>
      <c r="F751" s="82" t="s">
        <v>2985</v>
      </c>
      <c r="G751" s="82">
        <v>1</v>
      </c>
      <c r="H751" s="82" t="s">
        <v>2986</v>
      </c>
      <c r="I751" s="82" t="s">
        <v>1760</v>
      </c>
      <c r="J751" s="84">
        <v>10</v>
      </c>
      <c r="K751" s="247">
        <v>1</v>
      </c>
      <c r="L751" s="82" t="s">
        <v>3362</v>
      </c>
      <c r="M751" s="82">
        <v>158</v>
      </c>
      <c r="N751" s="82">
        <v>0.1</v>
      </c>
      <c r="O751" s="264" t="s">
        <v>1684</v>
      </c>
      <c r="P751" s="283" t="s">
        <v>2990</v>
      </c>
      <c r="Q751" s="82" t="s">
        <v>2549</v>
      </c>
    </row>
    <row r="752" spans="1:77" s="254" customFormat="1" x14ac:dyDescent="0.2">
      <c r="A752" s="248">
        <v>744</v>
      </c>
      <c r="B752" s="248" t="s">
        <v>367</v>
      </c>
      <c r="C752" s="248"/>
      <c r="D752" s="248"/>
      <c r="E752" s="248"/>
      <c r="F752" s="248"/>
      <c r="G752" s="248"/>
      <c r="H752" s="248"/>
      <c r="I752" s="248"/>
      <c r="J752" s="260">
        <v>20</v>
      </c>
      <c r="K752" s="255">
        <v>2</v>
      </c>
      <c r="L752" s="248"/>
      <c r="M752" s="248"/>
      <c r="N752" s="248"/>
      <c r="O752" s="265" t="s">
        <v>1684</v>
      </c>
      <c r="P752" s="284" t="s">
        <v>708</v>
      </c>
      <c r="Q752" s="248"/>
      <c r="R752" s="289"/>
      <c r="S752" s="289"/>
      <c r="T752" s="289"/>
      <c r="U752" s="289"/>
      <c r="V752" s="289"/>
      <c r="W752" s="289"/>
      <c r="X752" s="289"/>
      <c r="Y752" s="289"/>
      <c r="Z752" s="289"/>
      <c r="AA752" s="289"/>
      <c r="AB752" s="289"/>
      <c r="AC752" s="289"/>
      <c r="AD752" s="289"/>
      <c r="AE752" s="289"/>
      <c r="AF752" s="289"/>
      <c r="AG752" s="289"/>
      <c r="AH752" s="289"/>
      <c r="AI752" s="289"/>
      <c r="AJ752" s="289"/>
      <c r="AK752" s="289"/>
      <c r="AL752" s="289"/>
      <c r="AM752" s="289"/>
      <c r="AN752" s="289"/>
      <c r="AO752" s="289"/>
      <c r="AP752" s="289"/>
      <c r="AQ752" s="289"/>
      <c r="AR752" s="289"/>
      <c r="AS752" s="289"/>
      <c r="AT752" s="289"/>
      <c r="AU752" s="289"/>
      <c r="AV752" s="289"/>
      <c r="AW752" s="289"/>
      <c r="AX752" s="289"/>
      <c r="AY752" s="289"/>
      <c r="AZ752" s="289"/>
      <c r="BA752" s="289"/>
      <c r="BB752" s="289"/>
      <c r="BC752" s="289"/>
      <c r="BD752" s="289"/>
      <c r="BE752" s="289"/>
      <c r="BF752" s="289"/>
      <c r="BG752" s="289"/>
      <c r="BH752" s="289"/>
      <c r="BI752" s="289"/>
      <c r="BJ752" s="289"/>
      <c r="BK752" s="289"/>
      <c r="BL752" s="289"/>
      <c r="BM752" s="289"/>
      <c r="BN752" s="289"/>
      <c r="BO752" s="289"/>
      <c r="BP752" s="289"/>
      <c r="BQ752" s="289"/>
      <c r="BR752" s="289"/>
      <c r="BS752" s="289"/>
      <c r="BT752" s="289"/>
      <c r="BU752" s="289"/>
      <c r="BV752" s="289"/>
      <c r="BW752" s="289"/>
      <c r="BX752" s="289"/>
      <c r="BY752" s="289"/>
    </row>
    <row r="753" spans="1:77" s="262" customFormat="1" x14ac:dyDescent="0.2">
      <c r="A753" s="86">
        <v>745</v>
      </c>
      <c r="B753" s="86" t="s">
        <v>1022</v>
      </c>
      <c r="C753" s="86"/>
      <c r="D753" s="86"/>
      <c r="E753" s="86"/>
      <c r="F753" s="86"/>
      <c r="G753" s="86"/>
      <c r="H753" s="86"/>
      <c r="I753" s="86"/>
      <c r="J753" s="249">
        <v>20</v>
      </c>
      <c r="K753" s="251">
        <v>2</v>
      </c>
      <c r="L753" s="86"/>
      <c r="M753" s="86"/>
      <c r="N753" s="86"/>
      <c r="O753" s="266" t="s">
        <v>635</v>
      </c>
      <c r="P753" s="285"/>
      <c r="Q753" s="86"/>
      <c r="R753" s="290"/>
      <c r="S753" s="290"/>
      <c r="T753" s="290"/>
      <c r="U753" s="290"/>
      <c r="V753" s="290"/>
      <c r="W753" s="290"/>
      <c r="X753" s="290"/>
      <c r="Y753" s="290"/>
      <c r="Z753" s="290"/>
      <c r="AA753" s="290"/>
      <c r="AB753" s="290"/>
      <c r="AC753" s="290"/>
      <c r="AD753" s="290"/>
      <c r="AE753" s="290"/>
      <c r="AF753" s="290"/>
      <c r="AG753" s="290"/>
      <c r="AH753" s="290"/>
      <c r="AI753" s="290"/>
      <c r="AJ753" s="290"/>
      <c r="AK753" s="290"/>
      <c r="AL753" s="290"/>
      <c r="AM753" s="290"/>
      <c r="AN753" s="290"/>
      <c r="AO753" s="290"/>
      <c r="AP753" s="290"/>
      <c r="AQ753" s="290"/>
      <c r="AR753" s="290"/>
      <c r="AS753" s="290"/>
      <c r="AT753" s="290"/>
      <c r="AU753" s="290"/>
      <c r="AV753" s="290"/>
      <c r="AW753" s="290"/>
      <c r="AX753" s="290"/>
      <c r="AY753" s="290"/>
      <c r="AZ753" s="290"/>
      <c r="BA753" s="290"/>
      <c r="BB753" s="290"/>
      <c r="BC753" s="290"/>
      <c r="BD753" s="290"/>
      <c r="BE753" s="290"/>
      <c r="BF753" s="290"/>
      <c r="BG753" s="290"/>
      <c r="BH753" s="290"/>
      <c r="BI753" s="290"/>
      <c r="BJ753" s="290"/>
      <c r="BK753" s="290"/>
      <c r="BL753" s="290"/>
      <c r="BM753" s="290"/>
      <c r="BN753" s="290"/>
      <c r="BO753" s="290"/>
      <c r="BP753" s="290"/>
      <c r="BQ753" s="290"/>
      <c r="BR753" s="290"/>
      <c r="BS753" s="290"/>
      <c r="BT753" s="290"/>
      <c r="BU753" s="290"/>
      <c r="BV753" s="290"/>
      <c r="BW753" s="290"/>
      <c r="BX753" s="290"/>
      <c r="BY753" s="290"/>
    </row>
    <row r="754" spans="1:77" x14ac:dyDescent="0.2">
      <c r="A754" s="82">
        <v>746</v>
      </c>
      <c r="B754" s="82" t="s">
        <v>2562</v>
      </c>
      <c r="C754" s="82" t="s">
        <v>1905</v>
      </c>
      <c r="D754" s="82" t="s">
        <v>2563</v>
      </c>
      <c r="E754" s="83">
        <v>44123</v>
      </c>
      <c r="F754" s="82" t="s">
        <v>2985</v>
      </c>
      <c r="G754" s="82">
        <v>1</v>
      </c>
      <c r="H754" s="82" t="s">
        <v>2986</v>
      </c>
      <c r="I754" s="82" t="s">
        <v>1760</v>
      </c>
      <c r="J754" s="84">
        <v>72</v>
      </c>
      <c r="K754" s="247">
        <v>7.2</v>
      </c>
      <c r="L754" s="82" t="s">
        <v>2987</v>
      </c>
      <c r="M754" s="82">
        <v>154</v>
      </c>
      <c r="N754" s="82">
        <v>0.1</v>
      </c>
      <c r="O754" s="264" t="s">
        <v>2041</v>
      </c>
      <c r="P754" s="283" t="s">
        <v>2997</v>
      </c>
      <c r="Q754" s="82" t="s">
        <v>2549</v>
      </c>
    </row>
    <row r="755" spans="1:77" x14ac:dyDescent="0.2">
      <c r="A755" s="82">
        <v>747</v>
      </c>
      <c r="B755" s="82" t="s">
        <v>2562</v>
      </c>
      <c r="C755" s="82"/>
      <c r="D755" s="82" t="s">
        <v>3268</v>
      </c>
      <c r="E755" s="83">
        <v>44137</v>
      </c>
      <c r="F755" s="82" t="s">
        <v>2985</v>
      </c>
      <c r="G755" s="82">
        <v>1</v>
      </c>
      <c r="H755" s="82" t="s">
        <v>2986</v>
      </c>
      <c r="I755" s="82" t="s">
        <v>1760</v>
      </c>
      <c r="J755" s="84">
        <v>72</v>
      </c>
      <c r="K755" s="247">
        <v>7.2</v>
      </c>
      <c r="L755" s="82" t="s">
        <v>3362</v>
      </c>
      <c r="M755" s="82">
        <v>158</v>
      </c>
      <c r="N755" s="82">
        <v>0.1</v>
      </c>
      <c r="O755" s="264" t="s">
        <v>2041</v>
      </c>
      <c r="P755" s="283" t="s">
        <v>2997</v>
      </c>
      <c r="Q755" s="82" t="s">
        <v>2549</v>
      </c>
    </row>
    <row r="756" spans="1:77" s="254" customFormat="1" x14ac:dyDescent="0.2">
      <c r="A756" s="248">
        <v>748</v>
      </c>
      <c r="B756" s="248" t="s">
        <v>2562</v>
      </c>
      <c r="C756" s="248"/>
      <c r="D756" s="248"/>
      <c r="E756" s="248"/>
      <c r="F756" s="248"/>
      <c r="G756" s="248"/>
      <c r="H756" s="248"/>
      <c r="I756" s="248"/>
      <c r="J756" s="260">
        <v>144</v>
      </c>
      <c r="K756" s="255">
        <v>14.4</v>
      </c>
      <c r="L756" s="248"/>
      <c r="M756" s="248"/>
      <c r="N756" s="248"/>
      <c r="O756" s="265" t="s">
        <v>2041</v>
      </c>
      <c r="P756" s="284" t="s">
        <v>706</v>
      </c>
      <c r="Q756" s="248"/>
      <c r="R756" s="289"/>
      <c r="S756" s="289"/>
      <c r="T756" s="289"/>
      <c r="U756" s="289"/>
      <c r="V756" s="289"/>
      <c r="W756" s="289"/>
      <c r="X756" s="289"/>
      <c r="Y756" s="289"/>
      <c r="Z756" s="289"/>
      <c r="AA756" s="289"/>
      <c r="AB756" s="289"/>
      <c r="AC756" s="289"/>
      <c r="AD756" s="289"/>
      <c r="AE756" s="289"/>
      <c r="AF756" s="289"/>
      <c r="AG756" s="289"/>
      <c r="AH756" s="289"/>
      <c r="AI756" s="289"/>
      <c r="AJ756" s="289"/>
      <c r="AK756" s="289"/>
      <c r="AL756" s="289"/>
      <c r="AM756" s="289"/>
      <c r="AN756" s="289"/>
      <c r="AO756" s="289"/>
      <c r="AP756" s="289"/>
      <c r="AQ756" s="289"/>
      <c r="AR756" s="289"/>
      <c r="AS756" s="289"/>
      <c r="AT756" s="289"/>
      <c r="AU756" s="289"/>
      <c r="AV756" s="289"/>
      <c r="AW756" s="289"/>
      <c r="AX756" s="289"/>
      <c r="AY756" s="289"/>
      <c r="AZ756" s="289"/>
      <c r="BA756" s="289"/>
      <c r="BB756" s="289"/>
      <c r="BC756" s="289"/>
      <c r="BD756" s="289"/>
      <c r="BE756" s="289"/>
      <c r="BF756" s="289"/>
      <c r="BG756" s="289"/>
      <c r="BH756" s="289"/>
      <c r="BI756" s="289"/>
      <c r="BJ756" s="289"/>
      <c r="BK756" s="289"/>
      <c r="BL756" s="289"/>
      <c r="BM756" s="289"/>
      <c r="BN756" s="289"/>
      <c r="BO756" s="289"/>
      <c r="BP756" s="289"/>
      <c r="BQ756" s="289"/>
      <c r="BR756" s="289"/>
      <c r="BS756" s="289"/>
      <c r="BT756" s="289"/>
      <c r="BU756" s="289"/>
      <c r="BV756" s="289"/>
      <c r="BW756" s="289"/>
      <c r="BX756" s="289"/>
      <c r="BY756" s="289"/>
    </row>
    <row r="757" spans="1:77" s="262" customFormat="1" x14ac:dyDescent="0.2">
      <c r="A757" s="86">
        <v>749</v>
      </c>
      <c r="B757" s="86" t="s">
        <v>1210</v>
      </c>
      <c r="C757" s="86"/>
      <c r="D757" s="86"/>
      <c r="E757" s="86"/>
      <c r="F757" s="86"/>
      <c r="G757" s="86"/>
      <c r="H757" s="86"/>
      <c r="I757" s="86"/>
      <c r="J757" s="249">
        <v>144</v>
      </c>
      <c r="K757" s="251">
        <v>14.4</v>
      </c>
      <c r="L757" s="86"/>
      <c r="M757" s="86"/>
      <c r="N757" s="86"/>
      <c r="O757" s="266" t="s">
        <v>636</v>
      </c>
      <c r="P757" s="285"/>
      <c r="Q757" s="86"/>
      <c r="R757" s="290"/>
      <c r="S757" s="290"/>
      <c r="T757" s="290"/>
      <c r="U757" s="290"/>
      <c r="V757" s="290"/>
      <c r="W757" s="290"/>
      <c r="X757" s="290"/>
      <c r="Y757" s="290"/>
      <c r="Z757" s="290"/>
      <c r="AA757" s="290"/>
      <c r="AB757" s="290"/>
      <c r="AC757" s="290"/>
      <c r="AD757" s="290"/>
      <c r="AE757" s="290"/>
      <c r="AF757" s="290"/>
      <c r="AG757" s="290"/>
      <c r="AH757" s="290"/>
      <c r="AI757" s="290"/>
      <c r="AJ757" s="290"/>
      <c r="AK757" s="290"/>
      <c r="AL757" s="290"/>
      <c r="AM757" s="290"/>
      <c r="AN757" s="290"/>
      <c r="AO757" s="290"/>
      <c r="AP757" s="290"/>
      <c r="AQ757" s="290"/>
      <c r="AR757" s="290"/>
      <c r="AS757" s="290"/>
      <c r="AT757" s="290"/>
      <c r="AU757" s="290"/>
      <c r="AV757" s="290"/>
      <c r="AW757" s="290"/>
      <c r="AX757" s="290"/>
      <c r="AY757" s="290"/>
      <c r="AZ757" s="290"/>
      <c r="BA757" s="290"/>
      <c r="BB757" s="290"/>
      <c r="BC757" s="290"/>
      <c r="BD757" s="290"/>
      <c r="BE757" s="290"/>
      <c r="BF757" s="290"/>
      <c r="BG757" s="290"/>
      <c r="BH757" s="290"/>
      <c r="BI757" s="290"/>
      <c r="BJ757" s="290"/>
      <c r="BK757" s="290"/>
      <c r="BL757" s="290"/>
      <c r="BM757" s="290"/>
      <c r="BN757" s="290"/>
      <c r="BO757" s="290"/>
      <c r="BP757" s="290"/>
      <c r="BQ757" s="290"/>
      <c r="BR757" s="290"/>
      <c r="BS757" s="290"/>
      <c r="BT757" s="290"/>
      <c r="BU757" s="290"/>
      <c r="BV757" s="290"/>
      <c r="BW757" s="290"/>
      <c r="BX757" s="290"/>
      <c r="BY757" s="290"/>
    </row>
    <row r="758" spans="1:77" x14ac:dyDescent="0.2">
      <c r="A758" s="82">
        <v>750</v>
      </c>
      <c r="B758" s="82" t="s">
        <v>2574</v>
      </c>
      <c r="C758" s="82" t="s">
        <v>1930</v>
      </c>
      <c r="D758" s="82" t="s">
        <v>2575</v>
      </c>
      <c r="E758" s="83">
        <v>44123</v>
      </c>
      <c r="F758" s="82" t="s">
        <v>2985</v>
      </c>
      <c r="G758" s="82">
        <v>1</v>
      </c>
      <c r="H758" s="82" t="s">
        <v>2986</v>
      </c>
      <c r="I758" s="82" t="s">
        <v>1760</v>
      </c>
      <c r="J758" s="84">
        <v>22</v>
      </c>
      <c r="K758" s="247">
        <v>2.2000000000000002</v>
      </c>
      <c r="L758" s="82" t="s">
        <v>2987</v>
      </c>
      <c r="M758" s="82">
        <v>154</v>
      </c>
      <c r="N758" s="82">
        <v>0.1</v>
      </c>
      <c r="O758" s="264" t="s">
        <v>358</v>
      </c>
      <c r="P758" s="283" t="s">
        <v>2997</v>
      </c>
      <c r="Q758" s="82" t="s">
        <v>2549</v>
      </c>
    </row>
    <row r="759" spans="1:77" x14ac:dyDescent="0.2">
      <c r="A759" s="82">
        <v>751</v>
      </c>
      <c r="B759" s="82" t="s">
        <v>2574</v>
      </c>
      <c r="C759" s="82"/>
      <c r="D759" s="82" t="s">
        <v>3274</v>
      </c>
      <c r="E759" s="83">
        <v>44137</v>
      </c>
      <c r="F759" s="82" t="s">
        <v>2985</v>
      </c>
      <c r="G759" s="82">
        <v>1</v>
      </c>
      <c r="H759" s="82" t="s">
        <v>2986</v>
      </c>
      <c r="I759" s="82" t="s">
        <v>1760</v>
      </c>
      <c r="J759" s="84">
        <v>22</v>
      </c>
      <c r="K759" s="247">
        <v>2.2000000000000002</v>
      </c>
      <c r="L759" s="82" t="s">
        <v>3362</v>
      </c>
      <c r="M759" s="82">
        <v>158</v>
      </c>
      <c r="N759" s="82">
        <v>0.1</v>
      </c>
      <c r="O759" s="264" t="s">
        <v>358</v>
      </c>
      <c r="P759" s="283" t="s">
        <v>2997</v>
      </c>
      <c r="Q759" s="82" t="s">
        <v>2549</v>
      </c>
    </row>
    <row r="760" spans="1:77" s="254" customFormat="1" x14ac:dyDescent="0.2">
      <c r="A760" s="248">
        <v>752</v>
      </c>
      <c r="B760" s="248" t="s">
        <v>2574</v>
      </c>
      <c r="C760" s="248"/>
      <c r="D760" s="248"/>
      <c r="E760" s="248"/>
      <c r="F760" s="248"/>
      <c r="G760" s="248"/>
      <c r="H760" s="248"/>
      <c r="I760" s="248"/>
      <c r="J760" s="260">
        <v>44</v>
      </c>
      <c r="K760" s="255">
        <v>4.4000000000000004</v>
      </c>
      <c r="L760" s="248"/>
      <c r="M760" s="248"/>
      <c r="N760" s="248"/>
      <c r="O760" s="265" t="s">
        <v>358</v>
      </c>
      <c r="P760" s="284" t="s">
        <v>706</v>
      </c>
      <c r="Q760" s="248"/>
      <c r="R760" s="289"/>
      <c r="S760" s="289"/>
      <c r="T760" s="289"/>
      <c r="U760" s="289"/>
      <c r="V760" s="289"/>
      <c r="W760" s="289"/>
      <c r="X760" s="289"/>
      <c r="Y760" s="289"/>
      <c r="Z760" s="289"/>
      <c r="AA760" s="289"/>
      <c r="AB760" s="289"/>
      <c r="AC760" s="289"/>
      <c r="AD760" s="289"/>
      <c r="AE760" s="289"/>
      <c r="AF760" s="289"/>
      <c r="AG760" s="289"/>
      <c r="AH760" s="289"/>
      <c r="AI760" s="289"/>
      <c r="AJ760" s="289"/>
      <c r="AK760" s="289"/>
      <c r="AL760" s="289"/>
      <c r="AM760" s="289"/>
      <c r="AN760" s="289"/>
      <c r="AO760" s="289"/>
      <c r="AP760" s="289"/>
      <c r="AQ760" s="289"/>
      <c r="AR760" s="289"/>
      <c r="AS760" s="289"/>
      <c r="AT760" s="289"/>
      <c r="AU760" s="289"/>
      <c r="AV760" s="289"/>
      <c r="AW760" s="289"/>
      <c r="AX760" s="289"/>
      <c r="AY760" s="289"/>
      <c r="AZ760" s="289"/>
      <c r="BA760" s="289"/>
      <c r="BB760" s="289"/>
      <c r="BC760" s="289"/>
      <c r="BD760" s="289"/>
      <c r="BE760" s="289"/>
      <c r="BF760" s="289"/>
      <c r="BG760" s="289"/>
      <c r="BH760" s="289"/>
      <c r="BI760" s="289"/>
      <c r="BJ760" s="289"/>
      <c r="BK760" s="289"/>
      <c r="BL760" s="289"/>
      <c r="BM760" s="289"/>
      <c r="BN760" s="289"/>
      <c r="BO760" s="289"/>
      <c r="BP760" s="289"/>
      <c r="BQ760" s="289"/>
      <c r="BR760" s="289"/>
      <c r="BS760" s="289"/>
      <c r="BT760" s="289"/>
      <c r="BU760" s="289"/>
      <c r="BV760" s="289"/>
      <c r="BW760" s="289"/>
      <c r="BX760" s="289"/>
      <c r="BY760" s="289"/>
    </row>
    <row r="761" spans="1:77" s="262" customFormat="1" x14ac:dyDescent="0.2">
      <c r="A761" s="86">
        <v>753</v>
      </c>
      <c r="B761" s="86" t="s">
        <v>10</v>
      </c>
      <c r="C761" s="86"/>
      <c r="D761" s="86"/>
      <c r="E761" s="86"/>
      <c r="F761" s="86"/>
      <c r="G761" s="86"/>
      <c r="H761" s="86"/>
      <c r="I761" s="86"/>
      <c r="J761" s="249">
        <v>44</v>
      </c>
      <c r="K761" s="251">
        <v>4.4000000000000004</v>
      </c>
      <c r="L761" s="86"/>
      <c r="M761" s="86"/>
      <c r="N761" s="86"/>
      <c r="O761" s="266" t="s">
        <v>637</v>
      </c>
      <c r="P761" s="285"/>
      <c r="Q761" s="86"/>
      <c r="R761" s="290"/>
      <c r="S761" s="290"/>
      <c r="T761" s="290"/>
      <c r="U761" s="290"/>
      <c r="V761" s="290"/>
      <c r="W761" s="290"/>
      <c r="X761" s="290"/>
      <c r="Y761" s="290"/>
      <c r="Z761" s="290"/>
      <c r="AA761" s="290"/>
      <c r="AB761" s="290"/>
      <c r="AC761" s="290"/>
      <c r="AD761" s="290"/>
      <c r="AE761" s="290"/>
      <c r="AF761" s="290"/>
      <c r="AG761" s="290"/>
      <c r="AH761" s="290"/>
      <c r="AI761" s="290"/>
      <c r="AJ761" s="290"/>
      <c r="AK761" s="290"/>
      <c r="AL761" s="290"/>
      <c r="AM761" s="290"/>
      <c r="AN761" s="290"/>
      <c r="AO761" s="290"/>
      <c r="AP761" s="290"/>
      <c r="AQ761" s="290"/>
      <c r="AR761" s="290"/>
      <c r="AS761" s="290"/>
      <c r="AT761" s="290"/>
      <c r="AU761" s="290"/>
      <c r="AV761" s="290"/>
      <c r="AW761" s="290"/>
      <c r="AX761" s="290"/>
      <c r="AY761" s="290"/>
      <c r="AZ761" s="290"/>
      <c r="BA761" s="290"/>
      <c r="BB761" s="290"/>
      <c r="BC761" s="290"/>
      <c r="BD761" s="290"/>
      <c r="BE761" s="290"/>
      <c r="BF761" s="290"/>
      <c r="BG761" s="290"/>
      <c r="BH761" s="290"/>
      <c r="BI761" s="290"/>
      <c r="BJ761" s="290"/>
      <c r="BK761" s="290"/>
      <c r="BL761" s="290"/>
      <c r="BM761" s="290"/>
      <c r="BN761" s="290"/>
      <c r="BO761" s="290"/>
      <c r="BP761" s="290"/>
      <c r="BQ761" s="290"/>
      <c r="BR761" s="290"/>
      <c r="BS761" s="290"/>
      <c r="BT761" s="290"/>
      <c r="BU761" s="290"/>
      <c r="BV761" s="290"/>
      <c r="BW761" s="290"/>
      <c r="BX761" s="290"/>
      <c r="BY761" s="290"/>
    </row>
    <row r="762" spans="1:77" x14ac:dyDescent="0.2">
      <c r="A762" s="82">
        <v>754</v>
      </c>
      <c r="B762" s="82" t="s">
        <v>2648</v>
      </c>
      <c r="C762" s="82" t="s">
        <v>2326</v>
      </c>
      <c r="D762" s="82" t="s">
        <v>2649</v>
      </c>
      <c r="E762" s="83">
        <v>44123</v>
      </c>
      <c r="F762" s="82" t="s">
        <v>2985</v>
      </c>
      <c r="G762" s="82">
        <v>1</v>
      </c>
      <c r="H762" s="82" t="s">
        <v>2986</v>
      </c>
      <c r="I762" s="82" t="s">
        <v>1760</v>
      </c>
      <c r="J762" s="84">
        <v>152</v>
      </c>
      <c r="K762" s="247">
        <v>15.2</v>
      </c>
      <c r="L762" s="82" t="s">
        <v>2987</v>
      </c>
      <c r="M762" s="82">
        <v>154</v>
      </c>
      <c r="N762" s="82">
        <v>0.1</v>
      </c>
      <c r="O762" s="264" t="s">
        <v>2191</v>
      </c>
      <c r="P762" s="283" t="s">
        <v>2988</v>
      </c>
      <c r="Q762" s="82" t="s">
        <v>2549</v>
      </c>
    </row>
    <row r="763" spans="1:77" x14ac:dyDescent="0.2">
      <c r="A763" s="82">
        <v>755</v>
      </c>
      <c r="B763" s="82" t="s">
        <v>2648</v>
      </c>
      <c r="C763" s="82"/>
      <c r="D763" s="82" t="s">
        <v>2799</v>
      </c>
      <c r="E763" s="83">
        <v>44130</v>
      </c>
      <c r="F763" s="82" t="s">
        <v>2985</v>
      </c>
      <c r="G763" s="82">
        <v>1</v>
      </c>
      <c r="H763" s="82" t="s">
        <v>2986</v>
      </c>
      <c r="I763" s="82" t="s">
        <v>1760</v>
      </c>
      <c r="J763" s="84">
        <v>152</v>
      </c>
      <c r="K763" s="247">
        <v>15.2</v>
      </c>
      <c r="L763" s="82" t="s">
        <v>2987</v>
      </c>
      <c r="M763" s="82">
        <v>156</v>
      </c>
      <c r="N763" s="82">
        <v>0.1</v>
      </c>
      <c r="O763" s="264" t="s">
        <v>2191</v>
      </c>
      <c r="P763" s="283" t="s">
        <v>2988</v>
      </c>
      <c r="Q763" s="82" t="s">
        <v>2549</v>
      </c>
    </row>
    <row r="764" spans="1:77" s="254" customFormat="1" x14ac:dyDescent="0.2">
      <c r="A764" s="248">
        <v>756</v>
      </c>
      <c r="B764" s="248" t="s">
        <v>2648</v>
      </c>
      <c r="C764" s="248"/>
      <c r="D764" s="248"/>
      <c r="E764" s="248"/>
      <c r="F764" s="248"/>
      <c r="G764" s="248"/>
      <c r="H764" s="248"/>
      <c r="I764" s="248"/>
      <c r="J764" s="260">
        <v>304</v>
      </c>
      <c r="K764" s="255">
        <v>30.4</v>
      </c>
      <c r="L764" s="248"/>
      <c r="M764" s="248"/>
      <c r="N764" s="248"/>
      <c r="O764" s="265" t="s">
        <v>2191</v>
      </c>
      <c r="P764" s="284" t="s">
        <v>707</v>
      </c>
      <c r="Q764" s="248"/>
      <c r="R764" s="289"/>
      <c r="S764" s="289"/>
      <c r="T764" s="289"/>
      <c r="U764" s="289"/>
      <c r="V764" s="289"/>
      <c r="W764" s="289"/>
      <c r="X764" s="289"/>
      <c r="Y764" s="289"/>
      <c r="Z764" s="289"/>
      <c r="AA764" s="289"/>
      <c r="AB764" s="289"/>
      <c r="AC764" s="289"/>
      <c r="AD764" s="289"/>
      <c r="AE764" s="289"/>
      <c r="AF764" s="289"/>
      <c r="AG764" s="289"/>
      <c r="AH764" s="289"/>
      <c r="AI764" s="289"/>
      <c r="AJ764" s="289"/>
      <c r="AK764" s="289"/>
      <c r="AL764" s="289"/>
      <c r="AM764" s="289"/>
      <c r="AN764" s="289"/>
      <c r="AO764" s="289"/>
      <c r="AP764" s="289"/>
      <c r="AQ764" s="289"/>
      <c r="AR764" s="289"/>
      <c r="AS764" s="289"/>
      <c r="AT764" s="289"/>
      <c r="AU764" s="289"/>
      <c r="AV764" s="289"/>
      <c r="AW764" s="289"/>
      <c r="AX764" s="289"/>
      <c r="AY764" s="289"/>
      <c r="AZ764" s="289"/>
      <c r="BA764" s="289"/>
      <c r="BB764" s="289"/>
      <c r="BC764" s="289"/>
      <c r="BD764" s="289"/>
      <c r="BE764" s="289"/>
      <c r="BF764" s="289"/>
      <c r="BG764" s="289"/>
      <c r="BH764" s="289"/>
      <c r="BI764" s="289"/>
      <c r="BJ764" s="289"/>
      <c r="BK764" s="289"/>
      <c r="BL764" s="289"/>
      <c r="BM764" s="289"/>
      <c r="BN764" s="289"/>
      <c r="BO764" s="289"/>
      <c r="BP764" s="289"/>
      <c r="BQ764" s="289"/>
      <c r="BR764" s="289"/>
      <c r="BS764" s="289"/>
      <c r="BT764" s="289"/>
      <c r="BU764" s="289"/>
      <c r="BV764" s="289"/>
      <c r="BW764" s="289"/>
      <c r="BX764" s="289"/>
      <c r="BY764" s="289"/>
    </row>
    <row r="765" spans="1:77" x14ac:dyDescent="0.2">
      <c r="A765" s="82">
        <v>757</v>
      </c>
      <c r="B765" s="82" t="s">
        <v>2648</v>
      </c>
      <c r="C765" s="82" t="s">
        <v>2326</v>
      </c>
      <c r="D765" s="82" t="s">
        <v>2649</v>
      </c>
      <c r="E765" s="83">
        <v>44123</v>
      </c>
      <c r="F765" s="82" t="s">
        <v>2985</v>
      </c>
      <c r="G765" s="82">
        <v>1</v>
      </c>
      <c r="H765" s="82" t="s">
        <v>2986</v>
      </c>
      <c r="I765" s="82" t="s">
        <v>1760</v>
      </c>
      <c r="J765" s="84">
        <v>254</v>
      </c>
      <c r="K765" s="247">
        <v>25.4</v>
      </c>
      <c r="L765" s="82" t="s">
        <v>2987</v>
      </c>
      <c r="M765" s="82">
        <v>154</v>
      </c>
      <c r="N765" s="82">
        <v>0.1</v>
      </c>
      <c r="O765" s="264" t="s">
        <v>2191</v>
      </c>
      <c r="P765" s="283" t="s">
        <v>2990</v>
      </c>
      <c r="Q765" s="82" t="s">
        <v>2549</v>
      </c>
    </row>
    <row r="766" spans="1:77" s="254" customFormat="1" x14ac:dyDescent="0.2">
      <c r="A766" s="248">
        <v>758</v>
      </c>
      <c r="B766" s="248" t="s">
        <v>2648</v>
      </c>
      <c r="C766" s="248"/>
      <c r="D766" s="248"/>
      <c r="E766" s="248"/>
      <c r="F766" s="248"/>
      <c r="G766" s="248"/>
      <c r="H766" s="248"/>
      <c r="I766" s="248"/>
      <c r="J766" s="260">
        <v>254</v>
      </c>
      <c r="K766" s="255">
        <v>25.4</v>
      </c>
      <c r="L766" s="248"/>
      <c r="M766" s="248"/>
      <c r="N766" s="248"/>
      <c r="O766" s="265" t="s">
        <v>2191</v>
      </c>
      <c r="P766" s="284" t="s">
        <v>708</v>
      </c>
      <c r="Q766" s="248"/>
      <c r="R766" s="289"/>
      <c r="S766" s="289"/>
      <c r="T766" s="289"/>
      <c r="U766" s="289"/>
      <c r="V766" s="289"/>
      <c r="W766" s="289"/>
      <c r="X766" s="289"/>
      <c r="Y766" s="289"/>
      <c r="Z766" s="289"/>
      <c r="AA766" s="289"/>
      <c r="AB766" s="289"/>
      <c r="AC766" s="289"/>
      <c r="AD766" s="289"/>
      <c r="AE766" s="289"/>
      <c r="AF766" s="289"/>
      <c r="AG766" s="289"/>
      <c r="AH766" s="289"/>
      <c r="AI766" s="289"/>
      <c r="AJ766" s="289"/>
      <c r="AK766" s="289"/>
      <c r="AL766" s="289"/>
      <c r="AM766" s="289"/>
      <c r="AN766" s="289"/>
      <c r="AO766" s="289"/>
      <c r="AP766" s="289"/>
      <c r="AQ766" s="289"/>
      <c r="AR766" s="289"/>
      <c r="AS766" s="289"/>
      <c r="AT766" s="289"/>
      <c r="AU766" s="289"/>
      <c r="AV766" s="289"/>
      <c r="AW766" s="289"/>
      <c r="AX766" s="289"/>
      <c r="AY766" s="289"/>
      <c r="AZ766" s="289"/>
      <c r="BA766" s="289"/>
      <c r="BB766" s="289"/>
      <c r="BC766" s="289"/>
      <c r="BD766" s="289"/>
      <c r="BE766" s="289"/>
      <c r="BF766" s="289"/>
      <c r="BG766" s="289"/>
      <c r="BH766" s="289"/>
      <c r="BI766" s="289"/>
      <c r="BJ766" s="289"/>
      <c r="BK766" s="289"/>
      <c r="BL766" s="289"/>
      <c r="BM766" s="289"/>
      <c r="BN766" s="289"/>
      <c r="BO766" s="289"/>
      <c r="BP766" s="289"/>
      <c r="BQ766" s="289"/>
      <c r="BR766" s="289"/>
      <c r="BS766" s="289"/>
      <c r="BT766" s="289"/>
      <c r="BU766" s="289"/>
      <c r="BV766" s="289"/>
      <c r="BW766" s="289"/>
      <c r="BX766" s="289"/>
      <c r="BY766" s="289"/>
    </row>
    <row r="767" spans="1:77" s="262" customFormat="1" x14ac:dyDescent="0.2">
      <c r="A767" s="86">
        <v>759</v>
      </c>
      <c r="B767" s="86" t="s">
        <v>928</v>
      </c>
      <c r="C767" s="86"/>
      <c r="D767" s="86"/>
      <c r="E767" s="86"/>
      <c r="F767" s="86"/>
      <c r="G767" s="86"/>
      <c r="H767" s="86"/>
      <c r="I767" s="86"/>
      <c r="J767" s="249">
        <v>558</v>
      </c>
      <c r="K767" s="251">
        <v>55.8</v>
      </c>
      <c r="L767" s="86"/>
      <c r="M767" s="86"/>
      <c r="N767" s="86"/>
      <c r="O767" s="266" t="s">
        <v>638</v>
      </c>
      <c r="P767" s="285"/>
      <c r="Q767" s="86"/>
      <c r="R767" s="290"/>
      <c r="S767" s="290"/>
      <c r="T767" s="290"/>
      <c r="U767" s="290"/>
      <c r="V767" s="290"/>
      <c r="W767" s="290"/>
      <c r="X767" s="290"/>
      <c r="Y767" s="290"/>
      <c r="Z767" s="290"/>
      <c r="AA767" s="290"/>
      <c r="AB767" s="290"/>
      <c r="AC767" s="290"/>
      <c r="AD767" s="290"/>
      <c r="AE767" s="290"/>
      <c r="AF767" s="290"/>
      <c r="AG767" s="290"/>
      <c r="AH767" s="290"/>
      <c r="AI767" s="290"/>
      <c r="AJ767" s="290"/>
      <c r="AK767" s="290"/>
      <c r="AL767" s="290"/>
      <c r="AM767" s="290"/>
      <c r="AN767" s="290"/>
      <c r="AO767" s="290"/>
      <c r="AP767" s="290"/>
      <c r="AQ767" s="290"/>
      <c r="AR767" s="290"/>
      <c r="AS767" s="290"/>
      <c r="AT767" s="290"/>
      <c r="AU767" s="290"/>
      <c r="AV767" s="290"/>
      <c r="AW767" s="290"/>
      <c r="AX767" s="290"/>
      <c r="AY767" s="290"/>
      <c r="AZ767" s="290"/>
      <c r="BA767" s="290"/>
      <c r="BB767" s="290"/>
      <c r="BC767" s="290"/>
      <c r="BD767" s="290"/>
      <c r="BE767" s="290"/>
      <c r="BF767" s="290"/>
      <c r="BG767" s="290"/>
      <c r="BH767" s="290"/>
      <c r="BI767" s="290"/>
      <c r="BJ767" s="290"/>
      <c r="BK767" s="290"/>
      <c r="BL767" s="290"/>
      <c r="BM767" s="290"/>
      <c r="BN767" s="290"/>
      <c r="BO767" s="290"/>
      <c r="BP767" s="290"/>
      <c r="BQ767" s="290"/>
      <c r="BR767" s="290"/>
      <c r="BS767" s="290"/>
      <c r="BT767" s="290"/>
      <c r="BU767" s="290"/>
      <c r="BV767" s="290"/>
      <c r="BW767" s="290"/>
      <c r="BX767" s="290"/>
      <c r="BY767" s="290"/>
    </row>
    <row r="768" spans="1:77" x14ac:dyDescent="0.2">
      <c r="A768" s="82">
        <v>760</v>
      </c>
      <c r="B768" s="82" t="s">
        <v>2608</v>
      </c>
      <c r="C768" s="82" t="s">
        <v>1184</v>
      </c>
      <c r="D768" s="82" t="s">
        <v>2609</v>
      </c>
      <c r="E768" s="83">
        <v>44123</v>
      </c>
      <c r="F768" s="82" t="s">
        <v>2985</v>
      </c>
      <c r="G768" s="82">
        <v>1</v>
      </c>
      <c r="H768" s="82" t="s">
        <v>2986</v>
      </c>
      <c r="I768" s="82" t="s">
        <v>1760</v>
      </c>
      <c r="J768" s="84">
        <v>30</v>
      </c>
      <c r="K768" s="247">
        <v>3</v>
      </c>
      <c r="L768" s="82" t="s">
        <v>2987</v>
      </c>
      <c r="M768" s="82">
        <v>154</v>
      </c>
      <c r="N768" s="82">
        <v>0.1</v>
      </c>
      <c r="O768" s="264" t="s">
        <v>2118</v>
      </c>
      <c r="P768" s="283" t="s">
        <v>2997</v>
      </c>
      <c r="Q768" s="82" t="s">
        <v>2549</v>
      </c>
    </row>
    <row r="769" spans="1:77" s="254" customFormat="1" x14ac:dyDescent="0.2">
      <c r="A769" s="248">
        <v>761</v>
      </c>
      <c r="B769" s="248" t="s">
        <v>2608</v>
      </c>
      <c r="C769" s="248"/>
      <c r="D769" s="248"/>
      <c r="E769" s="248"/>
      <c r="F769" s="248"/>
      <c r="G769" s="248"/>
      <c r="H769" s="248"/>
      <c r="I769" s="248"/>
      <c r="J769" s="260">
        <v>30</v>
      </c>
      <c r="K769" s="255">
        <v>3</v>
      </c>
      <c r="L769" s="248"/>
      <c r="M769" s="248"/>
      <c r="N769" s="248"/>
      <c r="O769" s="265" t="s">
        <v>2118</v>
      </c>
      <c r="P769" s="284" t="s">
        <v>706</v>
      </c>
      <c r="Q769" s="248"/>
      <c r="R769" s="289"/>
      <c r="S769" s="289"/>
      <c r="T769" s="289"/>
      <c r="U769" s="289"/>
      <c r="V769" s="289"/>
      <c r="W769" s="289"/>
      <c r="X769" s="289"/>
      <c r="Y769" s="289"/>
      <c r="Z769" s="289"/>
      <c r="AA769" s="289"/>
      <c r="AB769" s="289"/>
      <c r="AC769" s="289"/>
      <c r="AD769" s="289"/>
      <c r="AE769" s="289"/>
      <c r="AF769" s="289"/>
      <c r="AG769" s="289"/>
      <c r="AH769" s="289"/>
      <c r="AI769" s="289"/>
      <c r="AJ769" s="289"/>
      <c r="AK769" s="289"/>
      <c r="AL769" s="289"/>
      <c r="AM769" s="289"/>
      <c r="AN769" s="289"/>
      <c r="AO769" s="289"/>
      <c r="AP769" s="289"/>
      <c r="AQ769" s="289"/>
      <c r="AR769" s="289"/>
      <c r="AS769" s="289"/>
      <c r="AT769" s="289"/>
      <c r="AU769" s="289"/>
      <c r="AV769" s="289"/>
      <c r="AW769" s="289"/>
      <c r="AX769" s="289"/>
      <c r="AY769" s="289"/>
      <c r="AZ769" s="289"/>
      <c r="BA769" s="289"/>
      <c r="BB769" s="289"/>
      <c r="BC769" s="289"/>
      <c r="BD769" s="289"/>
      <c r="BE769" s="289"/>
      <c r="BF769" s="289"/>
      <c r="BG769" s="289"/>
      <c r="BH769" s="289"/>
      <c r="BI769" s="289"/>
      <c r="BJ769" s="289"/>
      <c r="BK769" s="289"/>
      <c r="BL769" s="289"/>
      <c r="BM769" s="289"/>
      <c r="BN769" s="289"/>
      <c r="BO769" s="289"/>
      <c r="BP769" s="289"/>
      <c r="BQ769" s="289"/>
      <c r="BR769" s="289"/>
      <c r="BS769" s="289"/>
      <c r="BT769" s="289"/>
      <c r="BU769" s="289"/>
      <c r="BV769" s="289"/>
      <c r="BW769" s="289"/>
      <c r="BX769" s="289"/>
      <c r="BY769" s="289"/>
    </row>
    <row r="770" spans="1:77" s="262" customFormat="1" x14ac:dyDescent="0.2">
      <c r="A770" s="86">
        <v>762</v>
      </c>
      <c r="B770" s="86" t="s">
        <v>1586</v>
      </c>
      <c r="C770" s="86"/>
      <c r="D770" s="86"/>
      <c r="E770" s="86"/>
      <c r="F770" s="86"/>
      <c r="G770" s="86"/>
      <c r="H770" s="86"/>
      <c r="I770" s="86"/>
      <c r="J770" s="249">
        <v>30</v>
      </c>
      <c r="K770" s="251">
        <v>3</v>
      </c>
      <c r="L770" s="86"/>
      <c r="M770" s="86"/>
      <c r="N770" s="86"/>
      <c r="O770" s="266" t="s">
        <v>639</v>
      </c>
      <c r="P770" s="285"/>
      <c r="Q770" s="86"/>
      <c r="R770" s="290"/>
      <c r="S770" s="290"/>
      <c r="T770" s="290"/>
      <c r="U770" s="290"/>
      <c r="V770" s="290"/>
      <c r="W770" s="290"/>
      <c r="X770" s="290"/>
      <c r="Y770" s="290"/>
      <c r="Z770" s="290"/>
      <c r="AA770" s="290"/>
      <c r="AB770" s="290"/>
      <c r="AC770" s="290"/>
      <c r="AD770" s="290"/>
      <c r="AE770" s="290"/>
      <c r="AF770" s="290"/>
      <c r="AG770" s="290"/>
      <c r="AH770" s="290"/>
      <c r="AI770" s="290"/>
      <c r="AJ770" s="290"/>
      <c r="AK770" s="290"/>
      <c r="AL770" s="290"/>
      <c r="AM770" s="290"/>
      <c r="AN770" s="290"/>
      <c r="AO770" s="290"/>
      <c r="AP770" s="290"/>
      <c r="AQ770" s="290"/>
      <c r="AR770" s="290"/>
      <c r="AS770" s="290"/>
      <c r="AT770" s="290"/>
      <c r="AU770" s="290"/>
      <c r="AV770" s="290"/>
      <c r="AW770" s="290"/>
      <c r="AX770" s="290"/>
      <c r="AY770" s="290"/>
      <c r="AZ770" s="290"/>
      <c r="BA770" s="290"/>
      <c r="BB770" s="290"/>
      <c r="BC770" s="290"/>
      <c r="BD770" s="290"/>
      <c r="BE770" s="290"/>
      <c r="BF770" s="290"/>
      <c r="BG770" s="290"/>
      <c r="BH770" s="290"/>
      <c r="BI770" s="290"/>
      <c r="BJ770" s="290"/>
      <c r="BK770" s="290"/>
      <c r="BL770" s="290"/>
      <c r="BM770" s="290"/>
      <c r="BN770" s="290"/>
      <c r="BO770" s="290"/>
      <c r="BP770" s="290"/>
      <c r="BQ770" s="290"/>
      <c r="BR770" s="290"/>
      <c r="BS770" s="290"/>
      <c r="BT770" s="290"/>
      <c r="BU770" s="290"/>
      <c r="BV770" s="290"/>
      <c r="BW770" s="290"/>
      <c r="BX770" s="290"/>
      <c r="BY770" s="290"/>
    </row>
    <row r="771" spans="1:77" x14ac:dyDescent="0.2">
      <c r="A771" s="82">
        <v>763</v>
      </c>
      <c r="B771" s="82" t="s">
        <v>266</v>
      </c>
      <c r="C771" s="82" t="s">
        <v>1906</v>
      </c>
      <c r="D771" s="82" t="s">
        <v>267</v>
      </c>
      <c r="E771" s="83">
        <v>44123</v>
      </c>
      <c r="F771" s="82" t="s">
        <v>2985</v>
      </c>
      <c r="G771" s="82">
        <v>1</v>
      </c>
      <c r="H771" s="82" t="s">
        <v>2986</v>
      </c>
      <c r="I771" s="82" t="s">
        <v>1760</v>
      </c>
      <c r="J771" s="84">
        <v>104</v>
      </c>
      <c r="K771" s="247">
        <v>10.4</v>
      </c>
      <c r="L771" s="82" t="s">
        <v>2987</v>
      </c>
      <c r="M771" s="82">
        <v>154</v>
      </c>
      <c r="N771" s="82">
        <v>0.1</v>
      </c>
      <c r="O771" s="264" t="s">
        <v>1971</v>
      </c>
      <c r="P771" s="283" t="s">
        <v>2988</v>
      </c>
      <c r="Q771" s="82" t="s">
        <v>117</v>
      </c>
    </row>
    <row r="772" spans="1:77" x14ac:dyDescent="0.2">
      <c r="A772" s="82">
        <v>764</v>
      </c>
      <c r="B772" s="82" t="s">
        <v>266</v>
      </c>
      <c r="C772" s="82"/>
      <c r="D772" s="82" t="s">
        <v>2725</v>
      </c>
      <c r="E772" s="83">
        <v>44130</v>
      </c>
      <c r="F772" s="82" t="s">
        <v>2985</v>
      </c>
      <c r="G772" s="82">
        <v>1</v>
      </c>
      <c r="H772" s="82" t="s">
        <v>2986</v>
      </c>
      <c r="I772" s="82" t="s">
        <v>1760</v>
      </c>
      <c r="J772" s="84">
        <v>104</v>
      </c>
      <c r="K772" s="247">
        <v>10.4</v>
      </c>
      <c r="L772" s="82" t="s">
        <v>2987</v>
      </c>
      <c r="M772" s="82">
        <v>156</v>
      </c>
      <c r="N772" s="82">
        <v>0.1</v>
      </c>
      <c r="O772" s="264" t="s">
        <v>1971</v>
      </c>
      <c r="P772" s="283" t="s">
        <v>2988</v>
      </c>
      <c r="Q772" s="82" t="s">
        <v>117</v>
      </c>
    </row>
    <row r="773" spans="1:77" x14ac:dyDescent="0.2">
      <c r="A773" s="82">
        <v>765</v>
      </c>
      <c r="B773" s="82" t="s">
        <v>266</v>
      </c>
      <c r="C773" s="82"/>
      <c r="D773" s="82" t="s">
        <v>2879</v>
      </c>
      <c r="E773" s="83">
        <v>44137</v>
      </c>
      <c r="F773" s="82" t="s">
        <v>2985</v>
      </c>
      <c r="G773" s="82">
        <v>1</v>
      </c>
      <c r="H773" s="82" t="s">
        <v>2986</v>
      </c>
      <c r="I773" s="82" t="s">
        <v>1760</v>
      </c>
      <c r="J773" s="84">
        <v>88</v>
      </c>
      <c r="K773" s="247">
        <v>8.8000000000000007</v>
      </c>
      <c r="L773" s="82" t="s">
        <v>3362</v>
      </c>
      <c r="M773" s="82">
        <v>158</v>
      </c>
      <c r="N773" s="82">
        <v>0.1</v>
      </c>
      <c r="O773" s="264" t="s">
        <v>1971</v>
      </c>
      <c r="P773" s="283" t="s">
        <v>2988</v>
      </c>
      <c r="Q773" s="82" t="s">
        <v>117</v>
      </c>
    </row>
    <row r="774" spans="1:77" s="254" customFormat="1" x14ac:dyDescent="0.2">
      <c r="A774" s="248">
        <v>766</v>
      </c>
      <c r="B774" s="248" t="s">
        <v>266</v>
      </c>
      <c r="C774" s="248"/>
      <c r="D774" s="248"/>
      <c r="E774" s="248"/>
      <c r="F774" s="248"/>
      <c r="G774" s="248"/>
      <c r="H774" s="248"/>
      <c r="I774" s="248"/>
      <c r="J774" s="260">
        <v>296</v>
      </c>
      <c r="K774" s="255">
        <v>29.6</v>
      </c>
      <c r="L774" s="248"/>
      <c r="M774" s="248"/>
      <c r="N774" s="248"/>
      <c r="O774" s="265" t="s">
        <v>1971</v>
      </c>
      <c r="P774" s="284" t="s">
        <v>707</v>
      </c>
      <c r="Q774" s="248"/>
      <c r="R774" s="289"/>
      <c r="S774" s="289"/>
      <c r="T774" s="289"/>
      <c r="U774" s="289"/>
      <c r="V774" s="289"/>
      <c r="W774" s="289"/>
      <c r="X774" s="289"/>
      <c r="Y774" s="289"/>
      <c r="Z774" s="289"/>
      <c r="AA774" s="289"/>
      <c r="AB774" s="289"/>
      <c r="AC774" s="289"/>
      <c r="AD774" s="289"/>
      <c r="AE774" s="289"/>
      <c r="AF774" s="289"/>
      <c r="AG774" s="289"/>
      <c r="AH774" s="289"/>
      <c r="AI774" s="289"/>
      <c r="AJ774" s="289"/>
      <c r="AK774" s="289"/>
      <c r="AL774" s="289"/>
      <c r="AM774" s="289"/>
      <c r="AN774" s="289"/>
      <c r="AO774" s="289"/>
      <c r="AP774" s="289"/>
      <c r="AQ774" s="289"/>
      <c r="AR774" s="289"/>
      <c r="AS774" s="289"/>
      <c r="AT774" s="289"/>
      <c r="AU774" s="289"/>
      <c r="AV774" s="289"/>
      <c r="AW774" s="289"/>
      <c r="AX774" s="289"/>
      <c r="AY774" s="289"/>
      <c r="AZ774" s="289"/>
      <c r="BA774" s="289"/>
      <c r="BB774" s="289"/>
      <c r="BC774" s="289"/>
      <c r="BD774" s="289"/>
      <c r="BE774" s="289"/>
      <c r="BF774" s="289"/>
      <c r="BG774" s="289"/>
      <c r="BH774" s="289"/>
      <c r="BI774" s="289"/>
      <c r="BJ774" s="289"/>
      <c r="BK774" s="289"/>
      <c r="BL774" s="289"/>
      <c r="BM774" s="289"/>
      <c r="BN774" s="289"/>
      <c r="BO774" s="289"/>
      <c r="BP774" s="289"/>
      <c r="BQ774" s="289"/>
      <c r="BR774" s="289"/>
      <c r="BS774" s="289"/>
      <c r="BT774" s="289"/>
      <c r="BU774" s="289"/>
      <c r="BV774" s="289"/>
      <c r="BW774" s="289"/>
      <c r="BX774" s="289"/>
      <c r="BY774" s="289"/>
    </row>
    <row r="775" spans="1:77" x14ac:dyDescent="0.2">
      <c r="A775" s="82">
        <v>767</v>
      </c>
      <c r="B775" s="82" t="s">
        <v>266</v>
      </c>
      <c r="C775" s="82" t="s">
        <v>1906</v>
      </c>
      <c r="D775" s="82" t="s">
        <v>267</v>
      </c>
      <c r="E775" s="83">
        <v>44123</v>
      </c>
      <c r="F775" s="82" t="s">
        <v>2985</v>
      </c>
      <c r="G775" s="82">
        <v>1</v>
      </c>
      <c r="H775" s="82" t="s">
        <v>2986</v>
      </c>
      <c r="I775" s="82" t="s">
        <v>1760</v>
      </c>
      <c r="J775" s="84">
        <v>164</v>
      </c>
      <c r="K775" s="247">
        <v>16.399999999999999</v>
      </c>
      <c r="L775" s="82" t="s">
        <v>2987</v>
      </c>
      <c r="M775" s="82">
        <v>154</v>
      </c>
      <c r="N775" s="82">
        <v>0.1</v>
      </c>
      <c r="O775" s="264" t="s">
        <v>1971</v>
      </c>
      <c r="P775" s="283" t="s">
        <v>2990</v>
      </c>
      <c r="Q775" s="82" t="s">
        <v>117</v>
      </c>
    </row>
    <row r="776" spans="1:77" x14ac:dyDescent="0.2">
      <c r="A776" s="82">
        <v>768</v>
      </c>
      <c r="B776" s="82" t="s">
        <v>266</v>
      </c>
      <c r="C776" s="82"/>
      <c r="D776" s="82" t="s">
        <v>2879</v>
      </c>
      <c r="E776" s="83">
        <v>44137</v>
      </c>
      <c r="F776" s="82" t="s">
        <v>2985</v>
      </c>
      <c r="G776" s="82">
        <v>1</v>
      </c>
      <c r="H776" s="82" t="s">
        <v>2986</v>
      </c>
      <c r="I776" s="82" t="s">
        <v>1760</v>
      </c>
      <c r="J776" s="84">
        <v>52</v>
      </c>
      <c r="K776" s="247">
        <v>5.2</v>
      </c>
      <c r="L776" s="82" t="s">
        <v>3362</v>
      </c>
      <c r="M776" s="82">
        <v>158</v>
      </c>
      <c r="N776" s="82">
        <v>0.1</v>
      </c>
      <c r="O776" s="264" t="s">
        <v>1971</v>
      </c>
      <c r="P776" s="283" t="s">
        <v>2990</v>
      </c>
      <c r="Q776" s="82" t="s">
        <v>117</v>
      </c>
    </row>
    <row r="777" spans="1:77" s="254" customFormat="1" x14ac:dyDescent="0.2">
      <c r="A777" s="248">
        <v>769</v>
      </c>
      <c r="B777" s="248" t="s">
        <v>266</v>
      </c>
      <c r="C777" s="248"/>
      <c r="D777" s="248"/>
      <c r="E777" s="248"/>
      <c r="F777" s="248"/>
      <c r="G777" s="248"/>
      <c r="H777" s="248"/>
      <c r="I777" s="248"/>
      <c r="J777" s="260">
        <v>216</v>
      </c>
      <c r="K777" s="255">
        <v>21.6</v>
      </c>
      <c r="L777" s="248"/>
      <c r="M777" s="248"/>
      <c r="N777" s="248"/>
      <c r="O777" s="265" t="s">
        <v>1971</v>
      </c>
      <c r="P777" s="284" t="s">
        <v>708</v>
      </c>
      <c r="Q777" s="248"/>
      <c r="R777" s="289"/>
      <c r="S777" s="289"/>
      <c r="T777" s="289"/>
      <c r="U777" s="289"/>
      <c r="V777" s="289"/>
      <c r="W777" s="289"/>
      <c r="X777" s="289"/>
      <c r="Y777" s="289"/>
      <c r="Z777" s="289"/>
      <c r="AA777" s="289"/>
      <c r="AB777" s="289"/>
      <c r="AC777" s="289"/>
      <c r="AD777" s="289"/>
      <c r="AE777" s="289"/>
      <c r="AF777" s="289"/>
      <c r="AG777" s="289"/>
      <c r="AH777" s="289"/>
      <c r="AI777" s="289"/>
      <c r="AJ777" s="289"/>
      <c r="AK777" s="289"/>
      <c r="AL777" s="289"/>
      <c r="AM777" s="289"/>
      <c r="AN777" s="289"/>
      <c r="AO777" s="289"/>
      <c r="AP777" s="289"/>
      <c r="AQ777" s="289"/>
      <c r="AR777" s="289"/>
      <c r="AS777" s="289"/>
      <c r="AT777" s="289"/>
      <c r="AU777" s="289"/>
      <c r="AV777" s="289"/>
      <c r="AW777" s="289"/>
      <c r="AX777" s="289"/>
      <c r="AY777" s="289"/>
      <c r="AZ777" s="289"/>
      <c r="BA777" s="289"/>
      <c r="BB777" s="289"/>
      <c r="BC777" s="289"/>
      <c r="BD777" s="289"/>
      <c r="BE777" s="289"/>
      <c r="BF777" s="289"/>
      <c r="BG777" s="289"/>
      <c r="BH777" s="289"/>
      <c r="BI777" s="289"/>
      <c r="BJ777" s="289"/>
      <c r="BK777" s="289"/>
      <c r="BL777" s="289"/>
      <c r="BM777" s="289"/>
      <c r="BN777" s="289"/>
      <c r="BO777" s="289"/>
      <c r="BP777" s="289"/>
      <c r="BQ777" s="289"/>
      <c r="BR777" s="289"/>
      <c r="BS777" s="289"/>
      <c r="BT777" s="289"/>
      <c r="BU777" s="289"/>
      <c r="BV777" s="289"/>
      <c r="BW777" s="289"/>
      <c r="BX777" s="289"/>
      <c r="BY777" s="289"/>
    </row>
    <row r="778" spans="1:77" s="262" customFormat="1" x14ac:dyDescent="0.2">
      <c r="A778" s="86">
        <v>770</v>
      </c>
      <c r="B778" s="86" t="s">
        <v>1638</v>
      </c>
      <c r="C778" s="86"/>
      <c r="D778" s="86"/>
      <c r="E778" s="86"/>
      <c r="F778" s="86"/>
      <c r="G778" s="86"/>
      <c r="H778" s="86"/>
      <c r="I778" s="86"/>
      <c r="J778" s="249">
        <v>512</v>
      </c>
      <c r="K778" s="251">
        <v>51.2</v>
      </c>
      <c r="L778" s="86"/>
      <c r="M778" s="86"/>
      <c r="N778" s="86"/>
      <c r="O778" s="266" t="s">
        <v>801</v>
      </c>
      <c r="P778" s="285"/>
      <c r="Q778" s="86"/>
      <c r="R778" s="290"/>
      <c r="S778" s="290"/>
      <c r="T778" s="290"/>
      <c r="U778" s="290"/>
      <c r="V778" s="290"/>
      <c r="W778" s="290"/>
      <c r="X778" s="290"/>
      <c r="Y778" s="290"/>
      <c r="Z778" s="290"/>
      <c r="AA778" s="290"/>
      <c r="AB778" s="290"/>
      <c r="AC778" s="290"/>
      <c r="AD778" s="290"/>
      <c r="AE778" s="290"/>
      <c r="AF778" s="290"/>
      <c r="AG778" s="290"/>
      <c r="AH778" s="290"/>
      <c r="AI778" s="290"/>
      <c r="AJ778" s="290"/>
      <c r="AK778" s="290"/>
      <c r="AL778" s="290"/>
      <c r="AM778" s="290"/>
      <c r="AN778" s="290"/>
      <c r="AO778" s="290"/>
      <c r="AP778" s="290"/>
      <c r="AQ778" s="290"/>
      <c r="AR778" s="290"/>
      <c r="AS778" s="290"/>
      <c r="AT778" s="290"/>
      <c r="AU778" s="290"/>
      <c r="AV778" s="290"/>
      <c r="AW778" s="290"/>
      <c r="AX778" s="290"/>
      <c r="AY778" s="290"/>
      <c r="AZ778" s="290"/>
      <c r="BA778" s="290"/>
      <c r="BB778" s="290"/>
      <c r="BC778" s="290"/>
      <c r="BD778" s="290"/>
      <c r="BE778" s="290"/>
      <c r="BF778" s="290"/>
      <c r="BG778" s="290"/>
      <c r="BH778" s="290"/>
      <c r="BI778" s="290"/>
      <c r="BJ778" s="290"/>
      <c r="BK778" s="290"/>
      <c r="BL778" s="290"/>
      <c r="BM778" s="290"/>
      <c r="BN778" s="290"/>
      <c r="BO778" s="290"/>
      <c r="BP778" s="290"/>
      <c r="BQ778" s="290"/>
      <c r="BR778" s="290"/>
      <c r="BS778" s="290"/>
      <c r="BT778" s="290"/>
      <c r="BU778" s="290"/>
      <c r="BV778" s="290"/>
      <c r="BW778" s="290"/>
      <c r="BX778" s="290"/>
      <c r="BY778" s="290"/>
    </row>
    <row r="779" spans="1:77" x14ac:dyDescent="0.2">
      <c r="A779" s="82">
        <v>771</v>
      </c>
      <c r="B779" s="82" t="s">
        <v>136</v>
      </c>
      <c r="C779" s="82" t="s">
        <v>1906</v>
      </c>
      <c r="D779" s="82" t="s">
        <v>137</v>
      </c>
      <c r="E779" s="83">
        <v>44123</v>
      </c>
      <c r="F779" s="82" t="s">
        <v>2985</v>
      </c>
      <c r="G779" s="82">
        <v>1</v>
      </c>
      <c r="H779" s="82" t="s">
        <v>2986</v>
      </c>
      <c r="I779" s="82" t="s">
        <v>1760</v>
      </c>
      <c r="J779" s="84">
        <v>60</v>
      </c>
      <c r="K779" s="247">
        <v>6</v>
      </c>
      <c r="L779" s="82" t="s">
        <v>2987</v>
      </c>
      <c r="M779" s="82">
        <v>154</v>
      </c>
      <c r="N779" s="82">
        <v>0.1</v>
      </c>
      <c r="O779" s="264" t="s">
        <v>2064</v>
      </c>
      <c r="P779" s="283" t="s">
        <v>2997</v>
      </c>
      <c r="Q779" s="82" t="s">
        <v>117</v>
      </c>
    </row>
    <row r="780" spans="1:77" s="254" customFormat="1" x14ac:dyDescent="0.2">
      <c r="A780" s="248">
        <v>772</v>
      </c>
      <c r="B780" s="248" t="s">
        <v>136</v>
      </c>
      <c r="C780" s="248"/>
      <c r="D780" s="248"/>
      <c r="E780" s="248"/>
      <c r="F780" s="248"/>
      <c r="G780" s="248"/>
      <c r="H780" s="248"/>
      <c r="I780" s="248"/>
      <c r="J780" s="260">
        <v>60</v>
      </c>
      <c r="K780" s="255">
        <v>6</v>
      </c>
      <c r="L780" s="248"/>
      <c r="M780" s="248"/>
      <c r="N780" s="248"/>
      <c r="O780" s="265" t="s">
        <v>2064</v>
      </c>
      <c r="P780" s="284" t="s">
        <v>706</v>
      </c>
      <c r="Q780" s="248"/>
      <c r="R780" s="289"/>
      <c r="S780" s="289"/>
      <c r="T780" s="289"/>
      <c r="U780" s="289"/>
      <c r="V780" s="289"/>
      <c r="W780" s="289"/>
      <c r="X780" s="289"/>
      <c r="Y780" s="289"/>
      <c r="Z780" s="289"/>
      <c r="AA780" s="289"/>
      <c r="AB780" s="289"/>
      <c r="AC780" s="289"/>
      <c r="AD780" s="289"/>
      <c r="AE780" s="289"/>
      <c r="AF780" s="289"/>
      <c r="AG780" s="289"/>
      <c r="AH780" s="289"/>
      <c r="AI780" s="289"/>
      <c r="AJ780" s="289"/>
      <c r="AK780" s="289"/>
      <c r="AL780" s="289"/>
      <c r="AM780" s="289"/>
      <c r="AN780" s="289"/>
      <c r="AO780" s="289"/>
      <c r="AP780" s="289"/>
      <c r="AQ780" s="289"/>
      <c r="AR780" s="289"/>
      <c r="AS780" s="289"/>
      <c r="AT780" s="289"/>
      <c r="AU780" s="289"/>
      <c r="AV780" s="289"/>
      <c r="AW780" s="289"/>
      <c r="AX780" s="289"/>
      <c r="AY780" s="289"/>
      <c r="AZ780" s="289"/>
      <c r="BA780" s="289"/>
      <c r="BB780" s="289"/>
      <c r="BC780" s="289"/>
      <c r="BD780" s="289"/>
      <c r="BE780" s="289"/>
      <c r="BF780" s="289"/>
      <c r="BG780" s="289"/>
      <c r="BH780" s="289"/>
      <c r="BI780" s="289"/>
      <c r="BJ780" s="289"/>
      <c r="BK780" s="289"/>
      <c r="BL780" s="289"/>
      <c r="BM780" s="289"/>
      <c r="BN780" s="289"/>
      <c r="BO780" s="289"/>
      <c r="BP780" s="289"/>
      <c r="BQ780" s="289"/>
      <c r="BR780" s="289"/>
      <c r="BS780" s="289"/>
      <c r="BT780" s="289"/>
      <c r="BU780" s="289"/>
      <c r="BV780" s="289"/>
      <c r="BW780" s="289"/>
      <c r="BX780" s="289"/>
      <c r="BY780" s="289"/>
    </row>
    <row r="781" spans="1:77" s="262" customFormat="1" x14ac:dyDescent="0.2">
      <c r="A781" s="86">
        <v>773</v>
      </c>
      <c r="B781" s="86" t="s">
        <v>1211</v>
      </c>
      <c r="C781" s="86"/>
      <c r="D781" s="86"/>
      <c r="E781" s="86"/>
      <c r="F781" s="86"/>
      <c r="G781" s="86"/>
      <c r="H781" s="86"/>
      <c r="I781" s="86"/>
      <c r="J781" s="249">
        <v>60</v>
      </c>
      <c r="K781" s="251">
        <v>6</v>
      </c>
      <c r="L781" s="86"/>
      <c r="M781" s="86"/>
      <c r="N781" s="86"/>
      <c r="O781" s="266" t="s">
        <v>802</v>
      </c>
      <c r="P781" s="285"/>
      <c r="Q781" s="86"/>
      <c r="R781" s="290"/>
      <c r="S781" s="290"/>
      <c r="T781" s="290"/>
      <c r="U781" s="290"/>
      <c r="V781" s="290"/>
      <c r="W781" s="290"/>
      <c r="X781" s="290"/>
      <c r="Y781" s="290"/>
      <c r="Z781" s="290"/>
      <c r="AA781" s="290"/>
      <c r="AB781" s="290"/>
      <c r="AC781" s="290"/>
      <c r="AD781" s="290"/>
      <c r="AE781" s="290"/>
      <c r="AF781" s="290"/>
      <c r="AG781" s="290"/>
      <c r="AH781" s="290"/>
      <c r="AI781" s="290"/>
      <c r="AJ781" s="290"/>
      <c r="AK781" s="290"/>
      <c r="AL781" s="290"/>
      <c r="AM781" s="290"/>
      <c r="AN781" s="290"/>
      <c r="AO781" s="290"/>
      <c r="AP781" s="290"/>
      <c r="AQ781" s="290"/>
      <c r="AR781" s="290"/>
      <c r="AS781" s="290"/>
      <c r="AT781" s="290"/>
      <c r="AU781" s="290"/>
      <c r="AV781" s="290"/>
      <c r="AW781" s="290"/>
      <c r="AX781" s="290"/>
      <c r="AY781" s="290"/>
      <c r="AZ781" s="290"/>
      <c r="BA781" s="290"/>
      <c r="BB781" s="290"/>
      <c r="BC781" s="290"/>
      <c r="BD781" s="290"/>
      <c r="BE781" s="290"/>
      <c r="BF781" s="290"/>
      <c r="BG781" s="290"/>
      <c r="BH781" s="290"/>
      <c r="BI781" s="290"/>
      <c r="BJ781" s="290"/>
      <c r="BK781" s="290"/>
      <c r="BL781" s="290"/>
      <c r="BM781" s="290"/>
      <c r="BN781" s="290"/>
      <c r="BO781" s="290"/>
      <c r="BP781" s="290"/>
      <c r="BQ781" s="290"/>
      <c r="BR781" s="290"/>
      <c r="BS781" s="290"/>
      <c r="BT781" s="290"/>
      <c r="BU781" s="290"/>
      <c r="BV781" s="290"/>
      <c r="BW781" s="290"/>
      <c r="BX781" s="290"/>
      <c r="BY781" s="290"/>
    </row>
    <row r="782" spans="1:77" x14ac:dyDescent="0.2">
      <c r="A782" s="82">
        <v>774</v>
      </c>
      <c r="B782" s="82" t="s">
        <v>154</v>
      </c>
      <c r="C782" s="82" t="s">
        <v>360</v>
      </c>
      <c r="D782" s="82" t="s">
        <v>155</v>
      </c>
      <c r="E782" s="83">
        <v>44123</v>
      </c>
      <c r="F782" s="82" t="s">
        <v>2985</v>
      </c>
      <c r="G782" s="82">
        <v>1</v>
      </c>
      <c r="H782" s="82" t="s">
        <v>2986</v>
      </c>
      <c r="I782" s="82" t="s">
        <v>1760</v>
      </c>
      <c r="J782" s="84">
        <v>22</v>
      </c>
      <c r="K782" s="247">
        <v>2.2000000000000002</v>
      </c>
      <c r="L782" s="82" t="s">
        <v>2987</v>
      </c>
      <c r="M782" s="82">
        <v>154</v>
      </c>
      <c r="N782" s="82">
        <v>0.1</v>
      </c>
      <c r="O782" s="264" t="s">
        <v>361</v>
      </c>
      <c r="P782" s="283" t="s">
        <v>2997</v>
      </c>
      <c r="Q782" s="82" t="s">
        <v>117</v>
      </c>
    </row>
    <row r="783" spans="1:77" x14ac:dyDescent="0.2">
      <c r="A783" s="82">
        <v>775</v>
      </c>
      <c r="B783" s="82" t="s">
        <v>154</v>
      </c>
      <c r="C783" s="82"/>
      <c r="D783" s="82" t="s">
        <v>2839</v>
      </c>
      <c r="E783" s="83">
        <v>44137</v>
      </c>
      <c r="F783" s="82" t="s">
        <v>2985</v>
      </c>
      <c r="G783" s="82">
        <v>1</v>
      </c>
      <c r="H783" s="82" t="s">
        <v>2986</v>
      </c>
      <c r="I783" s="82" t="s">
        <v>1760</v>
      </c>
      <c r="J783" s="84">
        <v>3</v>
      </c>
      <c r="K783" s="247">
        <v>0.3</v>
      </c>
      <c r="L783" s="82" t="s">
        <v>3362</v>
      </c>
      <c r="M783" s="82">
        <v>158</v>
      </c>
      <c r="N783" s="82">
        <v>0.1</v>
      </c>
      <c r="O783" s="264" t="s">
        <v>361</v>
      </c>
      <c r="P783" s="283" t="s">
        <v>2997</v>
      </c>
      <c r="Q783" s="82" t="s">
        <v>117</v>
      </c>
    </row>
    <row r="784" spans="1:77" s="254" customFormat="1" x14ac:dyDescent="0.2">
      <c r="A784" s="248">
        <v>776</v>
      </c>
      <c r="B784" s="248" t="s">
        <v>154</v>
      </c>
      <c r="C784" s="248"/>
      <c r="D784" s="248"/>
      <c r="E784" s="248"/>
      <c r="F784" s="248"/>
      <c r="G784" s="248"/>
      <c r="H784" s="248"/>
      <c r="I784" s="248"/>
      <c r="J784" s="260">
        <v>25</v>
      </c>
      <c r="K784" s="255">
        <v>2.5</v>
      </c>
      <c r="L784" s="248"/>
      <c r="M784" s="248"/>
      <c r="N784" s="248"/>
      <c r="O784" s="265" t="s">
        <v>361</v>
      </c>
      <c r="P784" s="284" t="s">
        <v>706</v>
      </c>
      <c r="Q784" s="248"/>
      <c r="R784" s="289"/>
      <c r="S784" s="289"/>
      <c r="T784" s="289"/>
      <c r="U784" s="289"/>
      <c r="V784" s="289"/>
      <c r="W784" s="289"/>
      <c r="X784" s="289"/>
      <c r="Y784" s="289"/>
      <c r="Z784" s="289"/>
      <c r="AA784" s="289"/>
      <c r="AB784" s="289"/>
      <c r="AC784" s="289"/>
      <c r="AD784" s="289"/>
      <c r="AE784" s="289"/>
      <c r="AF784" s="289"/>
      <c r="AG784" s="289"/>
      <c r="AH784" s="289"/>
      <c r="AI784" s="289"/>
      <c r="AJ784" s="289"/>
      <c r="AK784" s="289"/>
      <c r="AL784" s="289"/>
      <c r="AM784" s="289"/>
      <c r="AN784" s="289"/>
      <c r="AO784" s="289"/>
      <c r="AP784" s="289"/>
      <c r="AQ784" s="289"/>
      <c r="AR784" s="289"/>
      <c r="AS784" s="289"/>
      <c r="AT784" s="289"/>
      <c r="AU784" s="289"/>
      <c r="AV784" s="289"/>
      <c r="AW784" s="289"/>
      <c r="AX784" s="289"/>
      <c r="AY784" s="289"/>
      <c r="AZ784" s="289"/>
      <c r="BA784" s="289"/>
      <c r="BB784" s="289"/>
      <c r="BC784" s="289"/>
      <c r="BD784" s="289"/>
      <c r="BE784" s="289"/>
      <c r="BF784" s="289"/>
      <c r="BG784" s="289"/>
      <c r="BH784" s="289"/>
      <c r="BI784" s="289"/>
      <c r="BJ784" s="289"/>
      <c r="BK784" s="289"/>
      <c r="BL784" s="289"/>
      <c r="BM784" s="289"/>
      <c r="BN784" s="289"/>
      <c r="BO784" s="289"/>
      <c r="BP784" s="289"/>
      <c r="BQ784" s="289"/>
      <c r="BR784" s="289"/>
      <c r="BS784" s="289"/>
      <c r="BT784" s="289"/>
      <c r="BU784" s="289"/>
      <c r="BV784" s="289"/>
      <c r="BW784" s="289"/>
      <c r="BX784" s="289"/>
      <c r="BY784" s="289"/>
    </row>
    <row r="785" spans="1:77" s="262" customFormat="1" x14ac:dyDescent="0.2">
      <c r="A785" s="86">
        <v>777</v>
      </c>
      <c r="B785" s="86" t="s">
        <v>12</v>
      </c>
      <c r="C785" s="86"/>
      <c r="D785" s="86"/>
      <c r="E785" s="86"/>
      <c r="F785" s="86"/>
      <c r="G785" s="86"/>
      <c r="H785" s="86"/>
      <c r="I785" s="86"/>
      <c r="J785" s="249">
        <v>25</v>
      </c>
      <c r="K785" s="251">
        <v>2.5</v>
      </c>
      <c r="L785" s="86"/>
      <c r="M785" s="86"/>
      <c r="N785" s="86"/>
      <c r="O785" s="266" t="s">
        <v>803</v>
      </c>
      <c r="P785" s="285"/>
      <c r="Q785" s="86"/>
      <c r="R785" s="290"/>
      <c r="S785" s="290"/>
      <c r="T785" s="290"/>
      <c r="U785" s="290"/>
      <c r="V785" s="290"/>
      <c r="W785" s="290"/>
      <c r="X785" s="290"/>
      <c r="Y785" s="290"/>
      <c r="Z785" s="290"/>
      <c r="AA785" s="290"/>
      <c r="AB785" s="290"/>
      <c r="AC785" s="290"/>
      <c r="AD785" s="290"/>
      <c r="AE785" s="290"/>
      <c r="AF785" s="290"/>
      <c r="AG785" s="290"/>
      <c r="AH785" s="290"/>
      <c r="AI785" s="290"/>
      <c r="AJ785" s="290"/>
      <c r="AK785" s="290"/>
      <c r="AL785" s="290"/>
      <c r="AM785" s="290"/>
      <c r="AN785" s="290"/>
      <c r="AO785" s="290"/>
      <c r="AP785" s="290"/>
      <c r="AQ785" s="290"/>
      <c r="AR785" s="290"/>
      <c r="AS785" s="290"/>
      <c r="AT785" s="290"/>
      <c r="AU785" s="290"/>
      <c r="AV785" s="290"/>
      <c r="AW785" s="290"/>
      <c r="AX785" s="290"/>
      <c r="AY785" s="290"/>
      <c r="AZ785" s="290"/>
      <c r="BA785" s="290"/>
      <c r="BB785" s="290"/>
      <c r="BC785" s="290"/>
      <c r="BD785" s="290"/>
      <c r="BE785" s="290"/>
      <c r="BF785" s="290"/>
      <c r="BG785" s="290"/>
      <c r="BH785" s="290"/>
      <c r="BI785" s="290"/>
      <c r="BJ785" s="290"/>
      <c r="BK785" s="290"/>
      <c r="BL785" s="290"/>
      <c r="BM785" s="290"/>
      <c r="BN785" s="290"/>
      <c r="BO785" s="290"/>
      <c r="BP785" s="290"/>
      <c r="BQ785" s="290"/>
      <c r="BR785" s="290"/>
      <c r="BS785" s="290"/>
      <c r="BT785" s="290"/>
      <c r="BU785" s="290"/>
      <c r="BV785" s="290"/>
      <c r="BW785" s="290"/>
      <c r="BX785" s="290"/>
      <c r="BY785" s="290"/>
    </row>
    <row r="786" spans="1:77" x14ac:dyDescent="0.2">
      <c r="A786" s="82">
        <v>778</v>
      </c>
      <c r="B786" s="82" t="s">
        <v>268</v>
      </c>
      <c r="C786" s="82" t="s">
        <v>1907</v>
      </c>
      <c r="D786" s="82" t="s">
        <v>269</v>
      </c>
      <c r="E786" s="83">
        <v>44123</v>
      </c>
      <c r="F786" s="82" t="s">
        <v>2985</v>
      </c>
      <c r="G786" s="82">
        <v>1</v>
      </c>
      <c r="H786" s="82" t="s">
        <v>2986</v>
      </c>
      <c r="I786" s="82" t="s">
        <v>1760</v>
      </c>
      <c r="J786" s="84">
        <v>132</v>
      </c>
      <c r="K786" s="247">
        <v>13.2</v>
      </c>
      <c r="L786" s="82" t="s">
        <v>2987</v>
      </c>
      <c r="M786" s="82">
        <v>154</v>
      </c>
      <c r="N786" s="82">
        <v>0.1</v>
      </c>
      <c r="O786" s="264" t="s">
        <v>1972</v>
      </c>
      <c r="P786" s="283" t="s">
        <v>2988</v>
      </c>
      <c r="Q786" s="82" t="s">
        <v>117</v>
      </c>
    </row>
    <row r="787" spans="1:77" s="254" customFormat="1" x14ac:dyDescent="0.2">
      <c r="A787" s="248">
        <v>779</v>
      </c>
      <c r="B787" s="248" t="s">
        <v>268</v>
      </c>
      <c r="C787" s="248"/>
      <c r="D787" s="248"/>
      <c r="E787" s="248"/>
      <c r="F787" s="248"/>
      <c r="G787" s="248"/>
      <c r="H787" s="248"/>
      <c r="I787" s="248"/>
      <c r="J787" s="260">
        <v>132</v>
      </c>
      <c r="K787" s="255">
        <v>13.2</v>
      </c>
      <c r="L787" s="248"/>
      <c r="M787" s="248"/>
      <c r="N787" s="248"/>
      <c r="O787" s="265" t="s">
        <v>1972</v>
      </c>
      <c r="P787" s="284" t="s">
        <v>707</v>
      </c>
      <c r="Q787" s="248"/>
      <c r="R787" s="289"/>
      <c r="S787" s="289"/>
      <c r="T787" s="289"/>
      <c r="U787" s="289"/>
      <c r="V787" s="289"/>
      <c r="W787" s="289"/>
      <c r="X787" s="289"/>
      <c r="Y787" s="289"/>
      <c r="Z787" s="289"/>
      <c r="AA787" s="289"/>
      <c r="AB787" s="289"/>
      <c r="AC787" s="289"/>
      <c r="AD787" s="289"/>
      <c r="AE787" s="289"/>
      <c r="AF787" s="289"/>
      <c r="AG787" s="289"/>
      <c r="AH787" s="289"/>
      <c r="AI787" s="289"/>
      <c r="AJ787" s="289"/>
      <c r="AK787" s="289"/>
      <c r="AL787" s="289"/>
      <c r="AM787" s="289"/>
      <c r="AN787" s="289"/>
      <c r="AO787" s="289"/>
      <c r="AP787" s="289"/>
      <c r="AQ787" s="289"/>
      <c r="AR787" s="289"/>
      <c r="AS787" s="289"/>
      <c r="AT787" s="289"/>
      <c r="AU787" s="289"/>
      <c r="AV787" s="289"/>
      <c r="AW787" s="289"/>
      <c r="AX787" s="289"/>
      <c r="AY787" s="289"/>
      <c r="AZ787" s="289"/>
      <c r="BA787" s="289"/>
      <c r="BB787" s="289"/>
      <c r="BC787" s="289"/>
      <c r="BD787" s="289"/>
      <c r="BE787" s="289"/>
      <c r="BF787" s="289"/>
      <c r="BG787" s="289"/>
      <c r="BH787" s="289"/>
      <c r="BI787" s="289"/>
      <c r="BJ787" s="289"/>
      <c r="BK787" s="289"/>
      <c r="BL787" s="289"/>
      <c r="BM787" s="289"/>
      <c r="BN787" s="289"/>
      <c r="BO787" s="289"/>
      <c r="BP787" s="289"/>
      <c r="BQ787" s="289"/>
      <c r="BR787" s="289"/>
      <c r="BS787" s="289"/>
      <c r="BT787" s="289"/>
      <c r="BU787" s="289"/>
      <c r="BV787" s="289"/>
      <c r="BW787" s="289"/>
      <c r="BX787" s="289"/>
      <c r="BY787" s="289"/>
    </row>
    <row r="788" spans="1:77" x14ac:dyDescent="0.2">
      <c r="A788" s="82">
        <v>780</v>
      </c>
      <c r="B788" s="82" t="s">
        <v>268</v>
      </c>
      <c r="C788" s="82" t="s">
        <v>1907</v>
      </c>
      <c r="D788" s="82" t="s">
        <v>269</v>
      </c>
      <c r="E788" s="83">
        <v>44123</v>
      </c>
      <c r="F788" s="82" t="s">
        <v>2985</v>
      </c>
      <c r="G788" s="82">
        <v>1</v>
      </c>
      <c r="H788" s="82" t="s">
        <v>2986</v>
      </c>
      <c r="I788" s="82" t="s">
        <v>1760</v>
      </c>
      <c r="J788" s="84">
        <v>132</v>
      </c>
      <c r="K788" s="247">
        <v>13.2</v>
      </c>
      <c r="L788" s="82" t="s">
        <v>2987</v>
      </c>
      <c r="M788" s="82">
        <v>154</v>
      </c>
      <c r="N788" s="82">
        <v>0.1</v>
      </c>
      <c r="O788" s="264" t="s">
        <v>1972</v>
      </c>
      <c r="P788" s="283" t="s">
        <v>2990</v>
      </c>
      <c r="Q788" s="82" t="s">
        <v>117</v>
      </c>
    </row>
    <row r="789" spans="1:77" s="254" customFormat="1" x14ac:dyDescent="0.2">
      <c r="A789" s="248">
        <v>781</v>
      </c>
      <c r="B789" s="248" t="s">
        <v>268</v>
      </c>
      <c r="C789" s="248"/>
      <c r="D789" s="248"/>
      <c r="E789" s="248"/>
      <c r="F789" s="248"/>
      <c r="G789" s="248"/>
      <c r="H789" s="248"/>
      <c r="I789" s="248"/>
      <c r="J789" s="260">
        <v>132</v>
      </c>
      <c r="K789" s="255">
        <v>13.2</v>
      </c>
      <c r="L789" s="248"/>
      <c r="M789" s="248"/>
      <c r="N789" s="248"/>
      <c r="O789" s="265" t="s">
        <v>1972</v>
      </c>
      <c r="P789" s="284" t="s">
        <v>708</v>
      </c>
      <c r="Q789" s="248"/>
      <c r="R789" s="289"/>
      <c r="S789" s="289"/>
      <c r="T789" s="289"/>
      <c r="U789" s="289"/>
      <c r="V789" s="289"/>
      <c r="W789" s="289"/>
      <c r="X789" s="289"/>
      <c r="Y789" s="289"/>
      <c r="Z789" s="289"/>
      <c r="AA789" s="289"/>
      <c r="AB789" s="289"/>
      <c r="AC789" s="289"/>
      <c r="AD789" s="289"/>
      <c r="AE789" s="289"/>
      <c r="AF789" s="289"/>
      <c r="AG789" s="289"/>
      <c r="AH789" s="289"/>
      <c r="AI789" s="289"/>
      <c r="AJ789" s="289"/>
      <c r="AK789" s="289"/>
      <c r="AL789" s="289"/>
      <c r="AM789" s="289"/>
      <c r="AN789" s="289"/>
      <c r="AO789" s="289"/>
      <c r="AP789" s="289"/>
      <c r="AQ789" s="289"/>
      <c r="AR789" s="289"/>
      <c r="AS789" s="289"/>
      <c r="AT789" s="289"/>
      <c r="AU789" s="289"/>
      <c r="AV789" s="289"/>
      <c r="AW789" s="289"/>
      <c r="AX789" s="289"/>
      <c r="AY789" s="289"/>
      <c r="AZ789" s="289"/>
      <c r="BA789" s="289"/>
      <c r="BB789" s="289"/>
      <c r="BC789" s="289"/>
      <c r="BD789" s="289"/>
      <c r="BE789" s="289"/>
      <c r="BF789" s="289"/>
      <c r="BG789" s="289"/>
      <c r="BH789" s="289"/>
      <c r="BI789" s="289"/>
      <c r="BJ789" s="289"/>
      <c r="BK789" s="289"/>
      <c r="BL789" s="289"/>
      <c r="BM789" s="289"/>
      <c r="BN789" s="289"/>
      <c r="BO789" s="289"/>
      <c r="BP789" s="289"/>
      <c r="BQ789" s="289"/>
      <c r="BR789" s="289"/>
      <c r="BS789" s="289"/>
      <c r="BT789" s="289"/>
      <c r="BU789" s="289"/>
      <c r="BV789" s="289"/>
      <c r="BW789" s="289"/>
      <c r="BX789" s="289"/>
      <c r="BY789" s="289"/>
    </row>
    <row r="790" spans="1:77" s="262" customFormat="1" x14ac:dyDescent="0.2">
      <c r="A790" s="86">
        <v>782</v>
      </c>
      <c r="B790" s="86" t="s">
        <v>1639</v>
      </c>
      <c r="C790" s="86"/>
      <c r="D790" s="86"/>
      <c r="E790" s="86"/>
      <c r="F790" s="86"/>
      <c r="G790" s="86"/>
      <c r="H790" s="86"/>
      <c r="I790" s="86"/>
      <c r="J790" s="249">
        <v>264</v>
      </c>
      <c r="K790" s="251">
        <v>26.4</v>
      </c>
      <c r="L790" s="86"/>
      <c r="M790" s="86"/>
      <c r="N790" s="86"/>
      <c r="O790" s="266" t="s">
        <v>804</v>
      </c>
      <c r="P790" s="285"/>
      <c r="Q790" s="86"/>
      <c r="R790" s="290"/>
      <c r="S790" s="290"/>
      <c r="T790" s="290"/>
      <c r="U790" s="290"/>
      <c r="V790" s="290"/>
      <c r="W790" s="290"/>
      <c r="X790" s="290"/>
      <c r="Y790" s="290"/>
      <c r="Z790" s="290"/>
      <c r="AA790" s="290"/>
      <c r="AB790" s="290"/>
      <c r="AC790" s="290"/>
      <c r="AD790" s="290"/>
      <c r="AE790" s="290"/>
      <c r="AF790" s="290"/>
      <c r="AG790" s="290"/>
      <c r="AH790" s="290"/>
      <c r="AI790" s="290"/>
      <c r="AJ790" s="290"/>
      <c r="AK790" s="290"/>
      <c r="AL790" s="290"/>
      <c r="AM790" s="290"/>
      <c r="AN790" s="290"/>
      <c r="AO790" s="290"/>
      <c r="AP790" s="290"/>
      <c r="AQ790" s="290"/>
      <c r="AR790" s="290"/>
      <c r="AS790" s="290"/>
      <c r="AT790" s="290"/>
      <c r="AU790" s="290"/>
      <c r="AV790" s="290"/>
      <c r="AW790" s="290"/>
      <c r="AX790" s="290"/>
      <c r="AY790" s="290"/>
      <c r="AZ790" s="290"/>
      <c r="BA790" s="290"/>
      <c r="BB790" s="290"/>
      <c r="BC790" s="290"/>
      <c r="BD790" s="290"/>
      <c r="BE790" s="290"/>
      <c r="BF790" s="290"/>
      <c r="BG790" s="290"/>
      <c r="BH790" s="290"/>
      <c r="BI790" s="290"/>
      <c r="BJ790" s="290"/>
      <c r="BK790" s="290"/>
      <c r="BL790" s="290"/>
      <c r="BM790" s="290"/>
      <c r="BN790" s="290"/>
      <c r="BO790" s="290"/>
      <c r="BP790" s="290"/>
      <c r="BQ790" s="290"/>
      <c r="BR790" s="290"/>
      <c r="BS790" s="290"/>
      <c r="BT790" s="290"/>
      <c r="BU790" s="290"/>
      <c r="BV790" s="290"/>
      <c r="BW790" s="290"/>
      <c r="BX790" s="290"/>
      <c r="BY790" s="290"/>
    </row>
    <row r="791" spans="1:77" x14ac:dyDescent="0.2">
      <c r="A791" s="82">
        <v>783</v>
      </c>
      <c r="B791" s="82" t="s">
        <v>1242</v>
      </c>
      <c r="C791" s="82" t="s">
        <v>2283</v>
      </c>
      <c r="D791" s="82" t="s">
        <v>1243</v>
      </c>
      <c r="E791" s="83">
        <v>44123</v>
      </c>
      <c r="F791" s="82" t="s">
        <v>2985</v>
      </c>
      <c r="G791" s="82">
        <v>1</v>
      </c>
      <c r="H791" s="82" t="s">
        <v>2986</v>
      </c>
      <c r="I791" s="82" t="s">
        <v>1760</v>
      </c>
      <c r="J791" s="84">
        <v>32</v>
      </c>
      <c r="K791" s="247">
        <v>3.2</v>
      </c>
      <c r="L791" s="82" t="s">
        <v>2987</v>
      </c>
      <c r="M791" s="82">
        <v>154</v>
      </c>
      <c r="N791" s="82">
        <v>0.1</v>
      </c>
      <c r="O791" s="264" t="s">
        <v>1711</v>
      </c>
      <c r="P791" s="283" t="s">
        <v>2990</v>
      </c>
      <c r="Q791" s="82" t="s">
        <v>117</v>
      </c>
    </row>
    <row r="792" spans="1:77" s="254" customFormat="1" x14ac:dyDescent="0.2">
      <c r="A792" s="248">
        <v>784</v>
      </c>
      <c r="B792" s="248" t="s">
        <v>1242</v>
      </c>
      <c r="C792" s="248"/>
      <c r="D792" s="248"/>
      <c r="E792" s="248"/>
      <c r="F792" s="248"/>
      <c r="G792" s="248"/>
      <c r="H792" s="248"/>
      <c r="I792" s="248"/>
      <c r="J792" s="260">
        <v>32</v>
      </c>
      <c r="K792" s="255">
        <v>3.2</v>
      </c>
      <c r="L792" s="248"/>
      <c r="M792" s="248"/>
      <c r="N792" s="248"/>
      <c r="O792" s="265" t="s">
        <v>1711</v>
      </c>
      <c r="P792" s="284" t="s">
        <v>708</v>
      </c>
      <c r="Q792" s="248"/>
      <c r="R792" s="289"/>
      <c r="S792" s="289"/>
      <c r="T792" s="289"/>
      <c r="U792" s="289"/>
      <c r="V792" s="289"/>
      <c r="W792" s="289"/>
      <c r="X792" s="289"/>
      <c r="Y792" s="289"/>
      <c r="Z792" s="289"/>
      <c r="AA792" s="289"/>
      <c r="AB792" s="289"/>
      <c r="AC792" s="289"/>
      <c r="AD792" s="289"/>
      <c r="AE792" s="289"/>
      <c r="AF792" s="289"/>
      <c r="AG792" s="289"/>
      <c r="AH792" s="289"/>
      <c r="AI792" s="289"/>
      <c r="AJ792" s="289"/>
      <c r="AK792" s="289"/>
      <c r="AL792" s="289"/>
      <c r="AM792" s="289"/>
      <c r="AN792" s="289"/>
      <c r="AO792" s="289"/>
      <c r="AP792" s="289"/>
      <c r="AQ792" s="289"/>
      <c r="AR792" s="289"/>
      <c r="AS792" s="289"/>
      <c r="AT792" s="289"/>
      <c r="AU792" s="289"/>
      <c r="AV792" s="289"/>
      <c r="AW792" s="289"/>
      <c r="AX792" s="289"/>
      <c r="AY792" s="289"/>
      <c r="AZ792" s="289"/>
      <c r="BA792" s="289"/>
      <c r="BB792" s="289"/>
      <c r="BC792" s="289"/>
      <c r="BD792" s="289"/>
      <c r="BE792" s="289"/>
      <c r="BF792" s="289"/>
      <c r="BG792" s="289"/>
      <c r="BH792" s="289"/>
      <c r="BI792" s="289"/>
      <c r="BJ792" s="289"/>
      <c r="BK792" s="289"/>
      <c r="BL792" s="289"/>
      <c r="BM792" s="289"/>
      <c r="BN792" s="289"/>
      <c r="BO792" s="289"/>
      <c r="BP792" s="289"/>
      <c r="BQ792" s="289"/>
      <c r="BR792" s="289"/>
      <c r="BS792" s="289"/>
      <c r="BT792" s="289"/>
      <c r="BU792" s="289"/>
      <c r="BV792" s="289"/>
      <c r="BW792" s="289"/>
      <c r="BX792" s="289"/>
      <c r="BY792" s="289"/>
    </row>
    <row r="793" spans="1:77" s="262" customFormat="1" x14ac:dyDescent="0.2">
      <c r="A793" s="86">
        <v>785</v>
      </c>
      <c r="B793" s="86" t="s">
        <v>1050</v>
      </c>
      <c r="C793" s="86"/>
      <c r="D793" s="86"/>
      <c r="E793" s="86"/>
      <c r="F793" s="86"/>
      <c r="G793" s="86"/>
      <c r="H793" s="86"/>
      <c r="I793" s="86"/>
      <c r="J793" s="249">
        <v>32</v>
      </c>
      <c r="K793" s="251">
        <v>3.2</v>
      </c>
      <c r="L793" s="86"/>
      <c r="M793" s="86"/>
      <c r="N793" s="86"/>
      <c r="O793" s="266" t="s">
        <v>805</v>
      </c>
      <c r="P793" s="285"/>
      <c r="Q793" s="86"/>
      <c r="R793" s="290"/>
      <c r="S793" s="290"/>
      <c r="T793" s="290"/>
      <c r="U793" s="290"/>
      <c r="V793" s="290"/>
      <c r="W793" s="290"/>
      <c r="X793" s="290"/>
      <c r="Y793" s="290"/>
      <c r="Z793" s="290"/>
      <c r="AA793" s="290"/>
      <c r="AB793" s="290"/>
      <c r="AC793" s="290"/>
      <c r="AD793" s="290"/>
      <c r="AE793" s="290"/>
      <c r="AF793" s="290"/>
      <c r="AG793" s="290"/>
      <c r="AH793" s="290"/>
      <c r="AI793" s="290"/>
      <c r="AJ793" s="290"/>
      <c r="AK793" s="290"/>
      <c r="AL793" s="290"/>
      <c r="AM793" s="290"/>
      <c r="AN793" s="290"/>
      <c r="AO793" s="290"/>
      <c r="AP793" s="290"/>
      <c r="AQ793" s="290"/>
      <c r="AR793" s="290"/>
      <c r="AS793" s="290"/>
      <c r="AT793" s="290"/>
      <c r="AU793" s="290"/>
      <c r="AV793" s="290"/>
      <c r="AW793" s="290"/>
      <c r="AX793" s="290"/>
      <c r="AY793" s="290"/>
      <c r="AZ793" s="290"/>
      <c r="BA793" s="290"/>
      <c r="BB793" s="290"/>
      <c r="BC793" s="290"/>
      <c r="BD793" s="290"/>
      <c r="BE793" s="290"/>
      <c r="BF793" s="290"/>
      <c r="BG793" s="290"/>
      <c r="BH793" s="290"/>
      <c r="BI793" s="290"/>
      <c r="BJ793" s="290"/>
      <c r="BK793" s="290"/>
      <c r="BL793" s="290"/>
      <c r="BM793" s="290"/>
      <c r="BN793" s="290"/>
      <c r="BO793" s="290"/>
      <c r="BP793" s="290"/>
      <c r="BQ793" s="290"/>
      <c r="BR793" s="290"/>
      <c r="BS793" s="290"/>
      <c r="BT793" s="290"/>
      <c r="BU793" s="290"/>
      <c r="BV793" s="290"/>
      <c r="BW793" s="290"/>
      <c r="BX793" s="290"/>
      <c r="BY793" s="290"/>
    </row>
    <row r="794" spans="1:77" x14ac:dyDescent="0.2">
      <c r="A794" s="82">
        <v>786</v>
      </c>
      <c r="B794" s="82" t="s">
        <v>3381</v>
      </c>
      <c r="C794" s="82" t="s">
        <v>2267</v>
      </c>
      <c r="D794" s="82" t="s">
        <v>3382</v>
      </c>
      <c r="E794" s="83">
        <v>44123</v>
      </c>
      <c r="F794" s="82" t="s">
        <v>2985</v>
      </c>
      <c r="G794" s="82">
        <v>1</v>
      </c>
      <c r="H794" s="82" t="s">
        <v>2986</v>
      </c>
      <c r="I794" s="82" t="s">
        <v>1760</v>
      </c>
      <c r="J794" s="84">
        <v>24</v>
      </c>
      <c r="K794" s="247">
        <v>2.4</v>
      </c>
      <c r="L794" s="82" t="s">
        <v>2987</v>
      </c>
      <c r="M794" s="82">
        <v>154</v>
      </c>
      <c r="N794" s="82">
        <v>0.1</v>
      </c>
      <c r="O794" s="264" t="s">
        <v>1695</v>
      </c>
      <c r="P794" s="283" t="s">
        <v>2990</v>
      </c>
      <c r="Q794" s="82" t="s">
        <v>117</v>
      </c>
    </row>
    <row r="795" spans="1:77" s="254" customFormat="1" x14ac:dyDescent="0.2">
      <c r="A795" s="248">
        <v>787</v>
      </c>
      <c r="B795" s="248" t="s">
        <v>3381</v>
      </c>
      <c r="C795" s="248"/>
      <c r="D795" s="248"/>
      <c r="E795" s="248"/>
      <c r="F795" s="248"/>
      <c r="G795" s="248"/>
      <c r="H795" s="248"/>
      <c r="I795" s="248"/>
      <c r="J795" s="260">
        <v>24</v>
      </c>
      <c r="K795" s="255">
        <v>2.4</v>
      </c>
      <c r="L795" s="248"/>
      <c r="M795" s="248"/>
      <c r="N795" s="248"/>
      <c r="O795" s="265" t="s">
        <v>1695</v>
      </c>
      <c r="P795" s="284" t="s">
        <v>708</v>
      </c>
      <c r="Q795" s="248"/>
      <c r="R795" s="289"/>
      <c r="S795" s="289"/>
      <c r="T795" s="289"/>
      <c r="U795" s="289"/>
      <c r="V795" s="289"/>
      <c r="W795" s="289"/>
      <c r="X795" s="289"/>
      <c r="Y795" s="289"/>
      <c r="Z795" s="289"/>
      <c r="AA795" s="289"/>
      <c r="AB795" s="289"/>
      <c r="AC795" s="289"/>
      <c r="AD795" s="289"/>
      <c r="AE795" s="289"/>
      <c r="AF795" s="289"/>
      <c r="AG795" s="289"/>
      <c r="AH795" s="289"/>
      <c r="AI795" s="289"/>
      <c r="AJ795" s="289"/>
      <c r="AK795" s="289"/>
      <c r="AL795" s="289"/>
      <c r="AM795" s="289"/>
      <c r="AN795" s="289"/>
      <c r="AO795" s="289"/>
      <c r="AP795" s="289"/>
      <c r="AQ795" s="289"/>
      <c r="AR795" s="289"/>
      <c r="AS795" s="289"/>
      <c r="AT795" s="289"/>
      <c r="AU795" s="289"/>
      <c r="AV795" s="289"/>
      <c r="AW795" s="289"/>
      <c r="AX795" s="289"/>
      <c r="AY795" s="289"/>
      <c r="AZ795" s="289"/>
      <c r="BA795" s="289"/>
      <c r="BB795" s="289"/>
      <c r="BC795" s="289"/>
      <c r="BD795" s="289"/>
      <c r="BE795" s="289"/>
      <c r="BF795" s="289"/>
      <c r="BG795" s="289"/>
      <c r="BH795" s="289"/>
      <c r="BI795" s="289"/>
      <c r="BJ795" s="289"/>
      <c r="BK795" s="289"/>
      <c r="BL795" s="289"/>
      <c r="BM795" s="289"/>
      <c r="BN795" s="289"/>
      <c r="BO795" s="289"/>
      <c r="BP795" s="289"/>
      <c r="BQ795" s="289"/>
      <c r="BR795" s="289"/>
      <c r="BS795" s="289"/>
      <c r="BT795" s="289"/>
      <c r="BU795" s="289"/>
      <c r="BV795" s="289"/>
      <c r="BW795" s="289"/>
      <c r="BX795" s="289"/>
      <c r="BY795" s="289"/>
    </row>
    <row r="796" spans="1:77" s="262" customFormat="1" x14ac:dyDescent="0.2">
      <c r="A796" s="86">
        <v>788</v>
      </c>
      <c r="B796" s="86" t="s">
        <v>1033</v>
      </c>
      <c r="C796" s="86"/>
      <c r="D796" s="86"/>
      <c r="E796" s="86"/>
      <c r="F796" s="86"/>
      <c r="G796" s="86"/>
      <c r="H796" s="86"/>
      <c r="I796" s="86"/>
      <c r="J796" s="249">
        <v>24</v>
      </c>
      <c r="K796" s="251">
        <v>2.4</v>
      </c>
      <c r="L796" s="86"/>
      <c r="M796" s="86"/>
      <c r="N796" s="86"/>
      <c r="O796" s="266" t="s">
        <v>806</v>
      </c>
      <c r="P796" s="285"/>
      <c r="Q796" s="86"/>
      <c r="R796" s="290"/>
      <c r="S796" s="290"/>
      <c r="T796" s="290"/>
      <c r="U796" s="290"/>
      <c r="V796" s="290"/>
      <c r="W796" s="290"/>
      <c r="X796" s="290"/>
      <c r="Y796" s="290"/>
      <c r="Z796" s="290"/>
      <c r="AA796" s="290"/>
      <c r="AB796" s="290"/>
      <c r="AC796" s="290"/>
      <c r="AD796" s="290"/>
      <c r="AE796" s="290"/>
      <c r="AF796" s="290"/>
      <c r="AG796" s="290"/>
      <c r="AH796" s="290"/>
      <c r="AI796" s="290"/>
      <c r="AJ796" s="290"/>
      <c r="AK796" s="290"/>
      <c r="AL796" s="290"/>
      <c r="AM796" s="290"/>
      <c r="AN796" s="290"/>
      <c r="AO796" s="290"/>
      <c r="AP796" s="290"/>
      <c r="AQ796" s="290"/>
      <c r="AR796" s="290"/>
      <c r="AS796" s="290"/>
      <c r="AT796" s="290"/>
      <c r="AU796" s="290"/>
      <c r="AV796" s="290"/>
      <c r="AW796" s="290"/>
      <c r="AX796" s="290"/>
      <c r="AY796" s="290"/>
      <c r="AZ796" s="290"/>
      <c r="BA796" s="290"/>
      <c r="BB796" s="290"/>
      <c r="BC796" s="290"/>
      <c r="BD796" s="290"/>
      <c r="BE796" s="290"/>
      <c r="BF796" s="290"/>
      <c r="BG796" s="290"/>
      <c r="BH796" s="290"/>
      <c r="BI796" s="290"/>
      <c r="BJ796" s="290"/>
      <c r="BK796" s="290"/>
      <c r="BL796" s="290"/>
      <c r="BM796" s="290"/>
      <c r="BN796" s="290"/>
      <c r="BO796" s="290"/>
      <c r="BP796" s="290"/>
      <c r="BQ796" s="290"/>
      <c r="BR796" s="290"/>
      <c r="BS796" s="290"/>
      <c r="BT796" s="290"/>
      <c r="BU796" s="290"/>
      <c r="BV796" s="290"/>
      <c r="BW796" s="290"/>
      <c r="BX796" s="290"/>
      <c r="BY796" s="290"/>
    </row>
    <row r="797" spans="1:77" x14ac:dyDescent="0.2">
      <c r="A797" s="82">
        <v>789</v>
      </c>
      <c r="B797" s="82" t="s">
        <v>3371</v>
      </c>
      <c r="C797" s="82" t="s">
        <v>1807</v>
      </c>
      <c r="D797" s="82" t="s">
        <v>3372</v>
      </c>
      <c r="E797" s="83">
        <v>44123</v>
      </c>
      <c r="F797" s="82" t="s">
        <v>2985</v>
      </c>
      <c r="G797" s="82">
        <v>1</v>
      </c>
      <c r="H797" s="82" t="s">
        <v>2986</v>
      </c>
      <c r="I797" s="82" t="s">
        <v>1760</v>
      </c>
      <c r="J797" s="84">
        <v>32</v>
      </c>
      <c r="K797" s="247">
        <v>3.2</v>
      </c>
      <c r="L797" s="82" t="s">
        <v>2987</v>
      </c>
      <c r="M797" s="82">
        <v>154</v>
      </c>
      <c r="N797" s="82">
        <v>0.1</v>
      </c>
      <c r="O797" s="264" t="s">
        <v>1686</v>
      </c>
      <c r="P797" s="283" t="s">
        <v>2990</v>
      </c>
      <c r="Q797" s="82" t="s">
        <v>117</v>
      </c>
    </row>
    <row r="798" spans="1:77" s="254" customFormat="1" x14ac:dyDescent="0.2">
      <c r="A798" s="248">
        <v>790</v>
      </c>
      <c r="B798" s="248" t="s">
        <v>3371</v>
      </c>
      <c r="C798" s="248"/>
      <c r="D798" s="248"/>
      <c r="E798" s="248"/>
      <c r="F798" s="248"/>
      <c r="G798" s="248"/>
      <c r="H798" s="248"/>
      <c r="I798" s="248"/>
      <c r="J798" s="260">
        <v>32</v>
      </c>
      <c r="K798" s="255">
        <v>3.2</v>
      </c>
      <c r="L798" s="248"/>
      <c r="M798" s="248"/>
      <c r="N798" s="248"/>
      <c r="O798" s="265" t="s">
        <v>1686</v>
      </c>
      <c r="P798" s="284" t="s">
        <v>708</v>
      </c>
      <c r="Q798" s="248"/>
      <c r="R798" s="289"/>
      <c r="S798" s="289"/>
      <c r="T798" s="289"/>
      <c r="U798" s="289"/>
      <c r="V798" s="289"/>
      <c r="W798" s="289"/>
      <c r="X798" s="289"/>
      <c r="Y798" s="289"/>
      <c r="Z798" s="289"/>
      <c r="AA798" s="289"/>
      <c r="AB798" s="289"/>
      <c r="AC798" s="289"/>
      <c r="AD798" s="289"/>
      <c r="AE798" s="289"/>
      <c r="AF798" s="289"/>
      <c r="AG798" s="289"/>
      <c r="AH798" s="289"/>
      <c r="AI798" s="289"/>
      <c r="AJ798" s="289"/>
      <c r="AK798" s="289"/>
      <c r="AL798" s="289"/>
      <c r="AM798" s="289"/>
      <c r="AN798" s="289"/>
      <c r="AO798" s="289"/>
      <c r="AP798" s="289"/>
      <c r="AQ798" s="289"/>
      <c r="AR798" s="289"/>
      <c r="AS798" s="289"/>
      <c r="AT798" s="289"/>
      <c r="AU798" s="289"/>
      <c r="AV798" s="289"/>
      <c r="AW798" s="289"/>
      <c r="AX798" s="289"/>
      <c r="AY798" s="289"/>
      <c r="AZ798" s="289"/>
      <c r="BA798" s="289"/>
      <c r="BB798" s="289"/>
      <c r="BC798" s="289"/>
      <c r="BD798" s="289"/>
      <c r="BE798" s="289"/>
      <c r="BF798" s="289"/>
      <c r="BG798" s="289"/>
      <c r="BH798" s="289"/>
      <c r="BI798" s="289"/>
      <c r="BJ798" s="289"/>
      <c r="BK798" s="289"/>
      <c r="BL798" s="289"/>
      <c r="BM798" s="289"/>
      <c r="BN798" s="289"/>
      <c r="BO798" s="289"/>
      <c r="BP798" s="289"/>
      <c r="BQ798" s="289"/>
      <c r="BR798" s="289"/>
      <c r="BS798" s="289"/>
      <c r="BT798" s="289"/>
      <c r="BU798" s="289"/>
      <c r="BV798" s="289"/>
      <c r="BW798" s="289"/>
      <c r="BX798" s="289"/>
      <c r="BY798" s="289"/>
    </row>
    <row r="799" spans="1:77" s="262" customFormat="1" x14ac:dyDescent="0.2">
      <c r="A799" s="86">
        <v>791</v>
      </c>
      <c r="B799" s="86" t="s">
        <v>1024</v>
      </c>
      <c r="C799" s="86"/>
      <c r="D799" s="86"/>
      <c r="E799" s="86"/>
      <c r="F799" s="86"/>
      <c r="G799" s="86"/>
      <c r="H799" s="86"/>
      <c r="I799" s="86"/>
      <c r="J799" s="249">
        <v>32</v>
      </c>
      <c r="K799" s="251">
        <v>3.2</v>
      </c>
      <c r="L799" s="86"/>
      <c r="M799" s="86"/>
      <c r="N799" s="86"/>
      <c r="O799" s="266" t="s">
        <v>807</v>
      </c>
      <c r="P799" s="285"/>
      <c r="Q799" s="86"/>
      <c r="R799" s="290"/>
      <c r="S799" s="290"/>
      <c r="T799" s="290"/>
      <c r="U799" s="290"/>
      <c r="V799" s="290"/>
      <c r="W799" s="290"/>
      <c r="X799" s="290"/>
      <c r="Y799" s="290"/>
      <c r="Z799" s="290"/>
      <c r="AA799" s="290"/>
      <c r="AB799" s="290"/>
      <c r="AC799" s="290"/>
      <c r="AD799" s="290"/>
      <c r="AE799" s="290"/>
      <c r="AF799" s="290"/>
      <c r="AG799" s="290"/>
      <c r="AH799" s="290"/>
      <c r="AI799" s="290"/>
      <c r="AJ799" s="290"/>
      <c r="AK799" s="290"/>
      <c r="AL799" s="290"/>
      <c r="AM799" s="290"/>
      <c r="AN799" s="290"/>
      <c r="AO799" s="290"/>
      <c r="AP799" s="290"/>
      <c r="AQ799" s="290"/>
      <c r="AR799" s="290"/>
      <c r="AS799" s="290"/>
      <c r="AT799" s="290"/>
      <c r="AU799" s="290"/>
      <c r="AV799" s="290"/>
      <c r="AW799" s="290"/>
      <c r="AX799" s="290"/>
      <c r="AY799" s="290"/>
      <c r="AZ799" s="290"/>
      <c r="BA799" s="290"/>
      <c r="BB799" s="290"/>
      <c r="BC799" s="290"/>
      <c r="BD799" s="290"/>
      <c r="BE799" s="290"/>
      <c r="BF799" s="290"/>
      <c r="BG799" s="290"/>
      <c r="BH799" s="290"/>
      <c r="BI799" s="290"/>
      <c r="BJ799" s="290"/>
      <c r="BK799" s="290"/>
      <c r="BL799" s="290"/>
      <c r="BM799" s="290"/>
      <c r="BN799" s="290"/>
      <c r="BO799" s="290"/>
      <c r="BP799" s="290"/>
      <c r="BQ799" s="290"/>
      <c r="BR799" s="290"/>
      <c r="BS799" s="290"/>
      <c r="BT799" s="290"/>
      <c r="BU799" s="290"/>
      <c r="BV799" s="290"/>
      <c r="BW799" s="290"/>
      <c r="BX799" s="290"/>
      <c r="BY799" s="290"/>
    </row>
    <row r="800" spans="1:77" x14ac:dyDescent="0.2">
      <c r="A800" s="82">
        <v>792</v>
      </c>
      <c r="B800" s="82" t="s">
        <v>3369</v>
      </c>
      <c r="C800" s="82" t="s">
        <v>1931</v>
      </c>
      <c r="D800" s="82" t="s">
        <v>3370</v>
      </c>
      <c r="E800" s="83">
        <v>44123</v>
      </c>
      <c r="F800" s="82" t="s">
        <v>2985</v>
      </c>
      <c r="G800" s="82">
        <v>1</v>
      </c>
      <c r="H800" s="82" t="s">
        <v>2986</v>
      </c>
      <c r="I800" s="82" t="s">
        <v>1760</v>
      </c>
      <c r="J800" s="84">
        <v>80</v>
      </c>
      <c r="K800" s="247">
        <v>8</v>
      </c>
      <c r="L800" s="82" t="s">
        <v>2987</v>
      </c>
      <c r="M800" s="82">
        <v>154</v>
      </c>
      <c r="N800" s="82">
        <v>0.1</v>
      </c>
      <c r="O800" s="264" t="s">
        <v>1685</v>
      </c>
      <c r="P800" s="283" t="s">
        <v>2990</v>
      </c>
      <c r="Q800" s="82" t="s">
        <v>117</v>
      </c>
    </row>
    <row r="801" spans="1:77" s="254" customFormat="1" x14ac:dyDescent="0.2">
      <c r="A801" s="248">
        <v>793</v>
      </c>
      <c r="B801" s="248" t="s">
        <v>3369</v>
      </c>
      <c r="C801" s="248"/>
      <c r="D801" s="248"/>
      <c r="E801" s="248"/>
      <c r="F801" s="248"/>
      <c r="G801" s="248"/>
      <c r="H801" s="248"/>
      <c r="I801" s="248"/>
      <c r="J801" s="260">
        <v>80</v>
      </c>
      <c r="K801" s="255">
        <v>8</v>
      </c>
      <c r="L801" s="248"/>
      <c r="M801" s="248"/>
      <c r="N801" s="248"/>
      <c r="O801" s="265" t="s">
        <v>1685</v>
      </c>
      <c r="P801" s="284" t="s">
        <v>708</v>
      </c>
      <c r="Q801" s="248"/>
      <c r="R801" s="289"/>
      <c r="S801" s="289"/>
      <c r="T801" s="289"/>
      <c r="U801" s="289"/>
      <c r="V801" s="289"/>
      <c r="W801" s="289"/>
      <c r="X801" s="289"/>
      <c r="Y801" s="289"/>
      <c r="Z801" s="289"/>
      <c r="AA801" s="289"/>
      <c r="AB801" s="289"/>
      <c r="AC801" s="289"/>
      <c r="AD801" s="289"/>
      <c r="AE801" s="289"/>
      <c r="AF801" s="289"/>
      <c r="AG801" s="289"/>
      <c r="AH801" s="289"/>
      <c r="AI801" s="289"/>
      <c r="AJ801" s="289"/>
      <c r="AK801" s="289"/>
      <c r="AL801" s="289"/>
      <c r="AM801" s="289"/>
      <c r="AN801" s="289"/>
      <c r="AO801" s="289"/>
      <c r="AP801" s="289"/>
      <c r="AQ801" s="289"/>
      <c r="AR801" s="289"/>
      <c r="AS801" s="289"/>
      <c r="AT801" s="289"/>
      <c r="AU801" s="289"/>
      <c r="AV801" s="289"/>
      <c r="AW801" s="289"/>
      <c r="AX801" s="289"/>
      <c r="AY801" s="289"/>
      <c r="AZ801" s="289"/>
      <c r="BA801" s="289"/>
      <c r="BB801" s="289"/>
      <c r="BC801" s="289"/>
      <c r="BD801" s="289"/>
      <c r="BE801" s="289"/>
      <c r="BF801" s="289"/>
      <c r="BG801" s="289"/>
      <c r="BH801" s="289"/>
      <c r="BI801" s="289"/>
      <c r="BJ801" s="289"/>
      <c r="BK801" s="289"/>
      <c r="BL801" s="289"/>
      <c r="BM801" s="289"/>
      <c r="BN801" s="289"/>
      <c r="BO801" s="289"/>
      <c r="BP801" s="289"/>
      <c r="BQ801" s="289"/>
      <c r="BR801" s="289"/>
      <c r="BS801" s="289"/>
      <c r="BT801" s="289"/>
      <c r="BU801" s="289"/>
      <c r="BV801" s="289"/>
      <c r="BW801" s="289"/>
      <c r="BX801" s="289"/>
      <c r="BY801" s="289"/>
    </row>
    <row r="802" spans="1:77" s="262" customFormat="1" x14ac:dyDescent="0.2">
      <c r="A802" s="86">
        <v>794</v>
      </c>
      <c r="B802" s="86" t="s">
        <v>1023</v>
      </c>
      <c r="C802" s="86"/>
      <c r="D802" s="86"/>
      <c r="E802" s="86"/>
      <c r="F802" s="86"/>
      <c r="G802" s="86"/>
      <c r="H802" s="86"/>
      <c r="I802" s="86"/>
      <c r="J802" s="249">
        <v>80</v>
      </c>
      <c r="K802" s="251">
        <v>8</v>
      </c>
      <c r="L802" s="86"/>
      <c r="M802" s="86"/>
      <c r="N802" s="86"/>
      <c r="O802" s="266" t="s">
        <v>808</v>
      </c>
      <c r="P802" s="285"/>
      <c r="Q802" s="86"/>
      <c r="R802" s="290"/>
      <c r="S802" s="290"/>
      <c r="T802" s="290"/>
      <c r="U802" s="290"/>
      <c r="V802" s="290"/>
      <c r="W802" s="290"/>
      <c r="X802" s="290"/>
      <c r="Y802" s="290"/>
      <c r="Z802" s="290"/>
      <c r="AA802" s="290"/>
      <c r="AB802" s="290"/>
      <c r="AC802" s="290"/>
      <c r="AD802" s="290"/>
      <c r="AE802" s="290"/>
      <c r="AF802" s="290"/>
      <c r="AG802" s="290"/>
      <c r="AH802" s="290"/>
      <c r="AI802" s="290"/>
      <c r="AJ802" s="290"/>
      <c r="AK802" s="290"/>
      <c r="AL802" s="290"/>
      <c r="AM802" s="290"/>
      <c r="AN802" s="290"/>
      <c r="AO802" s="290"/>
      <c r="AP802" s="290"/>
      <c r="AQ802" s="290"/>
      <c r="AR802" s="290"/>
      <c r="AS802" s="290"/>
      <c r="AT802" s="290"/>
      <c r="AU802" s="290"/>
      <c r="AV802" s="290"/>
      <c r="AW802" s="290"/>
      <c r="AX802" s="290"/>
      <c r="AY802" s="290"/>
      <c r="AZ802" s="290"/>
      <c r="BA802" s="290"/>
      <c r="BB802" s="290"/>
      <c r="BC802" s="290"/>
      <c r="BD802" s="290"/>
      <c r="BE802" s="290"/>
      <c r="BF802" s="290"/>
      <c r="BG802" s="290"/>
      <c r="BH802" s="290"/>
      <c r="BI802" s="290"/>
      <c r="BJ802" s="290"/>
      <c r="BK802" s="290"/>
      <c r="BL802" s="290"/>
      <c r="BM802" s="290"/>
      <c r="BN802" s="290"/>
      <c r="BO802" s="290"/>
      <c r="BP802" s="290"/>
      <c r="BQ802" s="290"/>
      <c r="BR802" s="290"/>
      <c r="BS802" s="290"/>
      <c r="BT802" s="290"/>
      <c r="BU802" s="290"/>
      <c r="BV802" s="290"/>
      <c r="BW802" s="290"/>
      <c r="BX802" s="290"/>
      <c r="BY802" s="290"/>
    </row>
    <row r="803" spans="1:77" x14ac:dyDescent="0.2">
      <c r="A803" s="82">
        <v>795</v>
      </c>
      <c r="B803" s="82" t="s">
        <v>202</v>
      </c>
      <c r="C803" s="82" t="s">
        <v>2283</v>
      </c>
      <c r="D803" s="82" t="s">
        <v>203</v>
      </c>
      <c r="E803" s="83">
        <v>44123</v>
      </c>
      <c r="F803" s="82" t="s">
        <v>2985</v>
      </c>
      <c r="G803" s="82">
        <v>1</v>
      </c>
      <c r="H803" s="82" t="s">
        <v>2986</v>
      </c>
      <c r="I803" s="82" t="s">
        <v>1760</v>
      </c>
      <c r="J803" s="84">
        <v>20</v>
      </c>
      <c r="K803" s="247">
        <v>2</v>
      </c>
      <c r="L803" s="82" t="s">
        <v>2987</v>
      </c>
      <c r="M803" s="82">
        <v>154</v>
      </c>
      <c r="N803" s="82">
        <v>0.1</v>
      </c>
      <c r="O803" s="264" t="s">
        <v>1985</v>
      </c>
      <c r="P803" s="283" t="s">
        <v>2997</v>
      </c>
      <c r="Q803" s="82" t="s">
        <v>117</v>
      </c>
    </row>
    <row r="804" spans="1:77" s="254" customFormat="1" x14ac:dyDescent="0.2">
      <c r="A804" s="248">
        <v>796</v>
      </c>
      <c r="B804" s="248" t="s">
        <v>202</v>
      </c>
      <c r="C804" s="248"/>
      <c r="D804" s="248"/>
      <c r="E804" s="248"/>
      <c r="F804" s="248"/>
      <c r="G804" s="248"/>
      <c r="H804" s="248"/>
      <c r="I804" s="248"/>
      <c r="J804" s="260">
        <v>20</v>
      </c>
      <c r="K804" s="255">
        <v>2</v>
      </c>
      <c r="L804" s="248"/>
      <c r="M804" s="248"/>
      <c r="N804" s="248"/>
      <c r="O804" s="265" t="s">
        <v>1985</v>
      </c>
      <c r="P804" s="284" t="s">
        <v>706</v>
      </c>
      <c r="Q804" s="248"/>
      <c r="R804" s="289"/>
      <c r="S804" s="289"/>
      <c r="T804" s="289"/>
      <c r="U804" s="289"/>
      <c r="V804" s="289"/>
      <c r="W804" s="289"/>
      <c r="X804" s="289"/>
      <c r="Y804" s="289"/>
      <c r="Z804" s="289"/>
      <c r="AA804" s="289"/>
      <c r="AB804" s="289"/>
      <c r="AC804" s="289"/>
      <c r="AD804" s="289"/>
      <c r="AE804" s="289"/>
      <c r="AF804" s="289"/>
      <c r="AG804" s="289"/>
      <c r="AH804" s="289"/>
      <c r="AI804" s="289"/>
      <c r="AJ804" s="289"/>
      <c r="AK804" s="289"/>
      <c r="AL804" s="289"/>
      <c r="AM804" s="289"/>
      <c r="AN804" s="289"/>
      <c r="AO804" s="289"/>
      <c r="AP804" s="289"/>
      <c r="AQ804" s="289"/>
      <c r="AR804" s="289"/>
      <c r="AS804" s="289"/>
      <c r="AT804" s="289"/>
      <c r="AU804" s="289"/>
      <c r="AV804" s="289"/>
      <c r="AW804" s="289"/>
      <c r="AX804" s="289"/>
      <c r="AY804" s="289"/>
      <c r="AZ804" s="289"/>
      <c r="BA804" s="289"/>
      <c r="BB804" s="289"/>
      <c r="BC804" s="289"/>
      <c r="BD804" s="289"/>
      <c r="BE804" s="289"/>
      <c r="BF804" s="289"/>
      <c r="BG804" s="289"/>
      <c r="BH804" s="289"/>
      <c r="BI804" s="289"/>
      <c r="BJ804" s="289"/>
      <c r="BK804" s="289"/>
      <c r="BL804" s="289"/>
      <c r="BM804" s="289"/>
      <c r="BN804" s="289"/>
      <c r="BO804" s="289"/>
      <c r="BP804" s="289"/>
      <c r="BQ804" s="289"/>
      <c r="BR804" s="289"/>
      <c r="BS804" s="289"/>
      <c r="BT804" s="289"/>
      <c r="BU804" s="289"/>
      <c r="BV804" s="289"/>
      <c r="BW804" s="289"/>
      <c r="BX804" s="289"/>
      <c r="BY804" s="289"/>
    </row>
    <row r="805" spans="1:77" s="262" customFormat="1" x14ac:dyDescent="0.2">
      <c r="A805" s="86">
        <v>797</v>
      </c>
      <c r="B805" s="86" t="s">
        <v>72</v>
      </c>
      <c r="C805" s="86"/>
      <c r="D805" s="86"/>
      <c r="E805" s="86"/>
      <c r="F805" s="86"/>
      <c r="G805" s="86"/>
      <c r="H805" s="86"/>
      <c r="I805" s="86"/>
      <c r="J805" s="249">
        <v>20</v>
      </c>
      <c r="K805" s="251">
        <v>2</v>
      </c>
      <c r="L805" s="86"/>
      <c r="M805" s="86"/>
      <c r="N805" s="86"/>
      <c r="O805" s="266" t="s">
        <v>809</v>
      </c>
      <c r="P805" s="285"/>
      <c r="Q805" s="86"/>
      <c r="R805" s="290"/>
      <c r="S805" s="290"/>
      <c r="T805" s="290"/>
      <c r="U805" s="290"/>
      <c r="V805" s="290"/>
      <c r="W805" s="290"/>
      <c r="X805" s="290"/>
      <c r="Y805" s="290"/>
      <c r="Z805" s="290"/>
      <c r="AA805" s="290"/>
      <c r="AB805" s="290"/>
      <c r="AC805" s="290"/>
      <c r="AD805" s="290"/>
      <c r="AE805" s="290"/>
      <c r="AF805" s="290"/>
      <c r="AG805" s="290"/>
      <c r="AH805" s="290"/>
      <c r="AI805" s="290"/>
      <c r="AJ805" s="290"/>
      <c r="AK805" s="290"/>
      <c r="AL805" s="290"/>
      <c r="AM805" s="290"/>
      <c r="AN805" s="290"/>
      <c r="AO805" s="290"/>
      <c r="AP805" s="290"/>
      <c r="AQ805" s="290"/>
      <c r="AR805" s="290"/>
      <c r="AS805" s="290"/>
      <c r="AT805" s="290"/>
      <c r="AU805" s="290"/>
      <c r="AV805" s="290"/>
      <c r="AW805" s="290"/>
      <c r="AX805" s="290"/>
      <c r="AY805" s="290"/>
      <c r="AZ805" s="290"/>
      <c r="BA805" s="290"/>
      <c r="BB805" s="290"/>
      <c r="BC805" s="290"/>
      <c r="BD805" s="290"/>
      <c r="BE805" s="290"/>
      <c r="BF805" s="290"/>
      <c r="BG805" s="290"/>
      <c r="BH805" s="290"/>
      <c r="BI805" s="290"/>
      <c r="BJ805" s="290"/>
      <c r="BK805" s="290"/>
      <c r="BL805" s="290"/>
      <c r="BM805" s="290"/>
      <c r="BN805" s="290"/>
      <c r="BO805" s="290"/>
      <c r="BP805" s="290"/>
      <c r="BQ805" s="290"/>
      <c r="BR805" s="290"/>
      <c r="BS805" s="290"/>
      <c r="BT805" s="290"/>
      <c r="BU805" s="290"/>
      <c r="BV805" s="290"/>
      <c r="BW805" s="290"/>
      <c r="BX805" s="290"/>
      <c r="BY805" s="290"/>
    </row>
    <row r="806" spans="1:77" x14ac:dyDescent="0.2">
      <c r="A806" s="82">
        <v>798</v>
      </c>
      <c r="B806" s="82" t="s">
        <v>174</v>
      </c>
      <c r="C806" s="82" t="s">
        <v>2267</v>
      </c>
      <c r="D806" s="82" t="s">
        <v>175</v>
      </c>
      <c r="E806" s="83">
        <v>44123</v>
      </c>
      <c r="F806" s="82" t="s">
        <v>2985</v>
      </c>
      <c r="G806" s="82">
        <v>1</v>
      </c>
      <c r="H806" s="82" t="s">
        <v>2986</v>
      </c>
      <c r="I806" s="82" t="s">
        <v>1760</v>
      </c>
      <c r="J806" s="84">
        <v>28</v>
      </c>
      <c r="K806" s="247">
        <v>2.8</v>
      </c>
      <c r="L806" s="82" t="s">
        <v>2987</v>
      </c>
      <c r="M806" s="82">
        <v>154</v>
      </c>
      <c r="N806" s="82">
        <v>0.1</v>
      </c>
      <c r="O806" s="264" t="s">
        <v>2092</v>
      </c>
      <c r="P806" s="283" t="s">
        <v>2997</v>
      </c>
      <c r="Q806" s="82" t="s">
        <v>117</v>
      </c>
    </row>
    <row r="807" spans="1:77" s="254" customFormat="1" x14ac:dyDescent="0.2">
      <c r="A807" s="248">
        <v>799</v>
      </c>
      <c r="B807" s="248" t="s">
        <v>174</v>
      </c>
      <c r="C807" s="248"/>
      <c r="D807" s="248"/>
      <c r="E807" s="248"/>
      <c r="F807" s="248"/>
      <c r="G807" s="248"/>
      <c r="H807" s="248"/>
      <c r="I807" s="248"/>
      <c r="J807" s="260">
        <v>28</v>
      </c>
      <c r="K807" s="255">
        <v>2.8</v>
      </c>
      <c r="L807" s="248"/>
      <c r="M807" s="248"/>
      <c r="N807" s="248"/>
      <c r="O807" s="265" t="s">
        <v>2092</v>
      </c>
      <c r="P807" s="284" t="s">
        <v>706</v>
      </c>
      <c r="Q807" s="248"/>
      <c r="R807" s="289"/>
      <c r="S807" s="289"/>
      <c r="T807" s="289"/>
      <c r="U807" s="289"/>
      <c r="V807" s="289"/>
      <c r="W807" s="289"/>
      <c r="X807" s="289"/>
      <c r="Y807" s="289"/>
      <c r="Z807" s="289"/>
      <c r="AA807" s="289"/>
      <c r="AB807" s="289"/>
      <c r="AC807" s="289"/>
      <c r="AD807" s="289"/>
      <c r="AE807" s="289"/>
      <c r="AF807" s="289"/>
      <c r="AG807" s="289"/>
      <c r="AH807" s="289"/>
      <c r="AI807" s="289"/>
      <c r="AJ807" s="289"/>
      <c r="AK807" s="289"/>
      <c r="AL807" s="289"/>
      <c r="AM807" s="289"/>
      <c r="AN807" s="289"/>
      <c r="AO807" s="289"/>
      <c r="AP807" s="289"/>
      <c r="AQ807" s="289"/>
      <c r="AR807" s="289"/>
      <c r="AS807" s="289"/>
      <c r="AT807" s="289"/>
      <c r="AU807" s="289"/>
      <c r="AV807" s="289"/>
      <c r="AW807" s="289"/>
      <c r="AX807" s="289"/>
      <c r="AY807" s="289"/>
      <c r="AZ807" s="289"/>
      <c r="BA807" s="289"/>
      <c r="BB807" s="289"/>
      <c r="BC807" s="289"/>
      <c r="BD807" s="289"/>
      <c r="BE807" s="289"/>
      <c r="BF807" s="289"/>
      <c r="BG807" s="289"/>
      <c r="BH807" s="289"/>
      <c r="BI807" s="289"/>
      <c r="BJ807" s="289"/>
      <c r="BK807" s="289"/>
      <c r="BL807" s="289"/>
      <c r="BM807" s="289"/>
      <c r="BN807" s="289"/>
      <c r="BO807" s="289"/>
      <c r="BP807" s="289"/>
      <c r="BQ807" s="289"/>
      <c r="BR807" s="289"/>
      <c r="BS807" s="289"/>
      <c r="BT807" s="289"/>
      <c r="BU807" s="289"/>
      <c r="BV807" s="289"/>
      <c r="BW807" s="289"/>
      <c r="BX807" s="289"/>
      <c r="BY807" s="289"/>
    </row>
    <row r="808" spans="1:77" s="262" customFormat="1" x14ac:dyDescent="0.2">
      <c r="A808" s="86">
        <v>800</v>
      </c>
      <c r="B808" s="86" t="s">
        <v>27</v>
      </c>
      <c r="C808" s="86"/>
      <c r="D808" s="86"/>
      <c r="E808" s="86"/>
      <c r="F808" s="86"/>
      <c r="G808" s="86"/>
      <c r="H808" s="86"/>
      <c r="I808" s="86"/>
      <c r="J808" s="249">
        <v>28</v>
      </c>
      <c r="K808" s="251">
        <v>2.8</v>
      </c>
      <c r="L808" s="86"/>
      <c r="M808" s="86"/>
      <c r="N808" s="86"/>
      <c r="O808" s="266" t="s">
        <v>810</v>
      </c>
      <c r="P808" s="285"/>
      <c r="Q808" s="86"/>
      <c r="R808" s="290"/>
      <c r="S808" s="290"/>
      <c r="T808" s="290"/>
      <c r="U808" s="290"/>
      <c r="V808" s="290"/>
      <c r="W808" s="290"/>
      <c r="X808" s="290"/>
      <c r="Y808" s="290"/>
      <c r="Z808" s="290"/>
      <c r="AA808" s="290"/>
      <c r="AB808" s="290"/>
      <c r="AC808" s="290"/>
      <c r="AD808" s="290"/>
      <c r="AE808" s="290"/>
      <c r="AF808" s="290"/>
      <c r="AG808" s="290"/>
      <c r="AH808" s="290"/>
      <c r="AI808" s="290"/>
      <c r="AJ808" s="290"/>
      <c r="AK808" s="290"/>
      <c r="AL808" s="290"/>
      <c r="AM808" s="290"/>
      <c r="AN808" s="290"/>
      <c r="AO808" s="290"/>
      <c r="AP808" s="290"/>
      <c r="AQ808" s="290"/>
      <c r="AR808" s="290"/>
      <c r="AS808" s="290"/>
      <c r="AT808" s="290"/>
      <c r="AU808" s="290"/>
      <c r="AV808" s="290"/>
      <c r="AW808" s="290"/>
      <c r="AX808" s="290"/>
      <c r="AY808" s="290"/>
      <c r="AZ808" s="290"/>
      <c r="BA808" s="290"/>
      <c r="BB808" s="290"/>
      <c r="BC808" s="290"/>
      <c r="BD808" s="290"/>
      <c r="BE808" s="290"/>
      <c r="BF808" s="290"/>
      <c r="BG808" s="290"/>
      <c r="BH808" s="290"/>
      <c r="BI808" s="290"/>
      <c r="BJ808" s="290"/>
      <c r="BK808" s="290"/>
      <c r="BL808" s="290"/>
      <c r="BM808" s="290"/>
      <c r="BN808" s="290"/>
      <c r="BO808" s="290"/>
      <c r="BP808" s="290"/>
      <c r="BQ808" s="290"/>
      <c r="BR808" s="290"/>
      <c r="BS808" s="290"/>
      <c r="BT808" s="290"/>
      <c r="BU808" s="290"/>
      <c r="BV808" s="290"/>
      <c r="BW808" s="290"/>
      <c r="BX808" s="290"/>
      <c r="BY808" s="290"/>
    </row>
    <row r="809" spans="1:77" x14ac:dyDescent="0.2">
      <c r="A809" s="82">
        <v>801</v>
      </c>
      <c r="B809" s="82" t="s">
        <v>138</v>
      </c>
      <c r="C809" s="82" t="s">
        <v>2073</v>
      </c>
      <c r="D809" s="82" t="s">
        <v>139</v>
      </c>
      <c r="E809" s="83">
        <v>44123</v>
      </c>
      <c r="F809" s="82" t="s">
        <v>2985</v>
      </c>
      <c r="G809" s="82">
        <v>1</v>
      </c>
      <c r="H809" s="82" t="s">
        <v>2986</v>
      </c>
      <c r="I809" s="82" t="s">
        <v>1760</v>
      </c>
      <c r="J809" s="84">
        <v>74</v>
      </c>
      <c r="K809" s="247">
        <v>7.4</v>
      </c>
      <c r="L809" s="82" t="s">
        <v>2987</v>
      </c>
      <c r="M809" s="82">
        <v>154</v>
      </c>
      <c r="N809" s="82">
        <v>0.1</v>
      </c>
      <c r="O809" s="264" t="s">
        <v>2074</v>
      </c>
      <c r="P809" s="283" t="s">
        <v>2997</v>
      </c>
      <c r="Q809" s="82" t="s">
        <v>117</v>
      </c>
    </row>
    <row r="810" spans="1:77" s="254" customFormat="1" x14ac:dyDescent="0.2">
      <c r="A810" s="248">
        <v>802</v>
      </c>
      <c r="B810" s="248" t="s">
        <v>138</v>
      </c>
      <c r="C810" s="248"/>
      <c r="D810" s="248"/>
      <c r="E810" s="248"/>
      <c r="F810" s="248"/>
      <c r="G810" s="248"/>
      <c r="H810" s="248"/>
      <c r="I810" s="248"/>
      <c r="J810" s="260">
        <v>74</v>
      </c>
      <c r="K810" s="255">
        <v>7.4</v>
      </c>
      <c r="L810" s="248"/>
      <c r="M810" s="248"/>
      <c r="N810" s="248"/>
      <c r="O810" s="265" t="s">
        <v>2074</v>
      </c>
      <c r="P810" s="284" t="s">
        <v>706</v>
      </c>
      <c r="Q810" s="248"/>
      <c r="R810" s="289"/>
      <c r="S810" s="289"/>
      <c r="T810" s="289"/>
      <c r="U810" s="289"/>
      <c r="V810" s="289"/>
      <c r="W810" s="289"/>
      <c r="X810" s="289"/>
      <c r="Y810" s="289"/>
      <c r="Z810" s="289"/>
      <c r="AA810" s="289"/>
      <c r="AB810" s="289"/>
      <c r="AC810" s="289"/>
      <c r="AD810" s="289"/>
      <c r="AE810" s="289"/>
      <c r="AF810" s="289"/>
      <c r="AG810" s="289"/>
      <c r="AH810" s="289"/>
      <c r="AI810" s="289"/>
      <c r="AJ810" s="289"/>
      <c r="AK810" s="289"/>
      <c r="AL810" s="289"/>
      <c r="AM810" s="289"/>
      <c r="AN810" s="289"/>
      <c r="AO810" s="289"/>
      <c r="AP810" s="289"/>
      <c r="AQ810" s="289"/>
      <c r="AR810" s="289"/>
      <c r="AS810" s="289"/>
      <c r="AT810" s="289"/>
      <c r="AU810" s="289"/>
      <c r="AV810" s="289"/>
      <c r="AW810" s="289"/>
      <c r="AX810" s="289"/>
      <c r="AY810" s="289"/>
      <c r="AZ810" s="289"/>
      <c r="BA810" s="289"/>
      <c r="BB810" s="289"/>
      <c r="BC810" s="289"/>
      <c r="BD810" s="289"/>
      <c r="BE810" s="289"/>
      <c r="BF810" s="289"/>
      <c r="BG810" s="289"/>
      <c r="BH810" s="289"/>
      <c r="BI810" s="289"/>
      <c r="BJ810" s="289"/>
      <c r="BK810" s="289"/>
      <c r="BL810" s="289"/>
      <c r="BM810" s="289"/>
      <c r="BN810" s="289"/>
      <c r="BO810" s="289"/>
      <c r="BP810" s="289"/>
      <c r="BQ810" s="289"/>
      <c r="BR810" s="289"/>
      <c r="BS810" s="289"/>
      <c r="BT810" s="289"/>
      <c r="BU810" s="289"/>
      <c r="BV810" s="289"/>
      <c r="BW810" s="289"/>
      <c r="BX810" s="289"/>
      <c r="BY810" s="289"/>
    </row>
    <row r="811" spans="1:77" s="262" customFormat="1" x14ac:dyDescent="0.2">
      <c r="A811" s="86">
        <v>803</v>
      </c>
      <c r="B811" s="86" t="s">
        <v>1214</v>
      </c>
      <c r="C811" s="86"/>
      <c r="D811" s="86"/>
      <c r="E811" s="86"/>
      <c r="F811" s="86"/>
      <c r="G811" s="86"/>
      <c r="H811" s="86"/>
      <c r="I811" s="86"/>
      <c r="J811" s="249">
        <v>74</v>
      </c>
      <c r="K811" s="251">
        <v>7.4</v>
      </c>
      <c r="L811" s="86"/>
      <c r="M811" s="86"/>
      <c r="N811" s="86"/>
      <c r="O811" s="266" t="s">
        <v>811</v>
      </c>
      <c r="P811" s="285"/>
      <c r="Q811" s="86"/>
      <c r="R811" s="290"/>
      <c r="S811" s="290"/>
      <c r="T811" s="290"/>
      <c r="U811" s="290"/>
      <c r="V811" s="290"/>
      <c r="W811" s="290"/>
      <c r="X811" s="290"/>
      <c r="Y811" s="290"/>
      <c r="Z811" s="290"/>
      <c r="AA811" s="290"/>
      <c r="AB811" s="290"/>
      <c r="AC811" s="290"/>
      <c r="AD811" s="290"/>
      <c r="AE811" s="290"/>
      <c r="AF811" s="290"/>
      <c r="AG811" s="290"/>
      <c r="AH811" s="290"/>
      <c r="AI811" s="290"/>
      <c r="AJ811" s="290"/>
      <c r="AK811" s="290"/>
      <c r="AL811" s="290"/>
      <c r="AM811" s="290"/>
      <c r="AN811" s="290"/>
      <c r="AO811" s="290"/>
      <c r="AP811" s="290"/>
      <c r="AQ811" s="290"/>
      <c r="AR811" s="290"/>
      <c r="AS811" s="290"/>
      <c r="AT811" s="290"/>
      <c r="AU811" s="290"/>
      <c r="AV811" s="290"/>
      <c r="AW811" s="290"/>
      <c r="AX811" s="290"/>
      <c r="AY811" s="290"/>
      <c r="AZ811" s="290"/>
      <c r="BA811" s="290"/>
      <c r="BB811" s="290"/>
      <c r="BC811" s="290"/>
      <c r="BD811" s="290"/>
      <c r="BE811" s="290"/>
      <c r="BF811" s="290"/>
      <c r="BG811" s="290"/>
      <c r="BH811" s="290"/>
      <c r="BI811" s="290"/>
      <c r="BJ811" s="290"/>
      <c r="BK811" s="290"/>
      <c r="BL811" s="290"/>
      <c r="BM811" s="290"/>
      <c r="BN811" s="290"/>
      <c r="BO811" s="290"/>
      <c r="BP811" s="290"/>
      <c r="BQ811" s="290"/>
      <c r="BR811" s="290"/>
      <c r="BS811" s="290"/>
      <c r="BT811" s="290"/>
      <c r="BU811" s="290"/>
      <c r="BV811" s="290"/>
      <c r="BW811" s="290"/>
      <c r="BX811" s="290"/>
      <c r="BY811" s="290"/>
    </row>
    <row r="812" spans="1:77" x14ac:dyDescent="0.2">
      <c r="A812" s="82">
        <v>804</v>
      </c>
      <c r="B812" s="82" t="s">
        <v>160</v>
      </c>
      <c r="C812" s="82" t="s">
        <v>1807</v>
      </c>
      <c r="D812" s="82" t="s">
        <v>161</v>
      </c>
      <c r="E812" s="83">
        <v>44123</v>
      </c>
      <c r="F812" s="82" t="s">
        <v>2985</v>
      </c>
      <c r="G812" s="82">
        <v>1</v>
      </c>
      <c r="H812" s="82" t="s">
        <v>2986</v>
      </c>
      <c r="I812" s="82" t="s">
        <v>1760</v>
      </c>
      <c r="J812" s="84">
        <v>28</v>
      </c>
      <c r="K812" s="247">
        <v>2.8</v>
      </c>
      <c r="L812" s="82" t="s">
        <v>2987</v>
      </c>
      <c r="M812" s="82">
        <v>154</v>
      </c>
      <c r="N812" s="82">
        <v>0.1</v>
      </c>
      <c r="O812" s="264" t="s">
        <v>2077</v>
      </c>
      <c r="P812" s="283" t="s">
        <v>2997</v>
      </c>
      <c r="Q812" s="82" t="s">
        <v>117</v>
      </c>
    </row>
    <row r="813" spans="1:77" s="254" customFormat="1" x14ac:dyDescent="0.2">
      <c r="A813" s="248">
        <v>805</v>
      </c>
      <c r="B813" s="248" t="s">
        <v>160</v>
      </c>
      <c r="C813" s="248"/>
      <c r="D813" s="248"/>
      <c r="E813" s="248"/>
      <c r="F813" s="248"/>
      <c r="G813" s="248"/>
      <c r="H813" s="248"/>
      <c r="I813" s="248"/>
      <c r="J813" s="260">
        <v>28</v>
      </c>
      <c r="K813" s="255">
        <v>2.8</v>
      </c>
      <c r="L813" s="248"/>
      <c r="M813" s="248"/>
      <c r="N813" s="248"/>
      <c r="O813" s="265" t="s">
        <v>2077</v>
      </c>
      <c r="P813" s="284" t="s">
        <v>706</v>
      </c>
      <c r="Q813" s="248"/>
      <c r="R813" s="289"/>
      <c r="S813" s="289"/>
      <c r="T813" s="289"/>
      <c r="U813" s="289"/>
      <c r="V813" s="289"/>
      <c r="W813" s="289"/>
      <c r="X813" s="289"/>
      <c r="Y813" s="289"/>
      <c r="Z813" s="289"/>
      <c r="AA813" s="289"/>
      <c r="AB813" s="289"/>
      <c r="AC813" s="289"/>
      <c r="AD813" s="289"/>
      <c r="AE813" s="289"/>
      <c r="AF813" s="289"/>
      <c r="AG813" s="289"/>
      <c r="AH813" s="289"/>
      <c r="AI813" s="289"/>
      <c r="AJ813" s="289"/>
      <c r="AK813" s="289"/>
      <c r="AL813" s="289"/>
      <c r="AM813" s="289"/>
      <c r="AN813" s="289"/>
      <c r="AO813" s="289"/>
      <c r="AP813" s="289"/>
      <c r="AQ813" s="289"/>
      <c r="AR813" s="289"/>
      <c r="AS813" s="289"/>
      <c r="AT813" s="289"/>
      <c r="AU813" s="289"/>
      <c r="AV813" s="289"/>
      <c r="AW813" s="289"/>
      <c r="AX813" s="289"/>
      <c r="AY813" s="289"/>
      <c r="AZ813" s="289"/>
      <c r="BA813" s="289"/>
      <c r="BB813" s="289"/>
      <c r="BC813" s="289"/>
      <c r="BD813" s="289"/>
      <c r="BE813" s="289"/>
      <c r="BF813" s="289"/>
      <c r="BG813" s="289"/>
      <c r="BH813" s="289"/>
      <c r="BI813" s="289"/>
      <c r="BJ813" s="289"/>
      <c r="BK813" s="289"/>
      <c r="BL813" s="289"/>
      <c r="BM813" s="289"/>
      <c r="BN813" s="289"/>
      <c r="BO813" s="289"/>
      <c r="BP813" s="289"/>
      <c r="BQ813" s="289"/>
      <c r="BR813" s="289"/>
      <c r="BS813" s="289"/>
      <c r="BT813" s="289"/>
      <c r="BU813" s="289"/>
      <c r="BV813" s="289"/>
      <c r="BW813" s="289"/>
      <c r="BX813" s="289"/>
      <c r="BY813" s="289"/>
    </row>
    <row r="814" spans="1:77" s="262" customFormat="1" x14ac:dyDescent="0.2">
      <c r="A814" s="86">
        <v>806</v>
      </c>
      <c r="B814" s="86" t="s">
        <v>15</v>
      </c>
      <c r="C814" s="86"/>
      <c r="D814" s="86"/>
      <c r="E814" s="86"/>
      <c r="F814" s="86"/>
      <c r="G814" s="86"/>
      <c r="H814" s="86"/>
      <c r="I814" s="86"/>
      <c r="J814" s="249">
        <v>28</v>
      </c>
      <c r="K814" s="251">
        <v>2.8</v>
      </c>
      <c r="L814" s="86"/>
      <c r="M814" s="86"/>
      <c r="N814" s="86"/>
      <c r="O814" s="266" t="s">
        <v>812</v>
      </c>
      <c r="P814" s="285"/>
      <c r="Q814" s="86"/>
      <c r="R814" s="290"/>
      <c r="S814" s="290"/>
      <c r="T814" s="290"/>
      <c r="U814" s="290"/>
      <c r="V814" s="290"/>
      <c r="W814" s="290"/>
      <c r="X814" s="290"/>
      <c r="Y814" s="290"/>
      <c r="Z814" s="290"/>
      <c r="AA814" s="290"/>
      <c r="AB814" s="290"/>
      <c r="AC814" s="290"/>
      <c r="AD814" s="290"/>
      <c r="AE814" s="290"/>
      <c r="AF814" s="290"/>
      <c r="AG814" s="290"/>
      <c r="AH814" s="290"/>
      <c r="AI814" s="290"/>
      <c r="AJ814" s="290"/>
      <c r="AK814" s="290"/>
      <c r="AL814" s="290"/>
      <c r="AM814" s="290"/>
      <c r="AN814" s="290"/>
      <c r="AO814" s="290"/>
      <c r="AP814" s="290"/>
      <c r="AQ814" s="290"/>
      <c r="AR814" s="290"/>
      <c r="AS814" s="290"/>
      <c r="AT814" s="290"/>
      <c r="AU814" s="290"/>
      <c r="AV814" s="290"/>
      <c r="AW814" s="290"/>
      <c r="AX814" s="290"/>
      <c r="AY814" s="290"/>
      <c r="AZ814" s="290"/>
      <c r="BA814" s="290"/>
      <c r="BB814" s="290"/>
      <c r="BC814" s="290"/>
      <c r="BD814" s="290"/>
      <c r="BE814" s="290"/>
      <c r="BF814" s="290"/>
      <c r="BG814" s="290"/>
      <c r="BH814" s="290"/>
      <c r="BI814" s="290"/>
      <c r="BJ814" s="290"/>
      <c r="BK814" s="290"/>
      <c r="BL814" s="290"/>
      <c r="BM814" s="290"/>
      <c r="BN814" s="290"/>
      <c r="BO814" s="290"/>
      <c r="BP814" s="290"/>
      <c r="BQ814" s="290"/>
      <c r="BR814" s="290"/>
      <c r="BS814" s="290"/>
      <c r="BT814" s="290"/>
      <c r="BU814" s="290"/>
      <c r="BV814" s="290"/>
      <c r="BW814" s="290"/>
      <c r="BX814" s="290"/>
      <c r="BY814" s="290"/>
    </row>
    <row r="815" spans="1:77" x14ac:dyDescent="0.2">
      <c r="A815" s="82">
        <v>807</v>
      </c>
      <c r="B815" s="82" t="s">
        <v>158</v>
      </c>
      <c r="C815" s="82" t="s">
        <v>1931</v>
      </c>
      <c r="D815" s="82" t="s">
        <v>159</v>
      </c>
      <c r="E815" s="83">
        <v>44123</v>
      </c>
      <c r="F815" s="82" t="s">
        <v>2985</v>
      </c>
      <c r="G815" s="82">
        <v>1</v>
      </c>
      <c r="H815" s="82" t="s">
        <v>2986</v>
      </c>
      <c r="I815" s="82" t="s">
        <v>1760</v>
      </c>
      <c r="J815" s="84">
        <v>36</v>
      </c>
      <c r="K815" s="247">
        <v>3.6</v>
      </c>
      <c r="L815" s="82" t="s">
        <v>2987</v>
      </c>
      <c r="M815" s="82">
        <v>154</v>
      </c>
      <c r="N815" s="82">
        <v>0.1</v>
      </c>
      <c r="O815" s="264" t="s">
        <v>364</v>
      </c>
      <c r="P815" s="283" t="s">
        <v>2997</v>
      </c>
      <c r="Q815" s="82" t="s">
        <v>117</v>
      </c>
    </row>
    <row r="816" spans="1:77" s="254" customFormat="1" x14ac:dyDescent="0.2">
      <c r="A816" s="248">
        <v>808</v>
      </c>
      <c r="B816" s="248" t="s">
        <v>158</v>
      </c>
      <c r="C816" s="248"/>
      <c r="D816" s="248"/>
      <c r="E816" s="248"/>
      <c r="F816" s="248"/>
      <c r="G816" s="248"/>
      <c r="H816" s="248"/>
      <c r="I816" s="248"/>
      <c r="J816" s="260">
        <v>36</v>
      </c>
      <c r="K816" s="255">
        <v>3.6</v>
      </c>
      <c r="L816" s="248"/>
      <c r="M816" s="248"/>
      <c r="N816" s="248"/>
      <c r="O816" s="265" t="s">
        <v>364</v>
      </c>
      <c r="P816" s="284" t="s">
        <v>706</v>
      </c>
      <c r="Q816" s="248"/>
      <c r="R816" s="289"/>
      <c r="S816" s="289"/>
      <c r="T816" s="289"/>
      <c r="U816" s="289"/>
      <c r="V816" s="289"/>
      <c r="W816" s="289"/>
      <c r="X816" s="289"/>
      <c r="Y816" s="289"/>
      <c r="Z816" s="289"/>
      <c r="AA816" s="289"/>
      <c r="AB816" s="289"/>
      <c r="AC816" s="289"/>
      <c r="AD816" s="289"/>
      <c r="AE816" s="289"/>
      <c r="AF816" s="289"/>
      <c r="AG816" s="289"/>
      <c r="AH816" s="289"/>
      <c r="AI816" s="289"/>
      <c r="AJ816" s="289"/>
      <c r="AK816" s="289"/>
      <c r="AL816" s="289"/>
      <c r="AM816" s="289"/>
      <c r="AN816" s="289"/>
      <c r="AO816" s="289"/>
      <c r="AP816" s="289"/>
      <c r="AQ816" s="289"/>
      <c r="AR816" s="289"/>
      <c r="AS816" s="289"/>
      <c r="AT816" s="289"/>
      <c r="AU816" s="289"/>
      <c r="AV816" s="289"/>
      <c r="AW816" s="289"/>
      <c r="AX816" s="289"/>
      <c r="AY816" s="289"/>
      <c r="AZ816" s="289"/>
      <c r="BA816" s="289"/>
      <c r="BB816" s="289"/>
      <c r="BC816" s="289"/>
      <c r="BD816" s="289"/>
      <c r="BE816" s="289"/>
      <c r="BF816" s="289"/>
      <c r="BG816" s="289"/>
      <c r="BH816" s="289"/>
      <c r="BI816" s="289"/>
      <c r="BJ816" s="289"/>
      <c r="BK816" s="289"/>
      <c r="BL816" s="289"/>
      <c r="BM816" s="289"/>
      <c r="BN816" s="289"/>
      <c r="BO816" s="289"/>
      <c r="BP816" s="289"/>
      <c r="BQ816" s="289"/>
      <c r="BR816" s="289"/>
      <c r="BS816" s="289"/>
      <c r="BT816" s="289"/>
      <c r="BU816" s="289"/>
      <c r="BV816" s="289"/>
      <c r="BW816" s="289"/>
      <c r="BX816" s="289"/>
      <c r="BY816" s="289"/>
    </row>
    <row r="817" spans="1:77" s="262" customFormat="1" x14ac:dyDescent="0.2">
      <c r="A817" s="86">
        <v>809</v>
      </c>
      <c r="B817" s="86" t="s">
        <v>14</v>
      </c>
      <c r="C817" s="86"/>
      <c r="D817" s="86"/>
      <c r="E817" s="86"/>
      <c r="F817" s="86"/>
      <c r="G817" s="86"/>
      <c r="H817" s="86"/>
      <c r="I817" s="86"/>
      <c r="J817" s="249">
        <v>36</v>
      </c>
      <c r="K817" s="251">
        <v>3.6</v>
      </c>
      <c r="L817" s="86"/>
      <c r="M817" s="86"/>
      <c r="N817" s="86"/>
      <c r="O817" s="266" t="s">
        <v>813</v>
      </c>
      <c r="P817" s="285"/>
      <c r="Q817" s="86"/>
      <c r="R817" s="290"/>
      <c r="S817" s="290"/>
      <c r="T817" s="290"/>
      <c r="U817" s="290"/>
      <c r="V817" s="290"/>
      <c r="W817" s="290"/>
      <c r="X817" s="290"/>
      <c r="Y817" s="290"/>
      <c r="Z817" s="290"/>
      <c r="AA817" s="290"/>
      <c r="AB817" s="290"/>
      <c r="AC817" s="290"/>
      <c r="AD817" s="290"/>
      <c r="AE817" s="290"/>
      <c r="AF817" s="290"/>
      <c r="AG817" s="290"/>
      <c r="AH817" s="290"/>
      <c r="AI817" s="290"/>
      <c r="AJ817" s="290"/>
      <c r="AK817" s="290"/>
      <c r="AL817" s="290"/>
      <c r="AM817" s="290"/>
      <c r="AN817" s="290"/>
      <c r="AO817" s="290"/>
      <c r="AP817" s="290"/>
      <c r="AQ817" s="290"/>
      <c r="AR817" s="290"/>
      <c r="AS817" s="290"/>
      <c r="AT817" s="290"/>
      <c r="AU817" s="290"/>
      <c r="AV817" s="290"/>
      <c r="AW817" s="290"/>
      <c r="AX817" s="290"/>
      <c r="AY817" s="290"/>
      <c r="AZ817" s="290"/>
      <c r="BA817" s="290"/>
      <c r="BB817" s="290"/>
      <c r="BC817" s="290"/>
      <c r="BD817" s="290"/>
      <c r="BE817" s="290"/>
      <c r="BF817" s="290"/>
      <c r="BG817" s="290"/>
      <c r="BH817" s="290"/>
      <c r="BI817" s="290"/>
      <c r="BJ817" s="290"/>
      <c r="BK817" s="290"/>
      <c r="BL817" s="290"/>
      <c r="BM817" s="290"/>
      <c r="BN817" s="290"/>
      <c r="BO817" s="290"/>
      <c r="BP817" s="290"/>
      <c r="BQ817" s="290"/>
      <c r="BR817" s="290"/>
      <c r="BS817" s="290"/>
      <c r="BT817" s="290"/>
      <c r="BU817" s="290"/>
      <c r="BV817" s="290"/>
      <c r="BW817" s="290"/>
      <c r="BX817" s="290"/>
      <c r="BY817" s="290"/>
    </row>
    <row r="818" spans="1:77" x14ac:dyDescent="0.2">
      <c r="A818" s="82">
        <v>810</v>
      </c>
      <c r="B818" s="82" t="s">
        <v>2638</v>
      </c>
      <c r="C818" s="82" t="s">
        <v>1869</v>
      </c>
      <c r="D818" s="82" t="s">
        <v>2639</v>
      </c>
      <c r="E818" s="83">
        <v>44123</v>
      </c>
      <c r="F818" s="82" t="s">
        <v>2985</v>
      </c>
      <c r="G818" s="82">
        <v>1</v>
      </c>
      <c r="H818" s="82" t="s">
        <v>2986</v>
      </c>
      <c r="I818" s="82" t="s">
        <v>1760</v>
      </c>
      <c r="J818" s="84">
        <v>208</v>
      </c>
      <c r="K818" s="247">
        <v>20.8</v>
      </c>
      <c r="L818" s="82" t="s">
        <v>2987</v>
      </c>
      <c r="M818" s="82">
        <v>154</v>
      </c>
      <c r="N818" s="82">
        <v>0.1</v>
      </c>
      <c r="O818" s="264" t="s">
        <v>2174</v>
      </c>
      <c r="P818" s="283" t="s">
        <v>2988</v>
      </c>
      <c r="Q818" s="82" t="s">
        <v>2549</v>
      </c>
    </row>
    <row r="819" spans="1:77" s="254" customFormat="1" x14ac:dyDescent="0.2">
      <c r="A819" s="248">
        <v>811</v>
      </c>
      <c r="B819" s="248" t="s">
        <v>2638</v>
      </c>
      <c r="C819" s="248"/>
      <c r="D819" s="248"/>
      <c r="E819" s="248"/>
      <c r="F819" s="248"/>
      <c r="G819" s="248"/>
      <c r="H819" s="248"/>
      <c r="I819" s="248"/>
      <c r="J819" s="260">
        <v>208</v>
      </c>
      <c r="K819" s="255">
        <v>20.8</v>
      </c>
      <c r="L819" s="248"/>
      <c r="M819" s="248"/>
      <c r="N819" s="248"/>
      <c r="O819" s="265" t="s">
        <v>2174</v>
      </c>
      <c r="P819" s="284" t="s">
        <v>707</v>
      </c>
      <c r="Q819" s="248"/>
      <c r="R819" s="289"/>
      <c r="S819" s="289"/>
      <c r="T819" s="289"/>
      <c r="U819" s="289"/>
      <c r="V819" s="289"/>
      <c r="W819" s="289"/>
      <c r="X819" s="289"/>
      <c r="Y819" s="289"/>
      <c r="Z819" s="289"/>
      <c r="AA819" s="289"/>
      <c r="AB819" s="289"/>
      <c r="AC819" s="289"/>
      <c r="AD819" s="289"/>
      <c r="AE819" s="289"/>
      <c r="AF819" s="289"/>
      <c r="AG819" s="289"/>
      <c r="AH819" s="289"/>
      <c r="AI819" s="289"/>
      <c r="AJ819" s="289"/>
      <c r="AK819" s="289"/>
      <c r="AL819" s="289"/>
      <c r="AM819" s="289"/>
      <c r="AN819" s="289"/>
      <c r="AO819" s="289"/>
      <c r="AP819" s="289"/>
      <c r="AQ819" s="289"/>
      <c r="AR819" s="289"/>
      <c r="AS819" s="289"/>
      <c r="AT819" s="289"/>
      <c r="AU819" s="289"/>
      <c r="AV819" s="289"/>
      <c r="AW819" s="289"/>
      <c r="AX819" s="289"/>
      <c r="AY819" s="289"/>
      <c r="AZ819" s="289"/>
      <c r="BA819" s="289"/>
      <c r="BB819" s="289"/>
      <c r="BC819" s="289"/>
      <c r="BD819" s="289"/>
      <c r="BE819" s="289"/>
      <c r="BF819" s="289"/>
      <c r="BG819" s="289"/>
      <c r="BH819" s="289"/>
      <c r="BI819" s="289"/>
      <c r="BJ819" s="289"/>
      <c r="BK819" s="289"/>
      <c r="BL819" s="289"/>
      <c r="BM819" s="289"/>
      <c r="BN819" s="289"/>
      <c r="BO819" s="289"/>
      <c r="BP819" s="289"/>
      <c r="BQ819" s="289"/>
      <c r="BR819" s="289"/>
      <c r="BS819" s="289"/>
      <c r="BT819" s="289"/>
      <c r="BU819" s="289"/>
      <c r="BV819" s="289"/>
      <c r="BW819" s="289"/>
      <c r="BX819" s="289"/>
      <c r="BY819" s="289"/>
    </row>
    <row r="820" spans="1:77" x14ac:dyDescent="0.2">
      <c r="A820" s="82">
        <v>812</v>
      </c>
      <c r="B820" s="82" t="s">
        <v>2638</v>
      </c>
      <c r="C820" s="82" t="s">
        <v>1869</v>
      </c>
      <c r="D820" s="82" t="s">
        <v>2639</v>
      </c>
      <c r="E820" s="83">
        <v>44123</v>
      </c>
      <c r="F820" s="82" t="s">
        <v>2985</v>
      </c>
      <c r="G820" s="82">
        <v>1</v>
      </c>
      <c r="H820" s="82" t="s">
        <v>2986</v>
      </c>
      <c r="I820" s="82" t="s">
        <v>1760</v>
      </c>
      <c r="J820" s="84">
        <v>242</v>
      </c>
      <c r="K820" s="247">
        <v>24.2</v>
      </c>
      <c r="L820" s="82" t="s">
        <v>2987</v>
      </c>
      <c r="M820" s="82">
        <v>154</v>
      </c>
      <c r="N820" s="82">
        <v>0.1</v>
      </c>
      <c r="O820" s="264" t="s">
        <v>2174</v>
      </c>
      <c r="P820" s="283" t="s">
        <v>2990</v>
      </c>
      <c r="Q820" s="82" t="s">
        <v>2549</v>
      </c>
    </row>
    <row r="821" spans="1:77" s="254" customFormat="1" x14ac:dyDescent="0.2">
      <c r="A821" s="248">
        <v>813</v>
      </c>
      <c r="B821" s="248" t="s">
        <v>2638</v>
      </c>
      <c r="C821" s="248"/>
      <c r="D821" s="248"/>
      <c r="E821" s="248"/>
      <c r="F821" s="248"/>
      <c r="G821" s="248"/>
      <c r="H821" s="248"/>
      <c r="I821" s="248"/>
      <c r="J821" s="260">
        <v>242</v>
      </c>
      <c r="K821" s="255">
        <v>24.2</v>
      </c>
      <c r="L821" s="248"/>
      <c r="M821" s="248"/>
      <c r="N821" s="248"/>
      <c r="O821" s="265" t="s">
        <v>2174</v>
      </c>
      <c r="P821" s="284" t="s">
        <v>708</v>
      </c>
      <c r="Q821" s="248"/>
      <c r="R821" s="289"/>
      <c r="S821" s="289"/>
      <c r="T821" s="289"/>
      <c r="U821" s="289"/>
      <c r="V821" s="289"/>
      <c r="W821" s="289"/>
      <c r="X821" s="289"/>
      <c r="Y821" s="289"/>
      <c r="Z821" s="289"/>
      <c r="AA821" s="289"/>
      <c r="AB821" s="289"/>
      <c r="AC821" s="289"/>
      <c r="AD821" s="289"/>
      <c r="AE821" s="289"/>
      <c r="AF821" s="289"/>
      <c r="AG821" s="289"/>
      <c r="AH821" s="289"/>
      <c r="AI821" s="289"/>
      <c r="AJ821" s="289"/>
      <c r="AK821" s="289"/>
      <c r="AL821" s="289"/>
      <c r="AM821" s="289"/>
      <c r="AN821" s="289"/>
      <c r="AO821" s="289"/>
      <c r="AP821" s="289"/>
      <c r="AQ821" s="289"/>
      <c r="AR821" s="289"/>
      <c r="AS821" s="289"/>
      <c r="AT821" s="289"/>
      <c r="AU821" s="289"/>
      <c r="AV821" s="289"/>
      <c r="AW821" s="289"/>
      <c r="AX821" s="289"/>
      <c r="AY821" s="289"/>
      <c r="AZ821" s="289"/>
      <c r="BA821" s="289"/>
      <c r="BB821" s="289"/>
      <c r="BC821" s="289"/>
      <c r="BD821" s="289"/>
      <c r="BE821" s="289"/>
      <c r="BF821" s="289"/>
      <c r="BG821" s="289"/>
      <c r="BH821" s="289"/>
      <c r="BI821" s="289"/>
      <c r="BJ821" s="289"/>
      <c r="BK821" s="289"/>
      <c r="BL821" s="289"/>
      <c r="BM821" s="289"/>
      <c r="BN821" s="289"/>
      <c r="BO821" s="289"/>
      <c r="BP821" s="289"/>
      <c r="BQ821" s="289"/>
      <c r="BR821" s="289"/>
      <c r="BS821" s="289"/>
      <c r="BT821" s="289"/>
      <c r="BU821" s="289"/>
      <c r="BV821" s="289"/>
      <c r="BW821" s="289"/>
      <c r="BX821" s="289"/>
      <c r="BY821" s="289"/>
    </row>
    <row r="822" spans="1:77" s="262" customFormat="1" x14ac:dyDescent="0.2">
      <c r="A822" s="86">
        <v>814</v>
      </c>
      <c r="B822" s="86" t="s">
        <v>911</v>
      </c>
      <c r="C822" s="86"/>
      <c r="D822" s="86"/>
      <c r="E822" s="86"/>
      <c r="F822" s="86"/>
      <c r="G822" s="86"/>
      <c r="H822" s="86"/>
      <c r="I822" s="86"/>
      <c r="J822" s="249">
        <v>450</v>
      </c>
      <c r="K822" s="251">
        <v>45</v>
      </c>
      <c r="L822" s="86"/>
      <c r="M822" s="86"/>
      <c r="N822" s="86"/>
      <c r="O822" s="266" t="s">
        <v>640</v>
      </c>
      <c r="P822" s="285"/>
      <c r="Q822" s="86"/>
      <c r="R822" s="290"/>
      <c r="S822" s="290"/>
      <c r="T822" s="290"/>
      <c r="U822" s="290"/>
      <c r="V822" s="290"/>
      <c r="W822" s="290"/>
      <c r="X822" s="290"/>
      <c r="Y822" s="290"/>
      <c r="Z822" s="290"/>
      <c r="AA822" s="290"/>
      <c r="AB822" s="290"/>
      <c r="AC822" s="290"/>
      <c r="AD822" s="290"/>
      <c r="AE822" s="290"/>
      <c r="AF822" s="290"/>
      <c r="AG822" s="290"/>
      <c r="AH822" s="290"/>
      <c r="AI822" s="290"/>
      <c r="AJ822" s="290"/>
      <c r="AK822" s="290"/>
      <c r="AL822" s="290"/>
      <c r="AM822" s="290"/>
      <c r="AN822" s="290"/>
      <c r="AO822" s="290"/>
      <c r="AP822" s="290"/>
      <c r="AQ822" s="290"/>
      <c r="AR822" s="290"/>
      <c r="AS822" s="290"/>
      <c r="AT822" s="290"/>
      <c r="AU822" s="290"/>
      <c r="AV822" s="290"/>
      <c r="AW822" s="290"/>
      <c r="AX822" s="290"/>
      <c r="AY822" s="290"/>
      <c r="AZ822" s="290"/>
      <c r="BA822" s="290"/>
      <c r="BB822" s="290"/>
      <c r="BC822" s="290"/>
      <c r="BD822" s="290"/>
      <c r="BE822" s="290"/>
      <c r="BF822" s="290"/>
      <c r="BG822" s="290"/>
      <c r="BH822" s="290"/>
      <c r="BI822" s="290"/>
      <c r="BJ822" s="290"/>
      <c r="BK822" s="290"/>
      <c r="BL822" s="290"/>
      <c r="BM822" s="290"/>
      <c r="BN822" s="290"/>
      <c r="BO822" s="290"/>
      <c r="BP822" s="290"/>
      <c r="BQ822" s="290"/>
      <c r="BR822" s="290"/>
      <c r="BS822" s="290"/>
      <c r="BT822" s="290"/>
      <c r="BU822" s="290"/>
      <c r="BV822" s="290"/>
      <c r="BW822" s="290"/>
      <c r="BX822" s="290"/>
      <c r="BY822" s="290"/>
    </row>
    <row r="823" spans="1:77" x14ac:dyDescent="0.2">
      <c r="A823" s="82">
        <v>815</v>
      </c>
      <c r="B823" s="82" t="s">
        <v>3127</v>
      </c>
      <c r="C823" s="82" t="s">
        <v>3128</v>
      </c>
      <c r="D823" s="82" t="s">
        <v>3129</v>
      </c>
      <c r="E823" s="83">
        <v>44137</v>
      </c>
      <c r="F823" s="82" t="s">
        <v>2985</v>
      </c>
      <c r="G823" s="82">
        <v>1</v>
      </c>
      <c r="H823" s="82" t="s">
        <v>2986</v>
      </c>
      <c r="I823" s="82" t="s">
        <v>1760</v>
      </c>
      <c r="J823" s="84">
        <v>60</v>
      </c>
      <c r="K823" s="247">
        <v>6</v>
      </c>
      <c r="L823" s="82" t="s">
        <v>3362</v>
      </c>
      <c r="M823" s="82">
        <v>158</v>
      </c>
      <c r="N823" s="82">
        <v>0.1</v>
      </c>
      <c r="O823" s="264" t="s">
        <v>2150</v>
      </c>
      <c r="P823" s="283" t="s">
        <v>2988</v>
      </c>
      <c r="Q823" s="82" t="s">
        <v>303</v>
      </c>
    </row>
    <row r="824" spans="1:77" x14ac:dyDescent="0.2">
      <c r="A824" s="82">
        <v>816</v>
      </c>
      <c r="B824" s="82" t="s">
        <v>3127</v>
      </c>
      <c r="C824" s="82"/>
      <c r="D824" s="82" t="s">
        <v>3343</v>
      </c>
      <c r="E824" s="83">
        <v>44138</v>
      </c>
      <c r="F824" s="82" t="s">
        <v>2985</v>
      </c>
      <c r="G824" s="82">
        <v>1</v>
      </c>
      <c r="H824" s="82" t="s">
        <v>2986</v>
      </c>
      <c r="I824" s="82" t="s">
        <v>1760</v>
      </c>
      <c r="J824" s="84">
        <v>60</v>
      </c>
      <c r="K824" s="247">
        <v>6</v>
      </c>
      <c r="L824" s="82" t="s">
        <v>3362</v>
      </c>
      <c r="M824" s="82">
        <v>158</v>
      </c>
      <c r="N824" s="82">
        <v>0.1</v>
      </c>
      <c r="O824" s="264" t="s">
        <v>2150</v>
      </c>
      <c r="P824" s="283" t="s">
        <v>2988</v>
      </c>
      <c r="Q824" s="82" t="s">
        <v>303</v>
      </c>
    </row>
    <row r="825" spans="1:77" x14ac:dyDescent="0.2">
      <c r="A825" s="82">
        <v>817</v>
      </c>
      <c r="B825" s="82" t="s">
        <v>1392</v>
      </c>
      <c r="C825" s="82" t="s">
        <v>1908</v>
      </c>
      <c r="D825" s="82" t="s">
        <v>1393</v>
      </c>
      <c r="E825" s="83">
        <v>44123</v>
      </c>
      <c r="F825" s="82" t="s">
        <v>2985</v>
      </c>
      <c r="G825" s="82">
        <v>1</v>
      </c>
      <c r="H825" s="82" t="s">
        <v>2986</v>
      </c>
      <c r="I825" s="82" t="s">
        <v>1760</v>
      </c>
      <c r="J825" s="84">
        <v>58</v>
      </c>
      <c r="K825" s="247">
        <v>5.8</v>
      </c>
      <c r="L825" s="82" t="s">
        <v>2987</v>
      </c>
      <c r="M825" s="82">
        <v>154</v>
      </c>
      <c r="N825" s="82">
        <v>0.1</v>
      </c>
      <c r="O825" s="264" t="s">
        <v>2150</v>
      </c>
      <c r="P825" s="283" t="s">
        <v>2988</v>
      </c>
      <c r="Q825" s="82" t="s">
        <v>303</v>
      </c>
    </row>
    <row r="826" spans="1:77" x14ac:dyDescent="0.2">
      <c r="A826" s="82">
        <v>818</v>
      </c>
      <c r="B826" s="82" t="s">
        <v>1392</v>
      </c>
      <c r="C826" s="82"/>
      <c r="D826" s="82" t="s">
        <v>2707</v>
      </c>
      <c r="E826" s="83">
        <v>44124</v>
      </c>
      <c r="F826" s="82" t="s">
        <v>2985</v>
      </c>
      <c r="G826" s="82">
        <v>1</v>
      </c>
      <c r="H826" s="82" t="s">
        <v>2986</v>
      </c>
      <c r="I826" s="82" t="s">
        <v>1760</v>
      </c>
      <c r="J826" s="84">
        <v>58</v>
      </c>
      <c r="K826" s="247">
        <v>5.8</v>
      </c>
      <c r="L826" s="82" t="s">
        <v>2987</v>
      </c>
      <c r="M826" s="82">
        <v>154</v>
      </c>
      <c r="N826" s="82">
        <v>0.1</v>
      </c>
      <c r="O826" s="264" t="s">
        <v>2150</v>
      </c>
      <c r="P826" s="283" t="s">
        <v>2988</v>
      </c>
      <c r="Q826" s="82" t="s">
        <v>303</v>
      </c>
    </row>
    <row r="827" spans="1:77" x14ac:dyDescent="0.2">
      <c r="A827" s="82">
        <v>819</v>
      </c>
      <c r="B827" s="82" t="s">
        <v>1392</v>
      </c>
      <c r="C827" s="82"/>
      <c r="D827" s="82" t="s">
        <v>2752</v>
      </c>
      <c r="E827" s="83">
        <v>44130</v>
      </c>
      <c r="F827" s="82" t="s">
        <v>2985</v>
      </c>
      <c r="G827" s="82">
        <v>1</v>
      </c>
      <c r="H827" s="82" t="s">
        <v>2986</v>
      </c>
      <c r="I827" s="82" t="s">
        <v>1760</v>
      </c>
      <c r="J827" s="84">
        <v>60</v>
      </c>
      <c r="K827" s="247">
        <v>6</v>
      </c>
      <c r="L827" s="82" t="s">
        <v>2987</v>
      </c>
      <c r="M827" s="82">
        <v>156</v>
      </c>
      <c r="N827" s="82">
        <v>0.1</v>
      </c>
      <c r="O827" s="264" t="s">
        <v>2150</v>
      </c>
      <c r="P827" s="283" t="s">
        <v>2988</v>
      </c>
      <c r="Q827" s="82" t="s">
        <v>303</v>
      </c>
    </row>
    <row r="828" spans="1:77" x14ac:dyDescent="0.2">
      <c r="A828" s="82">
        <v>820</v>
      </c>
      <c r="B828" s="82" t="s">
        <v>1392</v>
      </c>
      <c r="C828" s="82"/>
      <c r="D828" s="82" t="s">
        <v>2818</v>
      </c>
      <c r="E828" s="83">
        <v>44131</v>
      </c>
      <c r="F828" s="82" t="s">
        <v>2985</v>
      </c>
      <c r="G828" s="82">
        <v>1</v>
      </c>
      <c r="H828" s="82" t="s">
        <v>2986</v>
      </c>
      <c r="I828" s="82" t="s">
        <v>1760</v>
      </c>
      <c r="J828" s="84">
        <v>60</v>
      </c>
      <c r="K828" s="247">
        <v>6</v>
      </c>
      <c r="L828" s="82" t="s">
        <v>2987</v>
      </c>
      <c r="M828" s="82">
        <v>156</v>
      </c>
      <c r="N828" s="82">
        <v>0.1</v>
      </c>
      <c r="O828" s="264" t="s">
        <v>2150</v>
      </c>
      <c r="P828" s="283" t="s">
        <v>2988</v>
      </c>
      <c r="Q828" s="82" t="s">
        <v>303</v>
      </c>
    </row>
    <row r="829" spans="1:77" s="254" customFormat="1" x14ac:dyDescent="0.2">
      <c r="A829" s="248">
        <v>821</v>
      </c>
      <c r="B829" s="248" t="s">
        <v>1392</v>
      </c>
      <c r="C829" s="248"/>
      <c r="D829" s="248"/>
      <c r="E829" s="248"/>
      <c r="F829" s="248"/>
      <c r="G829" s="248"/>
      <c r="H829" s="248"/>
      <c r="I829" s="248"/>
      <c r="J829" s="260">
        <v>356</v>
      </c>
      <c r="K829" s="255">
        <v>35.6</v>
      </c>
      <c r="L829" s="248"/>
      <c r="M829" s="248"/>
      <c r="N829" s="248"/>
      <c r="O829" s="265" t="s">
        <v>2150</v>
      </c>
      <c r="P829" s="284" t="s">
        <v>707</v>
      </c>
      <c r="Q829" s="248"/>
      <c r="R829" s="289"/>
      <c r="S829" s="289"/>
      <c r="T829" s="289"/>
      <c r="U829" s="289"/>
      <c r="V829" s="289"/>
      <c r="W829" s="289"/>
      <c r="X829" s="289"/>
      <c r="Y829" s="289"/>
      <c r="Z829" s="289"/>
      <c r="AA829" s="289"/>
      <c r="AB829" s="289"/>
      <c r="AC829" s="289"/>
      <c r="AD829" s="289"/>
      <c r="AE829" s="289"/>
      <c r="AF829" s="289"/>
      <c r="AG829" s="289"/>
      <c r="AH829" s="289"/>
      <c r="AI829" s="289"/>
      <c r="AJ829" s="289"/>
      <c r="AK829" s="289"/>
      <c r="AL829" s="289"/>
      <c r="AM829" s="289"/>
      <c r="AN829" s="289"/>
      <c r="AO829" s="289"/>
      <c r="AP829" s="289"/>
      <c r="AQ829" s="289"/>
      <c r="AR829" s="289"/>
      <c r="AS829" s="289"/>
      <c r="AT829" s="289"/>
      <c r="AU829" s="289"/>
      <c r="AV829" s="289"/>
      <c r="AW829" s="289"/>
      <c r="AX829" s="289"/>
      <c r="AY829" s="289"/>
      <c r="AZ829" s="289"/>
      <c r="BA829" s="289"/>
      <c r="BB829" s="289"/>
      <c r="BC829" s="289"/>
      <c r="BD829" s="289"/>
      <c r="BE829" s="289"/>
      <c r="BF829" s="289"/>
      <c r="BG829" s="289"/>
      <c r="BH829" s="289"/>
      <c r="BI829" s="289"/>
      <c r="BJ829" s="289"/>
      <c r="BK829" s="289"/>
      <c r="BL829" s="289"/>
      <c r="BM829" s="289"/>
      <c r="BN829" s="289"/>
      <c r="BO829" s="289"/>
      <c r="BP829" s="289"/>
      <c r="BQ829" s="289"/>
      <c r="BR829" s="289"/>
      <c r="BS829" s="289"/>
      <c r="BT829" s="289"/>
      <c r="BU829" s="289"/>
      <c r="BV829" s="289"/>
      <c r="BW829" s="289"/>
      <c r="BX829" s="289"/>
      <c r="BY829" s="289"/>
    </row>
    <row r="830" spans="1:77" x14ac:dyDescent="0.2">
      <c r="A830" s="82">
        <v>822</v>
      </c>
      <c r="B830" s="82" t="s">
        <v>3127</v>
      </c>
      <c r="C830" s="82" t="s">
        <v>3128</v>
      </c>
      <c r="D830" s="82" t="s">
        <v>3129</v>
      </c>
      <c r="E830" s="83">
        <v>44137</v>
      </c>
      <c r="F830" s="82" t="s">
        <v>2985</v>
      </c>
      <c r="G830" s="82">
        <v>1</v>
      </c>
      <c r="H830" s="82" t="s">
        <v>2986</v>
      </c>
      <c r="I830" s="82" t="s">
        <v>1760</v>
      </c>
      <c r="J830" s="84">
        <v>46</v>
      </c>
      <c r="K830" s="247">
        <v>4.5999999999999996</v>
      </c>
      <c r="L830" s="82" t="s">
        <v>3362</v>
      </c>
      <c r="M830" s="82">
        <v>158</v>
      </c>
      <c r="N830" s="82">
        <v>0.1</v>
      </c>
      <c r="O830" s="264" t="s">
        <v>2150</v>
      </c>
      <c r="P830" s="283" t="s">
        <v>2990</v>
      </c>
      <c r="Q830" s="82" t="s">
        <v>303</v>
      </c>
    </row>
    <row r="831" spans="1:77" x14ac:dyDescent="0.2">
      <c r="A831" s="82">
        <v>823</v>
      </c>
      <c r="B831" s="82" t="s">
        <v>3127</v>
      </c>
      <c r="C831" s="82"/>
      <c r="D831" s="82" t="s">
        <v>3343</v>
      </c>
      <c r="E831" s="83">
        <v>44138</v>
      </c>
      <c r="F831" s="82" t="s">
        <v>2985</v>
      </c>
      <c r="G831" s="82">
        <v>1</v>
      </c>
      <c r="H831" s="82" t="s">
        <v>2986</v>
      </c>
      <c r="I831" s="82" t="s">
        <v>1760</v>
      </c>
      <c r="J831" s="84">
        <v>46</v>
      </c>
      <c r="K831" s="247">
        <v>4.5999999999999996</v>
      </c>
      <c r="L831" s="82" t="s">
        <v>3362</v>
      </c>
      <c r="M831" s="82">
        <v>158</v>
      </c>
      <c r="N831" s="82">
        <v>0.1</v>
      </c>
      <c r="O831" s="264" t="s">
        <v>2150</v>
      </c>
      <c r="P831" s="283" t="s">
        <v>2990</v>
      </c>
      <c r="Q831" s="82" t="s">
        <v>303</v>
      </c>
    </row>
    <row r="832" spans="1:77" x14ac:dyDescent="0.2">
      <c r="A832" s="82">
        <v>824</v>
      </c>
      <c r="B832" s="82" t="s">
        <v>1392</v>
      </c>
      <c r="C832" s="82" t="s">
        <v>1908</v>
      </c>
      <c r="D832" s="82" t="s">
        <v>1393</v>
      </c>
      <c r="E832" s="83">
        <v>44123</v>
      </c>
      <c r="F832" s="82" t="s">
        <v>2985</v>
      </c>
      <c r="G832" s="82">
        <v>1</v>
      </c>
      <c r="H832" s="82" t="s">
        <v>2986</v>
      </c>
      <c r="I832" s="82" t="s">
        <v>1760</v>
      </c>
      <c r="J832" s="84">
        <v>50</v>
      </c>
      <c r="K832" s="247">
        <v>5</v>
      </c>
      <c r="L832" s="82" t="s">
        <v>2987</v>
      </c>
      <c r="M832" s="82">
        <v>154</v>
      </c>
      <c r="N832" s="82">
        <v>0.1</v>
      </c>
      <c r="O832" s="264" t="s">
        <v>2150</v>
      </c>
      <c r="P832" s="283" t="s">
        <v>2990</v>
      </c>
      <c r="Q832" s="82" t="s">
        <v>303</v>
      </c>
    </row>
    <row r="833" spans="1:77" x14ac:dyDescent="0.2">
      <c r="A833" s="82">
        <v>825</v>
      </c>
      <c r="B833" s="82" t="s">
        <v>1392</v>
      </c>
      <c r="C833" s="82"/>
      <c r="D833" s="82" t="s">
        <v>2707</v>
      </c>
      <c r="E833" s="83">
        <v>44124</v>
      </c>
      <c r="F833" s="82" t="s">
        <v>2985</v>
      </c>
      <c r="G833" s="82">
        <v>1</v>
      </c>
      <c r="H833" s="82" t="s">
        <v>2986</v>
      </c>
      <c r="I833" s="82" t="s">
        <v>1760</v>
      </c>
      <c r="J833" s="84">
        <v>50</v>
      </c>
      <c r="K833" s="247">
        <v>5</v>
      </c>
      <c r="L833" s="82" t="s">
        <v>2987</v>
      </c>
      <c r="M833" s="82">
        <v>154</v>
      </c>
      <c r="N833" s="82">
        <v>0.1</v>
      </c>
      <c r="O833" s="264" t="s">
        <v>2150</v>
      </c>
      <c r="P833" s="283" t="s">
        <v>2990</v>
      </c>
      <c r="Q833" s="82" t="s">
        <v>303</v>
      </c>
    </row>
    <row r="834" spans="1:77" s="254" customFormat="1" x14ac:dyDescent="0.2">
      <c r="A834" s="248">
        <v>826</v>
      </c>
      <c r="B834" s="248" t="s">
        <v>1392</v>
      </c>
      <c r="C834" s="248"/>
      <c r="D834" s="248"/>
      <c r="E834" s="248"/>
      <c r="F834" s="248"/>
      <c r="G834" s="248"/>
      <c r="H834" s="248"/>
      <c r="I834" s="248"/>
      <c r="J834" s="260">
        <v>192</v>
      </c>
      <c r="K834" s="255">
        <v>19.2</v>
      </c>
      <c r="L834" s="248"/>
      <c r="M834" s="248"/>
      <c r="N834" s="248"/>
      <c r="O834" s="265" t="s">
        <v>2150</v>
      </c>
      <c r="P834" s="284" t="s">
        <v>708</v>
      </c>
      <c r="Q834" s="248"/>
      <c r="R834" s="289"/>
      <c r="S834" s="289"/>
      <c r="T834" s="289"/>
      <c r="U834" s="289"/>
      <c r="V834" s="289"/>
      <c r="W834" s="289"/>
      <c r="X834" s="289"/>
      <c r="Y834" s="289"/>
      <c r="Z834" s="289"/>
      <c r="AA834" s="289"/>
      <c r="AB834" s="289"/>
      <c r="AC834" s="289"/>
      <c r="AD834" s="289"/>
      <c r="AE834" s="289"/>
      <c r="AF834" s="289"/>
      <c r="AG834" s="289"/>
      <c r="AH834" s="289"/>
      <c r="AI834" s="289"/>
      <c r="AJ834" s="289"/>
      <c r="AK834" s="289"/>
      <c r="AL834" s="289"/>
      <c r="AM834" s="289"/>
      <c r="AN834" s="289"/>
      <c r="AO834" s="289"/>
      <c r="AP834" s="289"/>
      <c r="AQ834" s="289"/>
      <c r="AR834" s="289"/>
      <c r="AS834" s="289"/>
      <c r="AT834" s="289"/>
      <c r="AU834" s="289"/>
      <c r="AV834" s="289"/>
      <c r="AW834" s="289"/>
      <c r="AX834" s="289"/>
      <c r="AY834" s="289"/>
      <c r="AZ834" s="289"/>
      <c r="BA834" s="289"/>
      <c r="BB834" s="289"/>
      <c r="BC834" s="289"/>
      <c r="BD834" s="289"/>
      <c r="BE834" s="289"/>
      <c r="BF834" s="289"/>
      <c r="BG834" s="289"/>
      <c r="BH834" s="289"/>
      <c r="BI834" s="289"/>
      <c r="BJ834" s="289"/>
      <c r="BK834" s="289"/>
      <c r="BL834" s="289"/>
      <c r="BM834" s="289"/>
      <c r="BN834" s="289"/>
      <c r="BO834" s="289"/>
      <c r="BP834" s="289"/>
      <c r="BQ834" s="289"/>
      <c r="BR834" s="289"/>
      <c r="BS834" s="289"/>
      <c r="BT834" s="289"/>
      <c r="BU834" s="289"/>
      <c r="BV834" s="289"/>
      <c r="BW834" s="289"/>
      <c r="BX834" s="289"/>
      <c r="BY834" s="289"/>
    </row>
    <row r="835" spans="1:77" s="262" customFormat="1" x14ac:dyDescent="0.2">
      <c r="A835" s="86">
        <v>827</v>
      </c>
      <c r="B835" s="86" t="s">
        <v>1640</v>
      </c>
      <c r="C835" s="86"/>
      <c r="D835" s="86"/>
      <c r="E835" s="86"/>
      <c r="F835" s="86"/>
      <c r="G835" s="86"/>
      <c r="H835" s="86"/>
      <c r="I835" s="86"/>
      <c r="J835" s="249">
        <v>548</v>
      </c>
      <c r="K835" s="251">
        <v>54.8</v>
      </c>
      <c r="L835" s="86"/>
      <c r="M835" s="86"/>
      <c r="N835" s="86"/>
      <c r="O835" s="266" t="s">
        <v>439</v>
      </c>
      <c r="P835" s="285"/>
      <c r="Q835" s="86"/>
      <c r="R835" s="290"/>
      <c r="S835" s="290"/>
      <c r="T835" s="290"/>
      <c r="U835" s="290"/>
      <c r="V835" s="290"/>
      <c r="W835" s="290"/>
      <c r="X835" s="290"/>
      <c r="Y835" s="290"/>
      <c r="Z835" s="290"/>
      <c r="AA835" s="290"/>
      <c r="AB835" s="290"/>
      <c r="AC835" s="290"/>
      <c r="AD835" s="290"/>
      <c r="AE835" s="290"/>
      <c r="AF835" s="290"/>
      <c r="AG835" s="290"/>
      <c r="AH835" s="290"/>
      <c r="AI835" s="290"/>
      <c r="AJ835" s="290"/>
      <c r="AK835" s="290"/>
      <c r="AL835" s="290"/>
      <c r="AM835" s="290"/>
      <c r="AN835" s="290"/>
      <c r="AO835" s="290"/>
      <c r="AP835" s="290"/>
      <c r="AQ835" s="290"/>
      <c r="AR835" s="290"/>
      <c r="AS835" s="290"/>
      <c r="AT835" s="290"/>
      <c r="AU835" s="290"/>
      <c r="AV835" s="290"/>
      <c r="AW835" s="290"/>
      <c r="AX835" s="290"/>
      <c r="AY835" s="290"/>
      <c r="AZ835" s="290"/>
      <c r="BA835" s="290"/>
      <c r="BB835" s="290"/>
      <c r="BC835" s="290"/>
      <c r="BD835" s="290"/>
      <c r="BE835" s="290"/>
      <c r="BF835" s="290"/>
      <c r="BG835" s="290"/>
      <c r="BH835" s="290"/>
      <c r="BI835" s="290"/>
      <c r="BJ835" s="290"/>
      <c r="BK835" s="290"/>
      <c r="BL835" s="290"/>
      <c r="BM835" s="290"/>
      <c r="BN835" s="290"/>
      <c r="BO835" s="290"/>
      <c r="BP835" s="290"/>
      <c r="BQ835" s="290"/>
      <c r="BR835" s="290"/>
      <c r="BS835" s="290"/>
      <c r="BT835" s="290"/>
      <c r="BU835" s="290"/>
      <c r="BV835" s="290"/>
      <c r="BW835" s="290"/>
      <c r="BX835" s="290"/>
      <c r="BY835" s="290"/>
    </row>
    <row r="836" spans="1:77" x14ac:dyDescent="0.2">
      <c r="A836" s="82">
        <v>828</v>
      </c>
      <c r="B836" s="82" t="s">
        <v>3212</v>
      </c>
      <c r="C836" s="82" t="s">
        <v>3213</v>
      </c>
      <c r="D836" s="82" t="s">
        <v>3214</v>
      </c>
      <c r="E836" s="83">
        <v>44137</v>
      </c>
      <c r="F836" s="82" t="s">
        <v>2985</v>
      </c>
      <c r="G836" s="82">
        <v>1</v>
      </c>
      <c r="H836" s="82" t="s">
        <v>2986</v>
      </c>
      <c r="I836" s="82" t="s">
        <v>1760</v>
      </c>
      <c r="J836" s="84">
        <v>38</v>
      </c>
      <c r="K836" s="247">
        <v>3.8</v>
      </c>
      <c r="L836" s="82" t="s">
        <v>3362</v>
      </c>
      <c r="M836" s="82">
        <v>158</v>
      </c>
      <c r="N836" s="82">
        <v>0.1</v>
      </c>
      <c r="O836" s="264" t="s">
        <v>1725</v>
      </c>
      <c r="P836" s="283" t="s">
        <v>2990</v>
      </c>
      <c r="Q836" s="82" t="s">
        <v>303</v>
      </c>
    </row>
    <row r="837" spans="1:77" x14ac:dyDescent="0.2">
      <c r="A837" s="82">
        <v>829</v>
      </c>
      <c r="B837" s="82" t="s">
        <v>1474</v>
      </c>
      <c r="C837" s="82" t="s">
        <v>1824</v>
      </c>
      <c r="D837" s="82" t="s">
        <v>1475</v>
      </c>
      <c r="E837" s="83">
        <v>44123</v>
      </c>
      <c r="F837" s="82" t="s">
        <v>2985</v>
      </c>
      <c r="G837" s="82">
        <v>1</v>
      </c>
      <c r="H837" s="82" t="s">
        <v>2986</v>
      </c>
      <c r="I837" s="82" t="s">
        <v>1760</v>
      </c>
      <c r="J837" s="84">
        <v>38</v>
      </c>
      <c r="K837" s="247">
        <v>3.8</v>
      </c>
      <c r="L837" s="82" t="s">
        <v>2987</v>
      </c>
      <c r="M837" s="82">
        <v>154</v>
      </c>
      <c r="N837" s="82">
        <v>0.1</v>
      </c>
      <c r="O837" s="264" t="s">
        <v>1725</v>
      </c>
      <c r="P837" s="283" t="s">
        <v>2990</v>
      </c>
      <c r="Q837" s="82" t="s">
        <v>303</v>
      </c>
    </row>
    <row r="838" spans="1:77" s="254" customFormat="1" x14ac:dyDescent="0.2">
      <c r="A838" s="248">
        <v>830</v>
      </c>
      <c r="B838" s="248" t="s">
        <v>1474</v>
      </c>
      <c r="C838" s="248"/>
      <c r="D838" s="248"/>
      <c r="E838" s="248"/>
      <c r="F838" s="248"/>
      <c r="G838" s="248"/>
      <c r="H838" s="248"/>
      <c r="I838" s="248"/>
      <c r="J838" s="260">
        <v>76</v>
      </c>
      <c r="K838" s="255">
        <v>7.6</v>
      </c>
      <c r="L838" s="248"/>
      <c r="M838" s="248"/>
      <c r="N838" s="248"/>
      <c r="O838" s="265" t="s">
        <v>1725</v>
      </c>
      <c r="P838" s="284" t="s">
        <v>708</v>
      </c>
      <c r="Q838" s="248"/>
      <c r="R838" s="289"/>
      <c r="S838" s="289"/>
      <c r="T838" s="289"/>
      <c r="U838" s="289"/>
      <c r="V838" s="289"/>
      <c r="W838" s="289"/>
      <c r="X838" s="289"/>
      <c r="Y838" s="289"/>
      <c r="Z838" s="289"/>
      <c r="AA838" s="289"/>
      <c r="AB838" s="289"/>
      <c r="AC838" s="289"/>
      <c r="AD838" s="289"/>
      <c r="AE838" s="289"/>
      <c r="AF838" s="289"/>
      <c r="AG838" s="289"/>
      <c r="AH838" s="289"/>
      <c r="AI838" s="289"/>
      <c r="AJ838" s="289"/>
      <c r="AK838" s="289"/>
      <c r="AL838" s="289"/>
      <c r="AM838" s="289"/>
      <c r="AN838" s="289"/>
      <c r="AO838" s="289"/>
      <c r="AP838" s="289"/>
      <c r="AQ838" s="289"/>
      <c r="AR838" s="289"/>
      <c r="AS838" s="289"/>
      <c r="AT838" s="289"/>
      <c r="AU838" s="289"/>
      <c r="AV838" s="289"/>
      <c r="AW838" s="289"/>
      <c r="AX838" s="289"/>
      <c r="AY838" s="289"/>
      <c r="AZ838" s="289"/>
      <c r="BA838" s="289"/>
      <c r="BB838" s="289"/>
      <c r="BC838" s="289"/>
      <c r="BD838" s="289"/>
      <c r="BE838" s="289"/>
      <c r="BF838" s="289"/>
      <c r="BG838" s="289"/>
      <c r="BH838" s="289"/>
      <c r="BI838" s="289"/>
      <c r="BJ838" s="289"/>
      <c r="BK838" s="289"/>
      <c r="BL838" s="289"/>
      <c r="BM838" s="289"/>
      <c r="BN838" s="289"/>
      <c r="BO838" s="289"/>
      <c r="BP838" s="289"/>
      <c r="BQ838" s="289"/>
      <c r="BR838" s="289"/>
      <c r="BS838" s="289"/>
      <c r="BT838" s="289"/>
      <c r="BU838" s="289"/>
      <c r="BV838" s="289"/>
      <c r="BW838" s="289"/>
      <c r="BX838" s="289"/>
      <c r="BY838" s="289"/>
    </row>
    <row r="839" spans="1:77" s="262" customFormat="1" x14ac:dyDescent="0.2">
      <c r="A839" s="86">
        <v>831</v>
      </c>
      <c r="B839" s="86" t="s">
        <v>1064</v>
      </c>
      <c r="C839" s="86"/>
      <c r="D839" s="86"/>
      <c r="E839" s="86"/>
      <c r="F839" s="86"/>
      <c r="G839" s="86"/>
      <c r="H839" s="86"/>
      <c r="I839" s="86"/>
      <c r="J839" s="249">
        <v>76</v>
      </c>
      <c r="K839" s="251">
        <v>7.6</v>
      </c>
      <c r="L839" s="86"/>
      <c r="M839" s="86"/>
      <c r="N839" s="86"/>
      <c r="O839" s="266" t="s">
        <v>440</v>
      </c>
      <c r="P839" s="285"/>
      <c r="Q839" s="86"/>
      <c r="R839" s="290"/>
      <c r="S839" s="290"/>
      <c r="T839" s="290"/>
      <c r="U839" s="290"/>
      <c r="V839" s="290"/>
      <c r="W839" s="290"/>
      <c r="X839" s="290"/>
      <c r="Y839" s="290"/>
      <c r="Z839" s="290"/>
      <c r="AA839" s="290"/>
      <c r="AB839" s="290"/>
      <c r="AC839" s="290"/>
      <c r="AD839" s="290"/>
      <c r="AE839" s="290"/>
      <c r="AF839" s="290"/>
      <c r="AG839" s="290"/>
      <c r="AH839" s="290"/>
      <c r="AI839" s="290"/>
      <c r="AJ839" s="290"/>
      <c r="AK839" s="290"/>
      <c r="AL839" s="290"/>
      <c r="AM839" s="290"/>
      <c r="AN839" s="290"/>
      <c r="AO839" s="290"/>
      <c r="AP839" s="290"/>
      <c r="AQ839" s="290"/>
      <c r="AR839" s="290"/>
      <c r="AS839" s="290"/>
      <c r="AT839" s="290"/>
      <c r="AU839" s="290"/>
      <c r="AV839" s="290"/>
      <c r="AW839" s="290"/>
      <c r="AX839" s="290"/>
      <c r="AY839" s="290"/>
      <c r="AZ839" s="290"/>
      <c r="BA839" s="290"/>
      <c r="BB839" s="290"/>
      <c r="BC839" s="290"/>
      <c r="BD839" s="290"/>
      <c r="BE839" s="290"/>
      <c r="BF839" s="290"/>
      <c r="BG839" s="290"/>
      <c r="BH839" s="290"/>
      <c r="BI839" s="290"/>
      <c r="BJ839" s="290"/>
      <c r="BK839" s="290"/>
      <c r="BL839" s="290"/>
      <c r="BM839" s="290"/>
      <c r="BN839" s="290"/>
      <c r="BO839" s="290"/>
      <c r="BP839" s="290"/>
      <c r="BQ839" s="290"/>
      <c r="BR839" s="290"/>
      <c r="BS839" s="290"/>
      <c r="BT839" s="290"/>
      <c r="BU839" s="290"/>
      <c r="BV839" s="290"/>
      <c r="BW839" s="290"/>
      <c r="BX839" s="290"/>
      <c r="BY839" s="290"/>
    </row>
    <row r="840" spans="1:77" x14ac:dyDescent="0.2">
      <c r="A840" s="82">
        <v>832</v>
      </c>
      <c r="B840" s="82" t="s">
        <v>3190</v>
      </c>
      <c r="C840" s="82" t="s">
        <v>3191</v>
      </c>
      <c r="D840" s="82" t="s">
        <v>3192</v>
      </c>
      <c r="E840" s="83">
        <v>44137</v>
      </c>
      <c r="F840" s="82" t="s">
        <v>2985</v>
      </c>
      <c r="G840" s="82">
        <v>1</v>
      </c>
      <c r="H840" s="82" t="s">
        <v>2986</v>
      </c>
      <c r="I840" s="82" t="s">
        <v>1760</v>
      </c>
      <c r="J840" s="84">
        <v>26</v>
      </c>
      <c r="K840" s="247">
        <v>2.6</v>
      </c>
      <c r="L840" s="82" t="s">
        <v>3362</v>
      </c>
      <c r="M840" s="82">
        <v>158</v>
      </c>
      <c r="N840" s="82">
        <v>0.1</v>
      </c>
      <c r="O840" s="264" t="s">
        <v>1670</v>
      </c>
      <c r="P840" s="283" t="s">
        <v>2990</v>
      </c>
      <c r="Q840" s="82" t="s">
        <v>303</v>
      </c>
    </row>
    <row r="841" spans="1:77" x14ac:dyDescent="0.2">
      <c r="A841" s="82">
        <v>833</v>
      </c>
      <c r="B841" s="82" t="s">
        <v>1449</v>
      </c>
      <c r="C841" s="82" t="s">
        <v>1795</v>
      </c>
      <c r="D841" s="82" t="s">
        <v>1450</v>
      </c>
      <c r="E841" s="83">
        <v>44123</v>
      </c>
      <c r="F841" s="82" t="s">
        <v>2985</v>
      </c>
      <c r="G841" s="82">
        <v>1</v>
      </c>
      <c r="H841" s="82" t="s">
        <v>2986</v>
      </c>
      <c r="I841" s="82" t="s">
        <v>1760</v>
      </c>
      <c r="J841" s="84">
        <v>26</v>
      </c>
      <c r="K841" s="247">
        <v>2.6</v>
      </c>
      <c r="L841" s="82" t="s">
        <v>2987</v>
      </c>
      <c r="M841" s="82">
        <v>154</v>
      </c>
      <c r="N841" s="82">
        <v>0.1</v>
      </c>
      <c r="O841" s="264" t="s">
        <v>1670</v>
      </c>
      <c r="P841" s="283" t="s">
        <v>2990</v>
      </c>
      <c r="Q841" s="82" t="s">
        <v>303</v>
      </c>
    </row>
    <row r="842" spans="1:77" s="254" customFormat="1" x14ac:dyDescent="0.2">
      <c r="A842" s="248">
        <v>834</v>
      </c>
      <c r="B842" s="248" t="s">
        <v>1449</v>
      </c>
      <c r="C842" s="248"/>
      <c r="D842" s="248"/>
      <c r="E842" s="248"/>
      <c r="F842" s="248"/>
      <c r="G842" s="248"/>
      <c r="H842" s="248"/>
      <c r="I842" s="248"/>
      <c r="J842" s="260">
        <v>52</v>
      </c>
      <c r="K842" s="255">
        <v>5.2</v>
      </c>
      <c r="L842" s="248"/>
      <c r="M842" s="248"/>
      <c r="N842" s="248"/>
      <c r="O842" s="265" t="s">
        <v>1670</v>
      </c>
      <c r="P842" s="284" t="s">
        <v>708</v>
      </c>
      <c r="Q842" s="248"/>
      <c r="R842" s="289"/>
      <c r="S842" s="289"/>
      <c r="T842" s="289"/>
      <c r="U842" s="289"/>
      <c r="V842" s="289"/>
      <c r="W842" s="289"/>
      <c r="X842" s="289"/>
      <c r="Y842" s="289"/>
      <c r="Z842" s="289"/>
      <c r="AA842" s="289"/>
      <c r="AB842" s="289"/>
      <c r="AC842" s="289"/>
      <c r="AD842" s="289"/>
      <c r="AE842" s="289"/>
      <c r="AF842" s="289"/>
      <c r="AG842" s="289"/>
      <c r="AH842" s="289"/>
      <c r="AI842" s="289"/>
      <c r="AJ842" s="289"/>
      <c r="AK842" s="289"/>
      <c r="AL842" s="289"/>
      <c r="AM842" s="289"/>
      <c r="AN842" s="289"/>
      <c r="AO842" s="289"/>
      <c r="AP842" s="289"/>
      <c r="AQ842" s="289"/>
      <c r="AR842" s="289"/>
      <c r="AS842" s="289"/>
      <c r="AT842" s="289"/>
      <c r="AU842" s="289"/>
      <c r="AV842" s="289"/>
      <c r="AW842" s="289"/>
      <c r="AX842" s="289"/>
      <c r="AY842" s="289"/>
      <c r="AZ842" s="289"/>
      <c r="BA842" s="289"/>
      <c r="BB842" s="289"/>
      <c r="BC842" s="289"/>
      <c r="BD842" s="289"/>
      <c r="BE842" s="289"/>
      <c r="BF842" s="289"/>
      <c r="BG842" s="289"/>
      <c r="BH842" s="289"/>
      <c r="BI842" s="289"/>
      <c r="BJ842" s="289"/>
      <c r="BK842" s="289"/>
      <c r="BL842" s="289"/>
      <c r="BM842" s="289"/>
      <c r="BN842" s="289"/>
      <c r="BO842" s="289"/>
      <c r="BP842" s="289"/>
      <c r="BQ842" s="289"/>
      <c r="BR842" s="289"/>
      <c r="BS842" s="289"/>
      <c r="BT842" s="289"/>
      <c r="BU842" s="289"/>
      <c r="BV842" s="289"/>
      <c r="BW842" s="289"/>
      <c r="BX842" s="289"/>
      <c r="BY842" s="289"/>
    </row>
    <row r="843" spans="1:77" s="262" customFormat="1" x14ac:dyDescent="0.2">
      <c r="A843" s="86">
        <v>835</v>
      </c>
      <c r="B843" s="86" t="s">
        <v>1009</v>
      </c>
      <c r="C843" s="86"/>
      <c r="D843" s="86"/>
      <c r="E843" s="86"/>
      <c r="F843" s="86"/>
      <c r="G843" s="86"/>
      <c r="H843" s="86"/>
      <c r="I843" s="86"/>
      <c r="J843" s="249">
        <v>52</v>
      </c>
      <c r="K843" s="251">
        <v>5.2</v>
      </c>
      <c r="L843" s="86"/>
      <c r="M843" s="86"/>
      <c r="N843" s="86"/>
      <c r="O843" s="266" t="s">
        <v>441</v>
      </c>
      <c r="P843" s="285"/>
      <c r="Q843" s="86"/>
      <c r="R843" s="290"/>
      <c r="S843" s="290"/>
      <c r="T843" s="290"/>
      <c r="U843" s="290"/>
      <c r="V843" s="290"/>
      <c r="W843" s="290"/>
      <c r="X843" s="290"/>
      <c r="Y843" s="290"/>
      <c r="Z843" s="290"/>
      <c r="AA843" s="290"/>
      <c r="AB843" s="290"/>
      <c r="AC843" s="290"/>
      <c r="AD843" s="290"/>
      <c r="AE843" s="290"/>
      <c r="AF843" s="290"/>
      <c r="AG843" s="290"/>
      <c r="AH843" s="290"/>
      <c r="AI843" s="290"/>
      <c r="AJ843" s="290"/>
      <c r="AK843" s="290"/>
      <c r="AL843" s="290"/>
      <c r="AM843" s="290"/>
      <c r="AN843" s="290"/>
      <c r="AO843" s="290"/>
      <c r="AP843" s="290"/>
      <c r="AQ843" s="290"/>
      <c r="AR843" s="290"/>
      <c r="AS843" s="290"/>
      <c r="AT843" s="290"/>
      <c r="AU843" s="290"/>
      <c r="AV843" s="290"/>
      <c r="AW843" s="290"/>
      <c r="AX843" s="290"/>
      <c r="AY843" s="290"/>
      <c r="AZ843" s="290"/>
      <c r="BA843" s="290"/>
      <c r="BB843" s="290"/>
      <c r="BC843" s="290"/>
      <c r="BD843" s="290"/>
      <c r="BE843" s="290"/>
      <c r="BF843" s="290"/>
      <c r="BG843" s="290"/>
      <c r="BH843" s="290"/>
      <c r="BI843" s="290"/>
      <c r="BJ843" s="290"/>
      <c r="BK843" s="290"/>
      <c r="BL843" s="290"/>
      <c r="BM843" s="290"/>
      <c r="BN843" s="290"/>
      <c r="BO843" s="290"/>
      <c r="BP843" s="290"/>
      <c r="BQ843" s="290"/>
      <c r="BR843" s="290"/>
      <c r="BS843" s="290"/>
      <c r="BT843" s="290"/>
      <c r="BU843" s="290"/>
      <c r="BV843" s="290"/>
      <c r="BW843" s="290"/>
      <c r="BX843" s="290"/>
      <c r="BY843" s="290"/>
    </row>
    <row r="844" spans="1:77" x14ac:dyDescent="0.2">
      <c r="A844" s="82">
        <v>836</v>
      </c>
      <c r="B844" s="82" t="s">
        <v>3101</v>
      </c>
      <c r="C844" s="82" t="s">
        <v>3102</v>
      </c>
      <c r="D844" s="82" t="s">
        <v>3103</v>
      </c>
      <c r="E844" s="83">
        <v>44137</v>
      </c>
      <c r="F844" s="82" t="s">
        <v>2985</v>
      </c>
      <c r="G844" s="82">
        <v>1</v>
      </c>
      <c r="H844" s="82" t="s">
        <v>2986</v>
      </c>
      <c r="I844" s="82" t="s">
        <v>1760</v>
      </c>
      <c r="J844" s="84">
        <v>24</v>
      </c>
      <c r="K844" s="247">
        <v>2.4</v>
      </c>
      <c r="L844" s="82" t="s">
        <v>3362</v>
      </c>
      <c r="M844" s="82">
        <v>158</v>
      </c>
      <c r="N844" s="82">
        <v>0.1</v>
      </c>
      <c r="O844" s="264" t="s">
        <v>1111</v>
      </c>
      <c r="P844" s="283" t="s">
        <v>2997</v>
      </c>
      <c r="Q844" s="82" t="s">
        <v>303</v>
      </c>
    </row>
    <row r="845" spans="1:77" x14ac:dyDescent="0.2">
      <c r="A845" s="82">
        <v>837</v>
      </c>
      <c r="B845" s="82" t="s">
        <v>1354</v>
      </c>
      <c r="C845" s="82" t="s">
        <v>1110</v>
      </c>
      <c r="D845" s="82" t="s">
        <v>1355</v>
      </c>
      <c r="E845" s="83">
        <v>44123</v>
      </c>
      <c r="F845" s="82" t="s">
        <v>2985</v>
      </c>
      <c r="G845" s="82">
        <v>1</v>
      </c>
      <c r="H845" s="82" t="s">
        <v>2986</v>
      </c>
      <c r="I845" s="82" t="s">
        <v>1760</v>
      </c>
      <c r="J845" s="84">
        <v>24</v>
      </c>
      <c r="K845" s="247">
        <v>2.4</v>
      </c>
      <c r="L845" s="82" t="s">
        <v>2987</v>
      </c>
      <c r="M845" s="82">
        <v>154</v>
      </c>
      <c r="N845" s="82">
        <v>0.1</v>
      </c>
      <c r="O845" s="264" t="s">
        <v>1111</v>
      </c>
      <c r="P845" s="283" t="s">
        <v>2997</v>
      </c>
      <c r="Q845" s="82" t="s">
        <v>303</v>
      </c>
    </row>
    <row r="846" spans="1:77" s="254" customFormat="1" x14ac:dyDescent="0.2">
      <c r="A846" s="248">
        <v>838</v>
      </c>
      <c r="B846" s="248" t="s">
        <v>1354</v>
      </c>
      <c r="C846" s="248"/>
      <c r="D846" s="248"/>
      <c r="E846" s="248"/>
      <c r="F846" s="248"/>
      <c r="G846" s="248"/>
      <c r="H846" s="248"/>
      <c r="I846" s="248"/>
      <c r="J846" s="260">
        <v>48</v>
      </c>
      <c r="K846" s="255">
        <v>4.8</v>
      </c>
      <c r="L846" s="248"/>
      <c r="M846" s="248"/>
      <c r="N846" s="248"/>
      <c r="O846" s="265" t="s">
        <v>1111</v>
      </c>
      <c r="P846" s="284" t="s">
        <v>706</v>
      </c>
      <c r="Q846" s="248"/>
      <c r="R846" s="289"/>
      <c r="S846" s="289"/>
      <c r="T846" s="289"/>
      <c r="U846" s="289"/>
      <c r="V846" s="289"/>
      <c r="W846" s="289"/>
      <c r="X846" s="289"/>
      <c r="Y846" s="289"/>
      <c r="Z846" s="289"/>
      <c r="AA846" s="289"/>
      <c r="AB846" s="289"/>
      <c r="AC846" s="289"/>
      <c r="AD846" s="289"/>
      <c r="AE846" s="289"/>
      <c r="AF846" s="289"/>
      <c r="AG846" s="289"/>
      <c r="AH846" s="289"/>
      <c r="AI846" s="289"/>
      <c r="AJ846" s="289"/>
      <c r="AK846" s="289"/>
      <c r="AL846" s="289"/>
      <c r="AM846" s="289"/>
      <c r="AN846" s="289"/>
      <c r="AO846" s="289"/>
      <c r="AP846" s="289"/>
      <c r="AQ846" s="289"/>
      <c r="AR846" s="289"/>
      <c r="AS846" s="289"/>
      <c r="AT846" s="289"/>
      <c r="AU846" s="289"/>
      <c r="AV846" s="289"/>
      <c r="AW846" s="289"/>
      <c r="AX846" s="289"/>
      <c r="AY846" s="289"/>
      <c r="AZ846" s="289"/>
      <c r="BA846" s="289"/>
      <c r="BB846" s="289"/>
      <c r="BC846" s="289"/>
      <c r="BD846" s="289"/>
      <c r="BE846" s="289"/>
      <c r="BF846" s="289"/>
      <c r="BG846" s="289"/>
      <c r="BH846" s="289"/>
      <c r="BI846" s="289"/>
      <c r="BJ846" s="289"/>
      <c r="BK846" s="289"/>
      <c r="BL846" s="289"/>
      <c r="BM846" s="289"/>
      <c r="BN846" s="289"/>
      <c r="BO846" s="289"/>
      <c r="BP846" s="289"/>
      <c r="BQ846" s="289"/>
      <c r="BR846" s="289"/>
      <c r="BS846" s="289"/>
      <c r="BT846" s="289"/>
      <c r="BU846" s="289"/>
      <c r="BV846" s="289"/>
      <c r="BW846" s="289"/>
      <c r="BX846" s="289"/>
      <c r="BY846" s="289"/>
    </row>
    <row r="847" spans="1:77" s="262" customFormat="1" x14ac:dyDescent="0.2">
      <c r="A847" s="86">
        <v>839</v>
      </c>
      <c r="B847" s="86" t="s">
        <v>1550</v>
      </c>
      <c r="C847" s="86"/>
      <c r="D847" s="86"/>
      <c r="E847" s="86"/>
      <c r="F847" s="86"/>
      <c r="G847" s="86"/>
      <c r="H847" s="86"/>
      <c r="I847" s="86"/>
      <c r="J847" s="249">
        <v>48</v>
      </c>
      <c r="K847" s="251">
        <v>4.8</v>
      </c>
      <c r="L847" s="86"/>
      <c r="M847" s="86"/>
      <c r="N847" s="86"/>
      <c r="O847" s="266" t="s">
        <v>442</v>
      </c>
      <c r="P847" s="285"/>
      <c r="Q847" s="86"/>
      <c r="R847" s="290"/>
      <c r="S847" s="290"/>
      <c r="T847" s="290"/>
      <c r="U847" s="290"/>
      <c r="V847" s="290"/>
      <c r="W847" s="290"/>
      <c r="X847" s="290"/>
      <c r="Y847" s="290"/>
      <c r="Z847" s="290"/>
      <c r="AA847" s="290"/>
      <c r="AB847" s="290"/>
      <c r="AC847" s="290"/>
      <c r="AD847" s="290"/>
      <c r="AE847" s="290"/>
      <c r="AF847" s="290"/>
      <c r="AG847" s="290"/>
      <c r="AH847" s="290"/>
      <c r="AI847" s="290"/>
      <c r="AJ847" s="290"/>
      <c r="AK847" s="290"/>
      <c r="AL847" s="290"/>
      <c r="AM847" s="290"/>
      <c r="AN847" s="290"/>
      <c r="AO847" s="290"/>
      <c r="AP847" s="290"/>
      <c r="AQ847" s="290"/>
      <c r="AR847" s="290"/>
      <c r="AS847" s="290"/>
      <c r="AT847" s="290"/>
      <c r="AU847" s="290"/>
      <c r="AV847" s="290"/>
      <c r="AW847" s="290"/>
      <c r="AX847" s="290"/>
      <c r="AY847" s="290"/>
      <c r="AZ847" s="290"/>
      <c r="BA847" s="290"/>
      <c r="BB847" s="290"/>
      <c r="BC847" s="290"/>
      <c r="BD847" s="290"/>
      <c r="BE847" s="290"/>
      <c r="BF847" s="290"/>
      <c r="BG847" s="290"/>
      <c r="BH847" s="290"/>
      <c r="BI847" s="290"/>
      <c r="BJ847" s="290"/>
      <c r="BK847" s="290"/>
      <c r="BL847" s="290"/>
      <c r="BM847" s="290"/>
      <c r="BN847" s="290"/>
      <c r="BO847" s="290"/>
      <c r="BP847" s="290"/>
      <c r="BQ847" s="290"/>
      <c r="BR847" s="290"/>
      <c r="BS847" s="290"/>
      <c r="BT847" s="290"/>
      <c r="BU847" s="290"/>
      <c r="BV847" s="290"/>
      <c r="BW847" s="290"/>
      <c r="BX847" s="290"/>
      <c r="BY847" s="290"/>
    </row>
    <row r="848" spans="1:77" x14ac:dyDescent="0.2">
      <c r="A848" s="82">
        <v>840</v>
      </c>
      <c r="B848" s="82" t="s">
        <v>2932</v>
      </c>
      <c r="C848" s="82" t="s">
        <v>2930</v>
      </c>
      <c r="D848" s="82" t="s">
        <v>2933</v>
      </c>
      <c r="E848" s="83">
        <v>44137</v>
      </c>
      <c r="F848" s="82" t="s">
        <v>2985</v>
      </c>
      <c r="G848" s="82">
        <v>1</v>
      </c>
      <c r="H848" s="82" t="s">
        <v>2986</v>
      </c>
      <c r="I848" s="82" t="s">
        <v>1760</v>
      </c>
      <c r="J848" s="84">
        <v>19</v>
      </c>
      <c r="K848" s="247">
        <v>1.9</v>
      </c>
      <c r="L848" s="82" t="s">
        <v>3362</v>
      </c>
      <c r="M848" s="82">
        <v>158</v>
      </c>
      <c r="N848" s="82">
        <v>0.1</v>
      </c>
      <c r="O848" s="264" t="s">
        <v>2076</v>
      </c>
      <c r="P848" s="283" t="s">
        <v>2997</v>
      </c>
      <c r="Q848" s="82" t="s">
        <v>303</v>
      </c>
    </row>
    <row r="849" spans="1:77" x14ac:dyDescent="0.2">
      <c r="A849" s="82">
        <v>841</v>
      </c>
      <c r="B849" s="82" t="s">
        <v>2932</v>
      </c>
      <c r="C849" s="82"/>
      <c r="D849" s="82" t="s">
        <v>3336</v>
      </c>
      <c r="E849" s="83">
        <v>44138</v>
      </c>
      <c r="F849" s="82" t="s">
        <v>2985</v>
      </c>
      <c r="G849" s="82">
        <v>1</v>
      </c>
      <c r="H849" s="82" t="s">
        <v>2986</v>
      </c>
      <c r="I849" s="82" t="s">
        <v>1760</v>
      </c>
      <c r="J849" s="84">
        <v>19</v>
      </c>
      <c r="K849" s="247">
        <v>1.9</v>
      </c>
      <c r="L849" s="82" t="s">
        <v>3362</v>
      </c>
      <c r="M849" s="82">
        <v>158</v>
      </c>
      <c r="N849" s="82">
        <v>0.1</v>
      </c>
      <c r="O849" s="264" t="s">
        <v>2076</v>
      </c>
      <c r="P849" s="283" t="s">
        <v>2997</v>
      </c>
      <c r="Q849" s="82" t="s">
        <v>303</v>
      </c>
    </row>
    <row r="850" spans="1:77" x14ac:dyDescent="0.2">
      <c r="A850" s="82">
        <v>842</v>
      </c>
      <c r="B850" s="82" t="s">
        <v>1272</v>
      </c>
      <c r="C850" s="82" t="s">
        <v>1908</v>
      </c>
      <c r="D850" s="82" t="s">
        <v>1273</v>
      </c>
      <c r="E850" s="83">
        <v>44123</v>
      </c>
      <c r="F850" s="82" t="s">
        <v>2985</v>
      </c>
      <c r="G850" s="82">
        <v>1</v>
      </c>
      <c r="H850" s="82" t="s">
        <v>2986</v>
      </c>
      <c r="I850" s="82" t="s">
        <v>1760</v>
      </c>
      <c r="J850" s="84">
        <v>19</v>
      </c>
      <c r="K850" s="247">
        <v>1.9</v>
      </c>
      <c r="L850" s="82" t="s">
        <v>2987</v>
      </c>
      <c r="M850" s="82">
        <v>154</v>
      </c>
      <c r="N850" s="82">
        <v>0.1</v>
      </c>
      <c r="O850" s="264" t="s">
        <v>2076</v>
      </c>
      <c r="P850" s="283" t="s">
        <v>2997</v>
      </c>
      <c r="Q850" s="82" t="s">
        <v>303</v>
      </c>
    </row>
    <row r="851" spans="1:77" x14ac:dyDescent="0.2">
      <c r="A851" s="82">
        <v>843</v>
      </c>
      <c r="B851" s="82" t="s">
        <v>1272</v>
      </c>
      <c r="C851" s="82"/>
      <c r="D851" s="82" t="s">
        <v>2700</v>
      </c>
      <c r="E851" s="83">
        <v>44124</v>
      </c>
      <c r="F851" s="82" t="s">
        <v>2985</v>
      </c>
      <c r="G851" s="82">
        <v>1</v>
      </c>
      <c r="H851" s="82" t="s">
        <v>2986</v>
      </c>
      <c r="I851" s="82" t="s">
        <v>1760</v>
      </c>
      <c r="J851" s="84">
        <v>19</v>
      </c>
      <c r="K851" s="247">
        <v>1.9</v>
      </c>
      <c r="L851" s="82" t="s">
        <v>2987</v>
      </c>
      <c r="M851" s="82">
        <v>154</v>
      </c>
      <c r="N851" s="82">
        <v>0.1</v>
      </c>
      <c r="O851" s="264" t="s">
        <v>2076</v>
      </c>
      <c r="P851" s="283" t="s">
        <v>2997</v>
      </c>
      <c r="Q851" s="82" t="s">
        <v>303</v>
      </c>
    </row>
    <row r="852" spans="1:77" s="254" customFormat="1" x14ac:dyDescent="0.2">
      <c r="A852" s="248">
        <v>844</v>
      </c>
      <c r="B852" s="248" t="s">
        <v>1272</v>
      </c>
      <c r="C852" s="248"/>
      <c r="D852" s="248"/>
      <c r="E852" s="248"/>
      <c r="F852" s="248"/>
      <c r="G852" s="248"/>
      <c r="H852" s="248"/>
      <c r="I852" s="248"/>
      <c r="J852" s="260">
        <v>76</v>
      </c>
      <c r="K852" s="255">
        <v>7.6</v>
      </c>
      <c r="L852" s="248"/>
      <c r="M852" s="248"/>
      <c r="N852" s="248"/>
      <c r="O852" s="265" t="s">
        <v>2076</v>
      </c>
      <c r="P852" s="284" t="s">
        <v>706</v>
      </c>
      <c r="Q852" s="248"/>
      <c r="R852" s="289"/>
      <c r="S852" s="289"/>
      <c r="T852" s="289"/>
      <c r="U852" s="289"/>
      <c r="V852" s="289"/>
      <c r="W852" s="289"/>
      <c r="X852" s="289"/>
      <c r="Y852" s="289"/>
      <c r="Z852" s="289"/>
      <c r="AA852" s="289"/>
      <c r="AB852" s="289"/>
      <c r="AC852" s="289"/>
      <c r="AD852" s="289"/>
      <c r="AE852" s="289"/>
      <c r="AF852" s="289"/>
      <c r="AG852" s="289"/>
      <c r="AH852" s="289"/>
      <c r="AI852" s="289"/>
      <c r="AJ852" s="289"/>
      <c r="AK852" s="289"/>
      <c r="AL852" s="289"/>
      <c r="AM852" s="289"/>
      <c r="AN852" s="289"/>
      <c r="AO852" s="289"/>
      <c r="AP852" s="289"/>
      <c r="AQ852" s="289"/>
      <c r="AR852" s="289"/>
      <c r="AS852" s="289"/>
      <c r="AT852" s="289"/>
      <c r="AU852" s="289"/>
      <c r="AV852" s="289"/>
      <c r="AW852" s="289"/>
      <c r="AX852" s="289"/>
      <c r="AY852" s="289"/>
      <c r="AZ852" s="289"/>
      <c r="BA852" s="289"/>
      <c r="BB852" s="289"/>
      <c r="BC852" s="289"/>
      <c r="BD852" s="289"/>
      <c r="BE852" s="289"/>
      <c r="BF852" s="289"/>
      <c r="BG852" s="289"/>
      <c r="BH852" s="289"/>
      <c r="BI852" s="289"/>
      <c r="BJ852" s="289"/>
      <c r="BK852" s="289"/>
      <c r="BL852" s="289"/>
      <c r="BM852" s="289"/>
      <c r="BN852" s="289"/>
      <c r="BO852" s="289"/>
      <c r="BP852" s="289"/>
      <c r="BQ852" s="289"/>
      <c r="BR852" s="289"/>
      <c r="BS852" s="289"/>
      <c r="BT852" s="289"/>
      <c r="BU852" s="289"/>
      <c r="BV852" s="289"/>
      <c r="BW852" s="289"/>
      <c r="BX852" s="289"/>
      <c r="BY852" s="289"/>
    </row>
    <row r="853" spans="1:77" s="262" customFormat="1" x14ac:dyDescent="0.2">
      <c r="A853" s="86">
        <v>845</v>
      </c>
      <c r="B853" s="86" t="s">
        <v>1216</v>
      </c>
      <c r="C853" s="86"/>
      <c r="D853" s="86"/>
      <c r="E853" s="86"/>
      <c r="F853" s="86"/>
      <c r="G853" s="86"/>
      <c r="H853" s="86"/>
      <c r="I853" s="86"/>
      <c r="J853" s="249">
        <v>76</v>
      </c>
      <c r="K853" s="251">
        <v>7.6</v>
      </c>
      <c r="L853" s="86"/>
      <c r="M853" s="86"/>
      <c r="N853" s="86"/>
      <c r="O853" s="266" t="s">
        <v>443</v>
      </c>
      <c r="P853" s="285"/>
      <c r="Q853" s="86"/>
      <c r="R853" s="290"/>
      <c r="S853" s="290"/>
      <c r="T853" s="290"/>
      <c r="U853" s="290"/>
      <c r="V853" s="290"/>
      <c r="W853" s="290"/>
      <c r="X853" s="290"/>
      <c r="Y853" s="290"/>
      <c r="Z853" s="290"/>
      <c r="AA853" s="290"/>
      <c r="AB853" s="290"/>
      <c r="AC853" s="290"/>
      <c r="AD853" s="290"/>
      <c r="AE853" s="290"/>
      <c r="AF853" s="290"/>
      <c r="AG853" s="290"/>
      <c r="AH853" s="290"/>
      <c r="AI853" s="290"/>
      <c r="AJ853" s="290"/>
      <c r="AK853" s="290"/>
      <c r="AL853" s="290"/>
      <c r="AM853" s="290"/>
      <c r="AN853" s="290"/>
      <c r="AO853" s="290"/>
      <c r="AP853" s="290"/>
      <c r="AQ853" s="290"/>
      <c r="AR853" s="290"/>
      <c r="AS853" s="290"/>
      <c r="AT853" s="290"/>
      <c r="AU853" s="290"/>
      <c r="AV853" s="290"/>
      <c r="AW853" s="290"/>
      <c r="AX853" s="290"/>
      <c r="AY853" s="290"/>
      <c r="AZ853" s="290"/>
      <c r="BA853" s="290"/>
      <c r="BB853" s="290"/>
      <c r="BC853" s="290"/>
      <c r="BD853" s="290"/>
      <c r="BE853" s="290"/>
      <c r="BF853" s="290"/>
      <c r="BG853" s="290"/>
      <c r="BH853" s="290"/>
      <c r="BI853" s="290"/>
      <c r="BJ853" s="290"/>
      <c r="BK853" s="290"/>
      <c r="BL853" s="290"/>
      <c r="BM853" s="290"/>
      <c r="BN853" s="290"/>
      <c r="BO853" s="290"/>
      <c r="BP853" s="290"/>
      <c r="BQ853" s="290"/>
      <c r="BR853" s="290"/>
      <c r="BS853" s="290"/>
      <c r="BT853" s="290"/>
      <c r="BU853" s="290"/>
      <c r="BV853" s="290"/>
      <c r="BW853" s="290"/>
      <c r="BX853" s="290"/>
      <c r="BY853" s="290"/>
    </row>
    <row r="854" spans="1:77" x14ac:dyDescent="0.2">
      <c r="A854" s="82">
        <v>846</v>
      </c>
      <c r="B854" s="82" t="s">
        <v>2929</v>
      </c>
      <c r="C854" s="82" t="s">
        <v>2930</v>
      </c>
      <c r="D854" s="82" t="s">
        <v>2931</v>
      </c>
      <c r="E854" s="83">
        <v>44137</v>
      </c>
      <c r="F854" s="82" t="s">
        <v>2985</v>
      </c>
      <c r="G854" s="82">
        <v>1</v>
      </c>
      <c r="H854" s="82" t="s">
        <v>2986</v>
      </c>
      <c r="I854" s="82" t="s">
        <v>1760</v>
      </c>
      <c r="J854" s="84">
        <v>20</v>
      </c>
      <c r="K854" s="247">
        <v>2</v>
      </c>
      <c r="L854" s="82" t="s">
        <v>3362</v>
      </c>
      <c r="M854" s="82">
        <v>158</v>
      </c>
      <c r="N854" s="82">
        <v>0.1</v>
      </c>
      <c r="O854" s="264" t="s">
        <v>2068</v>
      </c>
      <c r="P854" s="283" t="s">
        <v>2997</v>
      </c>
      <c r="Q854" s="82" t="s">
        <v>303</v>
      </c>
    </row>
    <row r="855" spans="1:77" x14ac:dyDescent="0.2">
      <c r="A855" s="82">
        <v>847</v>
      </c>
      <c r="B855" s="82" t="s">
        <v>1270</v>
      </c>
      <c r="C855" s="82" t="s">
        <v>2067</v>
      </c>
      <c r="D855" s="82" t="s">
        <v>1271</v>
      </c>
      <c r="E855" s="83">
        <v>44123</v>
      </c>
      <c r="F855" s="82" t="s">
        <v>2985</v>
      </c>
      <c r="G855" s="82">
        <v>1</v>
      </c>
      <c r="H855" s="82" t="s">
        <v>2986</v>
      </c>
      <c r="I855" s="82" t="s">
        <v>1760</v>
      </c>
      <c r="J855" s="84">
        <v>20</v>
      </c>
      <c r="K855" s="247">
        <v>2</v>
      </c>
      <c r="L855" s="82" t="s">
        <v>2987</v>
      </c>
      <c r="M855" s="82">
        <v>154</v>
      </c>
      <c r="N855" s="82">
        <v>0.1</v>
      </c>
      <c r="O855" s="264" t="s">
        <v>2068</v>
      </c>
      <c r="P855" s="283" t="s">
        <v>2997</v>
      </c>
      <c r="Q855" s="82" t="s">
        <v>303</v>
      </c>
    </row>
    <row r="856" spans="1:77" s="254" customFormat="1" x14ac:dyDescent="0.2">
      <c r="A856" s="248">
        <v>848</v>
      </c>
      <c r="B856" s="248" t="s">
        <v>1270</v>
      </c>
      <c r="C856" s="248"/>
      <c r="D856" s="248"/>
      <c r="E856" s="248"/>
      <c r="F856" s="248"/>
      <c r="G856" s="248"/>
      <c r="H856" s="248"/>
      <c r="I856" s="248"/>
      <c r="J856" s="260">
        <v>40</v>
      </c>
      <c r="K856" s="255">
        <v>4</v>
      </c>
      <c r="L856" s="248"/>
      <c r="M856" s="248"/>
      <c r="N856" s="248"/>
      <c r="O856" s="265" t="s">
        <v>2068</v>
      </c>
      <c r="P856" s="284" t="s">
        <v>706</v>
      </c>
      <c r="Q856" s="248"/>
      <c r="R856" s="289"/>
      <c r="S856" s="289"/>
      <c r="T856" s="289"/>
      <c r="U856" s="289"/>
      <c r="V856" s="289"/>
      <c r="W856" s="289"/>
      <c r="X856" s="289"/>
      <c r="Y856" s="289"/>
      <c r="Z856" s="289"/>
      <c r="AA856" s="289"/>
      <c r="AB856" s="289"/>
      <c r="AC856" s="289"/>
      <c r="AD856" s="289"/>
      <c r="AE856" s="289"/>
      <c r="AF856" s="289"/>
      <c r="AG856" s="289"/>
      <c r="AH856" s="289"/>
      <c r="AI856" s="289"/>
      <c r="AJ856" s="289"/>
      <c r="AK856" s="289"/>
      <c r="AL856" s="289"/>
      <c r="AM856" s="289"/>
      <c r="AN856" s="289"/>
      <c r="AO856" s="289"/>
      <c r="AP856" s="289"/>
      <c r="AQ856" s="289"/>
      <c r="AR856" s="289"/>
      <c r="AS856" s="289"/>
      <c r="AT856" s="289"/>
      <c r="AU856" s="289"/>
      <c r="AV856" s="289"/>
      <c r="AW856" s="289"/>
      <c r="AX856" s="289"/>
      <c r="AY856" s="289"/>
      <c r="AZ856" s="289"/>
      <c r="BA856" s="289"/>
      <c r="BB856" s="289"/>
      <c r="BC856" s="289"/>
      <c r="BD856" s="289"/>
      <c r="BE856" s="289"/>
      <c r="BF856" s="289"/>
      <c r="BG856" s="289"/>
      <c r="BH856" s="289"/>
      <c r="BI856" s="289"/>
      <c r="BJ856" s="289"/>
      <c r="BK856" s="289"/>
      <c r="BL856" s="289"/>
      <c r="BM856" s="289"/>
      <c r="BN856" s="289"/>
      <c r="BO856" s="289"/>
      <c r="BP856" s="289"/>
      <c r="BQ856" s="289"/>
      <c r="BR856" s="289"/>
      <c r="BS856" s="289"/>
      <c r="BT856" s="289"/>
      <c r="BU856" s="289"/>
      <c r="BV856" s="289"/>
      <c r="BW856" s="289"/>
      <c r="BX856" s="289"/>
      <c r="BY856" s="289"/>
    </row>
    <row r="857" spans="1:77" s="262" customFormat="1" x14ac:dyDescent="0.2">
      <c r="A857" s="86">
        <v>849</v>
      </c>
      <c r="B857" s="86" t="s">
        <v>1212</v>
      </c>
      <c r="C857" s="86"/>
      <c r="D857" s="86"/>
      <c r="E857" s="86"/>
      <c r="F857" s="86"/>
      <c r="G857" s="86"/>
      <c r="H857" s="86"/>
      <c r="I857" s="86"/>
      <c r="J857" s="249">
        <v>40</v>
      </c>
      <c r="K857" s="251">
        <v>4</v>
      </c>
      <c r="L857" s="86"/>
      <c r="M857" s="86"/>
      <c r="N857" s="86"/>
      <c r="O857" s="266" t="s">
        <v>444</v>
      </c>
      <c r="P857" s="285"/>
      <c r="Q857" s="86"/>
      <c r="R857" s="290"/>
      <c r="S857" s="290"/>
      <c r="T857" s="290"/>
      <c r="U857" s="290"/>
      <c r="V857" s="290"/>
      <c r="W857" s="290"/>
      <c r="X857" s="290"/>
      <c r="Y857" s="290"/>
      <c r="Z857" s="290"/>
      <c r="AA857" s="290"/>
      <c r="AB857" s="290"/>
      <c r="AC857" s="290"/>
      <c r="AD857" s="290"/>
      <c r="AE857" s="290"/>
      <c r="AF857" s="290"/>
      <c r="AG857" s="290"/>
      <c r="AH857" s="290"/>
      <c r="AI857" s="290"/>
      <c r="AJ857" s="290"/>
      <c r="AK857" s="290"/>
      <c r="AL857" s="290"/>
      <c r="AM857" s="290"/>
      <c r="AN857" s="290"/>
      <c r="AO857" s="290"/>
      <c r="AP857" s="290"/>
      <c r="AQ857" s="290"/>
      <c r="AR857" s="290"/>
      <c r="AS857" s="290"/>
      <c r="AT857" s="290"/>
      <c r="AU857" s="290"/>
      <c r="AV857" s="290"/>
      <c r="AW857" s="290"/>
      <c r="AX857" s="290"/>
      <c r="AY857" s="290"/>
      <c r="AZ857" s="290"/>
      <c r="BA857" s="290"/>
      <c r="BB857" s="290"/>
      <c r="BC857" s="290"/>
      <c r="BD857" s="290"/>
      <c r="BE857" s="290"/>
      <c r="BF857" s="290"/>
      <c r="BG857" s="290"/>
      <c r="BH857" s="290"/>
      <c r="BI857" s="290"/>
      <c r="BJ857" s="290"/>
      <c r="BK857" s="290"/>
      <c r="BL857" s="290"/>
      <c r="BM857" s="290"/>
      <c r="BN857" s="290"/>
      <c r="BO857" s="290"/>
      <c r="BP857" s="290"/>
      <c r="BQ857" s="290"/>
      <c r="BR857" s="290"/>
      <c r="BS857" s="290"/>
      <c r="BT857" s="290"/>
      <c r="BU857" s="290"/>
      <c r="BV857" s="290"/>
      <c r="BW857" s="290"/>
      <c r="BX857" s="290"/>
      <c r="BY857" s="290"/>
    </row>
    <row r="858" spans="1:77" x14ac:dyDescent="0.2">
      <c r="A858" s="82">
        <v>850</v>
      </c>
      <c r="B858" s="82" t="s">
        <v>2509</v>
      </c>
      <c r="C858" s="82" t="s">
        <v>1806</v>
      </c>
      <c r="D858" s="82" t="s">
        <v>3254</v>
      </c>
      <c r="E858" s="83">
        <v>44137</v>
      </c>
      <c r="F858" s="82" t="s">
        <v>2985</v>
      </c>
      <c r="G858" s="82">
        <v>1</v>
      </c>
      <c r="H858" s="82" t="s">
        <v>2986</v>
      </c>
      <c r="I858" s="82" t="s">
        <v>1760</v>
      </c>
      <c r="J858" s="84">
        <v>30</v>
      </c>
      <c r="K858" s="247">
        <v>3</v>
      </c>
      <c r="L858" s="82" t="s">
        <v>3362</v>
      </c>
      <c r="M858" s="82">
        <v>158</v>
      </c>
      <c r="N858" s="82">
        <v>0.1</v>
      </c>
      <c r="O858" s="264" t="s">
        <v>1682</v>
      </c>
      <c r="P858" s="283" t="s">
        <v>2990</v>
      </c>
      <c r="Q858" s="82" t="s">
        <v>304</v>
      </c>
    </row>
    <row r="859" spans="1:77" x14ac:dyDescent="0.2">
      <c r="A859" s="82">
        <v>851</v>
      </c>
      <c r="B859" s="82" t="s">
        <v>2509</v>
      </c>
      <c r="C859" s="82"/>
      <c r="D859" s="82" t="s">
        <v>2510</v>
      </c>
      <c r="E859" s="83">
        <v>44123</v>
      </c>
      <c r="F859" s="82" t="s">
        <v>2985</v>
      </c>
      <c r="G859" s="82">
        <v>1</v>
      </c>
      <c r="H859" s="82" t="s">
        <v>2986</v>
      </c>
      <c r="I859" s="82" t="s">
        <v>1760</v>
      </c>
      <c r="J859" s="84">
        <v>32</v>
      </c>
      <c r="K859" s="247">
        <v>3.2</v>
      </c>
      <c r="L859" s="82" t="s">
        <v>2987</v>
      </c>
      <c r="M859" s="82">
        <v>154</v>
      </c>
      <c r="N859" s="82">
        <v>0.1</v>
      </c>
      <c r="O859" s="264" t="s">
        <v>1682</v>
      </c>
      <c r="P859" s="283" t="s">
        <v>2990</v>
      </c>
      <c r="Q859" s="82" t="s">
        <v>304</v>
      </c>
    </row>
    <row r="860" spans="1:77" s="254" customFormat="1" x14ac:dyDescent="0.2">
      <c r="A860" s="248">
        <v>852</v>
      </c>
      <c r="B860" s="248" t="s">
        <v>2509</v>
      </c>
      <c r="C860" s="248"/>
      <c r="D860" s="248"/>
      <c r="E860" s="248"/>
      <c r="F860" s="248"/>
      <c r="G860" s="248"/>
      <c r="H860" s="248"/>
      <c r="I860" s="248"/>
      <c r="J860" s="260">
        <v>62</v>
      </c>
      <c r="K860" s="255">
        <v>6.2</v>
      </c>
      <c r="L860" s="248"/>
      <c r="M860" s="248"/>
      <c r="N860" s="248"/>
      <c r="O860" s="265" t="s">
        <v>1682</v>
      </c>
      <c r="P860" s="284" t="s">
        <v>708</v>
      </c>
      <c r="Q860" s="248"/>
      <c r="R860" s="289"/>
      <c r="S860" s="289"/>
      <c r="T860" s="289"/>
      <c r="U860" s="289"/>
      <c r="V860" s="289"/>
      <c r="W860" s="289"/>
      <c r="X860" s="289"/>
      <c r="Y860" s="289"/>
      <c r="Z860" s="289"/>
      <c r="AA860" s="289"/>
      <c r="AB860" s="289"/>
      <c r="AC860" s="289"/>
      <c r="AD860" s="289"/>
      <c r="AE860" s="289"/>
      <c r="AF860" s="289"/>
      <c r="AG860" s="289"/>
      <c r="AH860" s="289"/>
      <c r="AI860" s="289"/>
      <c r="AJ860" s="289"/>
      <c r="AK860" s="289"/>
      <c r="AL860" s="289"/>
      <c r="AM860" s="289"/>
      <c r="AN860" s="289"/>
      <c r="AO860" s="289"/>
      <c r="AP860" s="289"/>
      <c r="AQ860" s="289"/>
      <c r="AR860" s="289"/>
      <c r="AS860" s="289"/>
      <c r="AT860" s="289"/>
      <c r="AU860" s="289"/>
      <c r="AV860" s="289"/>
      <c r="AW860" s="289"/>
      <c r="AX860" s="289"/>
      <c r="AY860" s="289"/>
      <c r="AZ860" s="289"/>
      <c r="BA860" s="289"/>
      <c r="BB860" s="289"/>
      <c r="BC860" s="289"/>
      <c r="BD860" s="289"/>
      <c r="BE860" s="289"/>
      <c r="BF860" s="289"/>
      <c r="BG860" s="289"/>
      <c r="BH860" s="289"/>
      <c r="BI860" s="289"/>
      <c r="BJ860" s="289"/>
      <c r="BK860" s="289"/>
      <c r="BL860" s="289"/>
      <c r="BM860" s="289"/>
      <c r="BN860" s="289"/>
      <c r="BO860" s="289"/>
      <c r="BP860" s="289"/>
      <c r="BQ860" s="289"/>
      <c r="BR860" s="289"/>
      <c r="BS860" s="289"/>
      <c r="BT860" s="289"/>
      <c r="BU860" s="289"/>
      <c r="BV860" s="289"/>
      <c r="BW860" s="289"/>
      <c r="BX860" s="289"/>
      <c r="BY860" s="289"/>
    </row>
    <row r="861" spans="1:77" s="262" customFormat="1" x14ac:dyDescent="0.2">
      <c r="A861" s="86">
        <v>853</v>
      </c>
      <c r="B861" s="86" t="s">
        <v>1020</v>
      </c>
      <c r="C861" s="86"/>
      <c r="D861" s="86"/>
      <c r="E861" s="86"/>
      <c r="F861" s="86"/>
      <c r="G861" s="86"/>
      <c r="H861" s="86"/>
      <c r="I861" s="86"/>
      <c r="J861" s="249">
        <v>62</v>
      </c>
      <c r="K861" s="251">
        <v>6.2</v>
      </c>
      <c r="L861" s="86"/>
      <c r="M861" s="86"/>
      <c r="N861" s="86"/>
      <c r="O861" s="266" t="s">
        <v>538</v>
      </c>
      <c r="P861" s="285"/>
      <c r="Q861" s="86"/>
      <c r="R861" s="290"/>
      <c r="S861" s="290"/>
      <c r="T861" s="290"/>
      <c r="U861" s="290"/>
      <c r="V861" s="290"/>
      <c r="W861" s="290"/>
      <c r="X861" s="290"/>
      <c r="Y861" s="290"/>
      <c r="Z861" s="290"/>
      <c r="AA861" s="290"/>
      <c r="AB861" s="290"/>
      <c r="AC861" s="290"/>
      <c r="AD861" s="290"/>
      <c r="AE861" s="290"/>
      <c r="AF861" s="290"/>
      <c r="AG861" s="290"/>
      <c r="AH861" s="290"/>
      <c r="AI861" s="290"/>
      <c r="AJ861" s="290"/>
      <c r="AK861" s="290"/>
      <c r="AL861" s="290"/>
      <c r="AM861" s="290"/>
      <c r="AN861" s="290"/>
      <c r="AO861" s="290"/>
      <c r="AP861" s="290"/>
      <c r="AQ861" s="290"/>
      <c r="AR861" s="290"/>
      <c r="AS861" s="290"/>
      <c r="AT861" s="290"/>
      <c r="AU861" s="290"/>
      <c r="AV861" s="290"/>
      <c r="AW861" s="290"/>
      <c r="AX861" s="290"/>
      <c r="AY861" s="290"/>
      <c r="AZ861" s="290"/>
      <c r="BA861" s="290"/>
      <c r="BB861" s="290"/>
      <c r="BC861" s="290"/>
      <c r="BD861" s="290"/>
      <c r="BE861" s="290"/>
      <c r="BF861" s="290"/>
      <c r="BG861" s="290"/>
      <c r="BH861" s="290"/>
      <c r="BI861" s="290"/>
      <c r="BJ861" s="290"/>
      <c r="BK861" s="290"/>
      <c r="BL861" s="290"/>
      <c r="BM861" s="290"/>
      <c r="BN861" s="290"/>
      <c r="BO861" s="290"/>
      <c r="BP861" s="290"/>
      <c r="BQ861" s="290"/>
      <c r="BR861" s="290"/>
      <c r="BS861" s="290"/>
      <c r="BT861" s="290"/>
      <c r="BU861" s="290"/>
      <c r="BV861" s="290"/>
      <c r="BW861" s="290"/>
      <c r="BX861" s="290"/>
      <c r="BY861" s="290"/>
    </row>
    <row r="862" spans="1:77" x14ac:dyDescent="0.2">
      <c r="A862" s="82">
        <v>854</v>
      </c>
      <c r="B862" s="82" t="s">
        <v>1513</v>
      </c>
      <c r="C862" s="82" t="s">
        <v>1806</v>
      </c>
      <c r="D862" s="82" t="s">
        <v>3224</v>
      </c>
      <c r="E862" s="83">
        <v>44137</v>
      </c>
      <c r="F862" s="82" t="s">
        <v>2985</v>
      </c>
      <c r="G862" s="82">
        <v>1</v>
      </c>
      <c r="H862" s="82" t="s">
        <v>2986</v>
      </c>
      <c r="I862" s="82" t="s">
        <v>1760</v>
      </c>
      <c r="J862" s="84">
        <v>14</v>
      </c>
      <c r="K862" s="247">
        <v>1.4</v>
      </c>
      <c r="L862" s="82" t="s">
        <v>3362</v>
      </c>
      <c r="M862" s="82">
        <v>158</v>
      </c>
      <c r="N862" s="82">
        <v>0.1</v>
      </c>
      <c r="O862" s="264" t="s">
        <v>354</v>
      </c>
      <c r="P862" s="283" t="s">
        <v>2997</v>
      </c>
      <c r="Q862" s="82" t="s">
        <v>304</v>
      </c>
    </row>
    <row r="863" spans="1:77" x14ac:dyDescent="0.2">
      <c r="A863" s="82">
        <v>855</v>
      </c>
      <c r="B863" s="82" t="s">
        <v>1513</v>
      </c>
      <c r="C863" s="82"/>
      <c r="D863" s="82" t="s">
        <v>1514</v>
      </c>
      <c r="E863" s="83">
        <v>44123</v>
      </c>
      <c r="F863" s="82" t="s">
        <v>2985</v>
      </c>
      <c r="G863" s="82">
        <v>1</v>
      </c>
      <c r="H863" s="82" t="s">
        <v>2986</v>
      </c>
      <c r="I863" s="82" t="s">
        <v>1760</v>
      </c>
      <c r="J863" s="84">
        <v>16</v>
      </c>
      <c r="K863" s="247">
        <v>1.6</v>
      </c>
      <c r="L863" s="82" t="s">
        <v>2987</v>
      </c>
      <c r="M863" s="82">
        <v>154</v>
      </c>
      <c r="N863" s="82">
        <v>0.1</v>
      </c>
      <c r="O863" s="264" t="s">
        <v>354</v>
      </c>
      <c r="P863" s="283" t="s">
        <v>2997</v>
      </c>
      <c r="Q863" s="82" t="s">
        <v>304</v>
      </c>
    </row>
    <row r="864" spans="1:77" s="254" customFormat="1" x14ac:dyDescent="0.2">
      <c r="A864" s="248">
        <v>856</v>
      </c>
      <c r="B864" s="248" t="s">
        <v>1513</v>
      </c>
      <c r="C864" s="248"/>
      <c r="D864" s="248"/>
      <c r="E864" s="248"/>
      <c r="F864" s="248"/>
      <c r="G864" s="248"/>
      <c r="H864" s="248"/>
      <c r="I864" s="248"/>
      <c r="J864" s="260">
        <v>30</v>
      </c>
      <c r="K864" s="255">
        <v>3</v>
      </c>
      <c r="L864" s="248"/>
      <c r="M864" s="248"/>
      <c r="N864" s="248"/>
      <c r="O864" s="265" t="s">
        <v>354</v>
      </c>
      <c r="P864" s="284" t="s">
        <v>706</v>
      </c>
      <c r="Q864" s="248"/>
      <c r="R864" s="289"/>
      <c r="S864" s="289"/>
      <c r="T864" s="289"/>
      <c r="U864" s="289"/>
      <c r="V864" s="289"/>
      <c r="W864" s="289"/>
      <c r="X864" s="289"/>
      <c r="Y864" s="289"/>
      <c r="Z864" s="289"/>
      <c r="AA864" s="289"/>
      <c r="AB864" s="289"/>
      <c r="AC864" s="289"/>
      <c r="AD864" s="289"/>
      <c r="AE864" s="289"/>
      <c r="AF864" s="289"/>
      <c r="AG864" s="289"/>
      <c r="AH864" s="289"/>
      <c r="AI864" s="289"/>
      <c r="AJ864" s="289"/>
      <c r="AK864" s="289"/>
      <c r="AL864" s="289"/>
      <c r="AM864" s="289"/>
      <c r="AN864" s="289"/>
      <c r="AO864" s="289"/>
      <c r="AP864" s="289"/>
      <c r="AQ864" s="289"/>
      <c r="AR864" s="289"/>
      <c r="AS864" s="289"/>
      <c r="AT864" s="289"/>
      <c r="AU864" s="289"/>
      <c r="AV864" s="289"/>
      <c r="AW864" s="289"/>
      <c r="AX864" s="289"/>
      <c r="AY864" s="289"/>
      <c r="AZ864" s="289"/>
      <c r="BA864" s="289"/>
      <c r="BB864" s="289"/>
      <c r="BC864" s="289"/>
      <c r="BD864" s="289"/>
      <c r="BE864" s="289"/>
      <c r="BF864" s="289"/>
      <c r="BG864" s="289"/>
      <c r="BH864" s="289"/>
      <c r="BI864" s="289"/>
      <c r="BJ864" s="289"/>
      <c r="BK864" s="289"/>
      <c r="BL864" s="289"/>
      <c r="BM864" s="289"/>
      <c r="BN864" s="289"/>
      <c r="BO864" s="289"/>
      <c r="BP864" s="289"/>
      <c r="BQ864" s="289"/>
      <c r="BR864" s="289"/>
      <c r="BS864" s="289"/>
      <c r="BT864" s="289"/>
      <c r="BU864" s="289"/>
      <c r="BV864" s="289"/>
      <c r="BW864" s="289"/>
      <c r="BX864" s="289"/>
      <c r="BY864" s="289"/>
    </row>
    <row r="865" spans="1:77" s="262" customFormat="1" x14ac:dyDescent="0.2">
      <c r="A865" s="86">
        <v>857</v>
      </c>
      <c r="B865" s="86" t="s">
        <v>7</v>
      </c>
      <c r="C865" s="86"/>
      <c r="D865" s="86"/>
      <c r="E865" s="86"/>
      <c r="F865" s="86"/>
      <c r="G865" s="86"/>
      <c r="H865" s="86"/>
      <c r="I865" s="86"/>
      <c r="J865" s="249">
        <v>30</v>
      </c>
      <c r="K865" s="251">
        <v>3</v>
      </c>
      <c r="L865" s="86"/>
      <c r="M865" s="86"/>
      <c r="N865" s="86"/>
      <c r="O865" s="266" t="s">
        <v>539</v>
      </c>
      <c r="P865" s="285"/>
      <c r="Q865" s="86"/>
      <c r="R865" s="290"/>
      <c r="S865" s="290"/>
      <c r="T865" s="290"/>
      <c r="U865" s="290"/>
      <c r="V865" s="290"/>
      <c r="W865" s="290"/>
      <c r="X865" s="290"/>
      <c r="Y865" s="290"/>
      <c r="Z865" s="290"/>
      <c r="AA865" s="290"/>
      <c r="AB865" s="290"/>
      <c r="AC865" s="290"/>
      <c r="AD865" s="290"/>
      <c r="AE865" s="290"/>
      <c r="AF865" s="290"/>
      <c r="AG865" s="290"/>
      <c r="AH865" s="290"/>
      <c r="AI865" s="290"/>
      <c r="AJ865" s="290"/>
      <c r="AK865" s="290"/>
      <c r="AL865" s="290"/>
      <c r="AM865" s="290"/>
      <c r="AN865" s="290"/>
      <c r="AO865" s="290"/>
      <c r="AP865" s="290"/>
      <c r="AQ865" s="290"/>
      <c r="AR865" s="290"/>
      <c r="AS865" s="290"/>
      <c r="AT865" s="290"/>
      <c r="AU865" s="290"/>
      <c r="AV865" s="290"/>
      <c r="AW865" s="290"/>
      <c r="AX865" s="290"/>
      <c r="AY865" s="290"/>
      <c r="AZ865" s="290"/>
      <c r="BA865" s="290"/>
      <c r="BB865" s="290"/>
      <c r="BC865" s="290"/>
      <c r="BD865" s="290"/>
      <c r="BE865" s="290"/>
      <c r="BF865" s="290"/>
      <c r="BG865" s="290"/>
      <c r="BH865" s="290"/>
      <c r="BI865" s="290"/>
      <c r="BJ865" s="290"/>
      <c r="BK865" s="290"/>
      <c r="BL865" s="290"/>
      <c r="BM865" s="290"/>
      <c r="BN865" s="290"/>
      <c r="BO865" s="290"/>
      <c r="BP865" s="290"/>
      <c r="BQ865" s="290"/>
      <c r="BR865" s="290"/>
      <c r="BS865" s="290"/>
      <c r="BT865" s="290"/>
      <c r="BU865" s="290"/>
      <c r="BV865" s="290"/>
      <c r="BW865" s="290"/>
      <c r="BX865" s="290"/>
      <c r="BY865" s="290"/>
    </row>
    <row r="866" spans="1:77" x14ac:dyDescent="0.2">
      <c r="A866" s="82">
        <v>858</v>
      </c>
      <c r="B866" s="82" t="s">
        <v>2467</v>
      </c>
      <c r="C866" s="82" t="s">
        <v>1871</v>
      </c>
      <c r="D866" s="82" t="s">
        <v>2468</v>
      </c>
      <c r="E866" s="83">
        <v>44123</v>
      </c>
      <c r="F866" s="82" t="s">
        <v>2985</v>
      </c>
      <c r="G866" s="82">
        <v>1</v>
      </c>
      <c r="H866" s="82" t="s">
        <v>2986</v>
      </c>
      <c r="I866" s="82" t="s">
        <v>1760</v>
      </c>
      <c r="J866" s="84">
        <v>114</v>
      </c>
      <c r="K866" s="247">
        <v>11.4</v>
      </c>
      <c r="L866" s="82" t="s">
        <v>2987</v>
      </c>
      <c r="M866" s="82">
        <v>154</v>
      </c>
      <c r="N866" s="82">
        <v>0.1</v>
      </c>
      <c r="O866" s="264" t="s">
        <v>2176</v>
      </c>
      <c r="P866" s="283" t="s">
        <v>2988</v>
      </c>
      <c r="Q866" s="82" t="s">
        <v>304</v>
      </c>
    </row>
    <row r="867" spans="1:77" x14ac:dyDescent="0.2">
      <c r="A867" s="82">
        <v>859</v>
      </c>
      <c r="B867" s="82" t="s">
        <v>2467</v>
      </c>
      <c r="C867" s="82"/>
      <c r="D867" s="82" t="s">
        <v>2777</v>
      </c>
      <c r="E867" s="83">
        <v>44130</v>
      </c>
      <c r="F867" s="82" t="s">
        <v>2985</v>
      </c>
      <c r="G867" s="82">
        <v>1</v>
      </c>
      <c r="H867" s="82" t="s">
        <v>2986</v>
      </c>
      <c r="I867" s="82" t="s">
        <v>1760</v>
      </c>
      <c r="J867" s="84">
        <v>110</v>
      </c>
      <c r="K867" s="247">
        <v>11</v>
      </c>
      <c r="L867" s="82" t="s">
        <v>2987</v>
      </c>
      <c r="M867" s="82">
        <v>156</v>
      </c>
      <c r="N867" s="82">
        <v>0.1</v>
      </c>
      <c r="O867" s="264" t="s">
        <v>2176</v>
      </c>
      <c r="P867" s="283" t="s">
        <v>2988</v>
      </c>
      <c r="Q867" s="82" t="s">
        <v>304</v>
      </c>
    </row>
    <row r="868" spans="1:77" s="254" customFormat="1" x14ac:dyDescent="0.2">
      <c r="A868" s="248">
        <v>860</v>
      </c>
      <c r="B868" s="248" t="s">
        <v>2467</v>
      </c>
      <c r="C868" s="248"/>
      <c r="D868" s="248"/>
      <c r="E868" s="248"/>
      <c r="F868" s="248"/>
      <c r="G868" s="248"/>
      <c r="H868" s="248"/>
      <c r="I868" s="248"/>
      <c r="J868" s="260">
        <v>224</v>
      </c>
      <c r="K868" s="255">
        <v>22.4</v>
      </c>
      <c r="L868" s="248"/>
      <c r="M868" s="248"/>
      <c r="N868" s="248"/>
      <c r="O868" s="265" t="s">
        <v>2176</v>
      </c>
      <c r="P868" s="284" t="s">
        <v>707</v>
      </c>
      <c r="Q868" s="248"/>
      <c r="R868" s="289"/>
      <c r="S868" s="289"/>
      <c r="T868" s="289"/>
      <c r="U868" s="289"/>
      <c r="V868" s="289"/>
      <c r="W868" s="289"/>
      <c r="X868" s="289"/>
      <c r="Y868" s="289"/>
      <c r="Z868" s="289"/>
      <c r="AA868" s="289"/>
      <c r="AB868" s="289"/>
      <c r="AC868" s="289"/>
      <c r="AD868" s="289"/>
      <c r="AE868" s="289"/>
      <c r="AF868" s="289"/>
      <c r="AG868" s="289"/>
      <c r="AH868" s="289"/>
      <c r="AI868" s="289"/>
      <c r="AJ868" s="289"/>
      <c r="AK868" s="289"/>
      <c r="AL868" s="289"/>
      <c r="AM868" s="289"/>
      <c r="AN868" s="289"/>
      <c r="AO868" s="289"/>
      <c r="AP868" s="289"/>
      <c r="AQ868" s="289"/>
      <c r="AR868" s="289"/>
      <c r="AS868" s="289"/>
      <c r="AT868" s="289"/>
      <c r="AU868" s="289"/>
      <c r="AV868" s="289"/>
      <c r="AW868" s="289"/>
      <c r="AX868" s="289"/>
      <c r="AY868" s="289"/>
      <c r="AZ868" s="289"/>
      <c r="BA868" s="289"/>
      <c r="BB868" s="289"/>
      <c r="BC868" s="289"/>
      <c r="BD868" s="289"/>
      <c r="BE868" s="289"/>
      <c r="BF868" s="289"/>
      <c r="BG868" s="289"/>
      <c r="BH868" s="289"/>
      <c r="BI868" s="289"/>
      <c r="BJ868" s="289"/>
      <c r="BK868" s="289"/>
      <c r="BL868" s="289"/>
      <c r="BM868" s="289"/>
      <c r="BN868" s="289"/>
      <c r="BO868" s="289"/>
      <c r="BP868" s="289"/>
      <c r="BQ868" s="289"/>
      <c r="BR868" s="289"/>
      <c r="BS868" s="289"/>
      <c r="BT868" s="289"/>
      <c r="BU868" s="289"/>
      <c r="BV868" s="289"/>
      <c r="BW868" s="289"/>
      <c r="BX868" s="289"/>
      <c r="BY868" s="289"/>
    </row>
    <row r="869" spans="1:77" x14ac:dyDescent="0.2">
      <c r="A869" s="82">
        <v>861</v>
      </c>
      <c r="B869" s="82" t="s">
        <v>2467</v>
      </c>
      <c r="C869" s="82" t="s">
        <v>1871</v>
      </c>
      <c r="D869" s="82" t="s">
        <v>2468</v>
      </c>
      <c r="E869" s="83">
        <v>44123</v>
      </c>
      <c r="F869" s="82" t="s">
        <v>2985</v>
      </c>
      <c r="G869" s="82">
        <v>1</v>
      </c>
      <c r="H869" s="82" t="s">
        <v>2986</v>
      </c>
      <c r="I869" s="82" t="s">
        <v>1760</v>
      </c>
      <c r="J869" s="84">
        <v>62</v>
      </c>
      <c r="K869" s="247">
        <v>6.2</v>
      </c>
      <c r="L869" s="82" t="s">
        <v>2987</v>
      </c>
      <c r="M869" s="82">
        <v>154</v>
      </c>
      <c r="N869" s="82">
        <v>0.1</v>
      </c>
      <c r="O869" s="264" t="s">
        <v>2176</v>
      </c>
      <c r="P869" s="283" t="s">
        <v>2990</v>
      </c>
      <c r="Q869" s="82" t="s">
        <v>304</v>
      </c>
    </row>
    <row r="870" spans="1:77" s="254" customFormat="1" x14ac:dyDescent="0.2">
      <c r="A870" s="248">
        <v>862</v>
      </c>
      <c r="B870" s="248" t="s">
        <v>2467</v>
      </c>
      <c r="C870" s="248"/>
      <c r="D870" s="248"/>
      <c r="E870" s="248"/>
      <c r="F870" s="248"/>
      <c r="G870" s="248"/>
      <c r="H870" s="248"/>
      <c r="I870" s="248"/>
      <c r="J870" s="260">
        <v>62</v>
      </c>
      <c r="K870" s="255">
        <v>6.2</v>
      </c>
      <c r="L870" s="248"/>
      <c r="M870" s="248"/>
      <c r="N870" s="248"/>
      <c r="O870" s="265" t="s">
        <v>2176</v>
      </c>
      <c r="P870" s="284" t="s">
        <v>708</v>
      </c>
      <c r="Q870" s="248"/>
      <c r="R870" s="289"/>
      <c r="S870" s="289"/>
      <c r="T870" s="289"/>
      <c r="U870" s="289"/>
      <c r="V870" s="289"/>
      <c r="W870" s="289"/>
      <c r="X870" s="289"/>
      <c r="Y870" s="289"/>
      <c r="Z870" s="289"/>
      <c r="AA870" s="289"/>
      <c r="AB870" s="289"/>
      <c r="AC870" s="289"/>
      <c r="AD870" s="289"/>
      <c r="AE870" s="289"/>
      <c r="AF870" s="289"/>
      <c r="AG870" s="289"/>
      <c r="AH870" s="289"/>
      <c r="AI870" s="289"/>
      <c r="AJ870" s="289"/>
      <c r="AK870" s="289"/>
      <c r="AL870" s="289"/>
      <c r="AM870" s="289"/>
      <c r="AN870" s="289"/>
      <c r="AO870" s="289"/>
      <c r="AP870" s="289"/>
      <c r="AQ870" s="289"/>
      <c r="AR870" s="289"/>
      <c r="AS870" s="289"/>
      <c r="AT870" s="289"/>
      <c r="AU870" s="289"/>
      <c r="AV870" s="289"/>
      <c r="AW870" s="289"/>
      <c r="AX870" s="289"/>
      <c r="AY870" s="289"/>
      <c r="AZ870" s="289"/>
      <c r="BA870" s="289"/>
      <c r="BB870" s="289"/>
      <c r="BC870" s="289"/>
      <c r="BD870" s="289"/>
      <c r="BE870" s="289"/>
      <c r="BF870" s="289"/>
      <c r="BG870" s="289"/>
      <c r="BH870" s="289"/>
      <c r="BI870" s="289"/>
      <c r="BJ870" s="289"/>
      <c r="BK870" s="289"/>
      <c r="BL870" s="289"/>
      <c r="BM870" s="289"/>
      <c r="BN870" s="289"/>
      <c r="BO870" s="289"/>
      <c r="BP870" s="289"/>
      <c r="BQ870" s="289"/>
      <c r="BR870" s="289"/>
      <c r="BS870" s="289"/>
      <c r="BT870" s="289"/>
      <c r="BU870" s="289"/>
      <c r="BV870" s="289"/>
      <c r="BW870" s="289"/>
      <c r="BX870" s="289"/>
      <c r="BY870" s="289"/>
    </row>
    <row r="871" spans="1:77" s="262" customFormat="1" x14ac:dyDescent="0.2">
      <c r="A871" s="86">
        <v>863</v>
      </c>
      <c r="B871" s="86" t="s">
        <v>913</v>
      </c>
      <c r="C871" s="86"/>
      <c r="D871" s="86"/>
      <c r="E871" s="86"/>
      <c r="F871" s="86"/>
      <c r="G871" s="86"/>
      <c r="H871" s="86"/>
      <c r="I871" s="86"/>
      <c r="J871" s="249">
        <v>286</v>
      </c>
      <c r="K871" s="251">
        <v>28.6</v>
      </c>
      <c r="L871" s="86"/>
      <c r="M871" s="86"/>
      <c r="N871" s="86"/>
      <c r="O871" s="266" t="s">
        <v>540</v>
      </c>
      <c r="P871" s="285"/>
      <c r="Q871" s="86"/>
      <c r="R871" s="290"/>
      <c r="S871" s="290"/>
      <c r="T871" s="290"/>
      <c r="U871" s="290"/>
      <c r="V871" s="290"/>
      <c r="W871" s="290"/>
      <c r="X871" s="290"/>
      <c r="Y871" s="290"/>
      <c r="Z871" s="290"/>
      <c r="AA871" s="290"/>
      <c r="AB871" s="290"/>
      <c r="AC871" s="290"/>
      <c r="AD871" s="290"/>
      <c r="AE871" s="290"/>
      <c r="AF871" s="290"/>
      <c r="AG871" s="290"/>
      <c r="AH871" s="290"/>
      <c r="AI871" s="290"/>
      <c r="AJ871" s="290"/>
      <c r="AK871" s="290"/>
      <c r="AL871" s="290"/>
      <c r="AM871" s="290"/>
      <c r="AN871" s="290"/>
      <c r="AO871" s="290"/>
      <c r="AP871" s="290"/>
      <c r="AQ871" s="290"/>
      <c r="AR871" s="290"/>
      <c r="AS871" s="290"/>
      <c r="AT871" s="290"/>
      <c r="AU871" s="290"/>
      <c r="AV871" s="290"/>
      <c r="AW871" s="290"/>
      <c r="AX871" s="290"/>
      <c r="AY871" s="290"/>
      <c r="AZ871" s="290"/>
      <c r="BA871" s="290"/>
      <c r="BB871" s="290"/>
      <c r="BC871" s="290"/>
      <c r="BD871" s="290"/>
      <c r="BE871" s="290"/>
      <c r="BF871" s="290"/>
      <c r="BG871" s="290"/>
      <c r="BH871" s="290"/>
      <c r="BI871" s="290"/>
      <c r="BJ871" s="290"/>
      <c r="BK871" s="290"/>
      <c r="BL871" s="290"/>
      <c r="BM871" s="290"/>
      <c r="BN871" s="290"/>
      <c r="BO871" s="290"/>
      <c r="BP871" s="290"/>
      <c r="BQ871" s="290"/>
      <c r="BR871" s="290"/>
      <c r="BS871" s="290"/>
      <c r="BT871" s="290"/>
      <c r="BU871" s="290"/>
      <c r="BV871" s="290"/>
      <c r="BW871" s="290"/>
      <c r="BX871" s="290"/>
      <c r="BY871" s="290"/>
    </row>
    <row r="872" spans="1:77" x14ac:dyDescent="0.2">
      <c r="A872" s="82">
        <v>864</v>
      </c>
      <c r="B872" s="82" t="s">
        <v>2539</v>
      </c>
      <c r="C872" s="82" t="s">
        <v>2285</v>
      </c>
      <c r="D872" s="82" t="s">
        <v>2540</v>
      </c>
      <c r="E872" s="83">
        <v>44123</v>
      </c>
      <c r="F872" s="82" t="s">
        <v>2985</v>
      </c>
      <c r="G872" s="82">
        <v>1</v>
      </c>
      <c r="H872" s="82" t="s">
        <v>2986</v>
      </c>
      <c r="I872" s="82" t="s">
        <v>1760</v>
      </c>
      <c r="J872" s="84">
        <v>24</v>
      </c>
      <c r="K872" s="247">
        <v>2.4</v>
      </c>
      <c r="L872" s="82" t="s">
        <v>2987</v>
      </c>
      <c r="M872" s="82">
        <v>154</v>
      </c>
      <c r="N872" s="82">
        <v>0.1</v>
      </c>
      <c r="O872" s="264" t="s">
        <v>1732</v>
      </c>
      <c r="P872" s="283" t="s">
        <v>2990</v>
      </c>
      <c r="Q872" s="82" t="s">
        <v>304</v>
      </c>
    </row>
    <row r="873" spans="1:77" s="254" customFormat="1" x14ac:dyDescent="0.2">
      <c r="A873" s="248">
        <v>865</v>
      </c>
      <c r="B873" s="248" t="s">
        <v>2539</v>
      </c>
      <c r="C873" s="248"/>
      <c r="D873" s="248"/>
      <c r="E873" s="248"/>
      <c r="F873" s="248"/>
      <c r="G873" s="248"/>
      <c r="H873" s="248"/>
      <c r="I873" s="248"/>
      <c r="J873" s="260">
        <v>24</v>
      </c>
      <c r="K873" s="255">
        <v>2.4</v>
      </c>
      <c r="L873" s="248"/>
      <c r="M873" s="248"/>
      <c r="N873" s="248"/>
      <c r="O873" s="265" t="s">
        <v>1732</v>
      </c>
      <c r="P873" s="284" t="s">
        <v>708</v>
      </c>
      <c r="Q873" s="248"/>
      <c r="R873" s="289"/>
      <c r="S873" s="289"/>
      <c r="T873" s="289"/>
      <c r="U873" s="289"/>
      <c r="V873" s="289"/>
      <c r="W873" s="289"/>
      <c r="X873" s="289"/>
      <c r="Y873" s="289"/>
      <c r="Z873" s="289"/>
      <c r="AA873" s="289"/>
      <c r="AB873" s="289"/>
      <c r="AC873" s="289"/>
      <c r="AD873" s="289"/>
      <c r="AE873" s="289"/>
      <c r="AF873" s="289"/>
      <c r="AG873" s="289"/>
      <c r="AH873" s="289"/>
      <c r="AI873" s="289"/>
      <c r="AJ873" s="289"/>
      <c r="AK873" s="289"/>
      <c r="AL873" s="289"/>
      <c r="AM873" s="289"/>
      <c r="AN873" s="289"/>
      <c r="AO873" s="289"/>
      <c r="AP873" s="289"/>
      <c r="AQ873" s="289"/>
      <c r="AR873" s="289"/>
      <c r="AS873" s="289"/>
      <c r="AT873" s="289"/>
      <c r="AU873" s="289"/>
      <c r="AV873" s="289"/>
      <c r="AW873" s="289"/>
      <c r="AX873" s="289"/>
      <c r="AY873" s="289"/>
      <c r="AZ873" s="289"/>
      <c r="BA873" s="289"/>
      <c r="BB873" s="289"/>
      <c r="BC873" s="289"/>
      <c r="BD873" s="289"/>
      <c r="BE873" s="289"/>
      <c r="BF873" s="289"/>
      <c r="BG873" s="289"/>
      <c r="BH873" s="289"/>
      <c r="BI873" s="289"/>
      <c r="BJ873" s="289"/>
      <c r="BK873" s="289"/>
      <c r="BL873" s="289"/>
      <c r="BM873" s="289"/>
      <c r="BN873" s="289"/>
      <c r="BO873" s="289"/>
      <c r="BP873" s="289"/>
      <c r="BQ873" s="289"/>
      <c r="BR873" s="289"/>
      <c r="BS873" s="289"/>
      <c r="BT873" s="289"/>
      <c r="BU873" s="289"/>
      <c r="BV873" s="289"/>
      <c r="BW873" s="289"/>
      <c r="BX873" s="289"/>
      <c r="BY873" s="289"/>
    </row>
    <row r="874" spans="1:77" s="262" customFormat="1" x14ac:dyDescent="0.2">
      <c r="A874" s="86">
        <v>866</v>
      </c>
      <c r="B874" s="86" t="s">
        <v>1071</v>
      </c>
      <c r="C874" s="86"/>
      <c r="D874" s="86"/>
      <c r="E874" s="86"/>
      <c r="F874" s="86"/>
      <c r="G874" s="86"/>
      <c r="H874" s="86"/>
      <c r="I874" s="86"/>
      <c r="J874" s="249">
        <v>24</v>
      </c>
      <c r="K874" s="251">
        <v>2.4</v>
      </c>
      <c r="L874" s="86"/>
      <c r="M874" s="86"/>
      <c r="N874" s="86"/>
      <c r="O874" s="266" t="s">
        <v>541</v>
      </c>
      <c r="P874" s="285"/>
      <c r="Q874" s="86"/>
      <c r="R874" s="290"/>
      <c r="S874" s="290"/>
      <c r="T874" s="290"/>
      <c r="U874" s="290"/>
      <c r="V874" s="290"/>
      <c r="W874" s="290"/>
      <c r="X874" s="290"/>
      <c r="Y874" s="290"/>
      <c r="Z874" s="290"/>
      <c r="AA874" s="290"/>
      <c r="AB874" s="290"/>
      <c r="AC874" s="290"/>
      <c r="AD874" s="290"/>
      <c r="AE874" s="290"/>
      <c r="AF874" s="290"/>
      <c r="AG874" s="290"/>
      <c r="AH874" s="290"/>
      <c r="AI874" s="290"/>
      <c r="AJ874" s="290"/>
      <c r="AK874" s="290"/>
      <c r="AL874" s="290"/>
      <c r="AM874" s="290"/>
      <c r="AN874" s="290"/>
      <c r="AO874" s="290"/>
      <c r="AP874" s="290"/>
      <c r="AQ874" s="290"/>
      <c r="AR874" s="290"/>
      <c r="AS874" s="290"/>
      <c r="AT874" s="290"/>
      <c r="AU874" s="290"/>
      <c r="AV874" s="290"/>
      <c r="AW874" s="290"/>
      <c r="AX874" s="290"/>
      <c r="AY874" s="290"/>
      <c r="AZ874" s="290"/>
      <c r="BA874" s="290"/>
      <c r="BB874" s="290"/>
      <c r="BC874" s="290"/>
      <c r="BD874" s="290"/>
      <c r="BE874" s="290"/>
      <c r="BF874" s="290"/>
      <c r="BG874" s="290"/>
      <c r="BH874" s="290"/>
      <c r="BI874" s="290"/>
      <c r="BJ874" s="290"/>
      <c r="BK874" s="290"/>
      <c r="BL874" s="290"/>
      <c r="BM874" s="290"/>
      <c r="BN874" s="290"/>
      <c r="BO874" s="290"/>
      <c r="BP874" s="290"/>
      <c r="BQ874" s="290"/>
      <c r="BR874" s="290"/>
      <c r="BS874" s="290"/>
      <c r="BT874" s="290"/>
      <c r="BU874" s="290"/>
      <c r="BV874" s="290"/>
      <c r="BW874" s="290"/>
      <c r="BX874" s="290"/>
      <c r="BY874" s="290"/>
    </row>
    <row r="875" spans="1:77" x14ac:dyDescent="0.2">
      <c r="A875" s="82">
        <v>867</v>
      </c>
      <c r="B875" s="82" t="s">
        <v>2529</v>
      </c>
      <c r="C875" s="82" t="s">
        <v>1818</v>
      </c>
      <c r="D875" s="82" t="s">
        <v>2530</v>
      </c>
      <c r="E875" s="83">
        <v>44123</v>
      </c>
      <c r="F875" s="82" t="s">
        <v>2985</v>
      </c>
      <c r="G875" s="82">
        <v>1</v>
      </c>
      <c r="H875" s="82" t="s">
        <v>2986</v>
      </c>
      <c r="I875" s="82" t="s">
        <v>1760</v>
      </c>
      <c r="J875" s="84">
        <v>46</v>
      </c>
      <c r="K875" s="247">
        <v>4.5999999999999996</v>
      </c>
      <c r="L875" s="82" t="s">
        <v>2987</v>
      </c>
      <c r="M875" s="82">
        <v>154</v>
      </c>
      <c r="N875" s="82">
        <v>0.1</v>
      </c>
      <c r="O875" s="264" t="s">
        <v>1718</v>
      </c>
      <c r="P875" s="283" t="s">
        <v>2990</v>
      </c>
      <c r="Q875" s="82" t="s">
        <v>304</v>
      </c>
    </row>
    <row r="876" spans="1:77" x14ac:dyDescent="0.2">
      <c r="A876" s="82">
        <v>868</v>
      </c>
      <c r="B876" s="82" t="s">
        <v>2529</v>
      </c>
      <c r="C876" s="82"/>
      <c r="D876" s="82" t="s">
        <v>3260</v>
      </c>
      <c r="E876" s="83">
        <v>44137</v>
      </c>
      <c r="F876" s="82" t="s">
        <v>2985</v>
      </c>
      <c r="G876" s="82">
        <v>1</v>
      </c>
      <c r="H876" s="82" t="s">
        <v>2986</v>
      </c>
      <c r="I876" s="82" t="s">
        <v>1760</v>
      </c>
      <c r="J876" s="84">
        <v>15</v>
      </c>
      <c r="K876" s="247">
        <v>1.5</v>
      </c>
      <c r="L876" s="82" t="s">
        <v>3362</v>
      </c>
      <c r="M876" s="82">
        <v>158</v>
      </c>
      <c r="N876" s="82">
        <v>0.1</v>
      </c>
      <c r="O876" s="264" t="s">
        <v>1718</v>
      </c>
      <c r="P876" s="283" t="s">
        <v>2990</v>
      </c>
      <c r="Q876" s="82" t="s">
        <v>304</v>
      </c>
    </row>
    <row r="877" spans="1:77" s="254" customFormat="1" x14ac:dyDescent="0.2">
      <c r="A877" s="248">
        <v>869</v>
      </c>
      <c r="B877" s="248" t="s">
        <v>2529</v>
      </c>
      <c r="C877" s="248"/>
      <c r="D877" s="248"/>
      <c r="E877" s="248"/>
      <c r="F877" s="248"/>
      <c r="G877" s="248"/>
      <c r="H877" s="248"/>
      <c r="I877" s="248"/>
      <c r="J877" s="260">
        <v>61</v>
      </c>
      <c r="K877" s="255">
        <v>6.1</v>
      </c>
      <c r="L877" s="248"/>
      <c r="M877" s="248"/>
      <c r="N877" s="248"/>
      <c r="O877" s="265" t="s">
        <v>1718</v>
      </c>
      <c r="P877" s="284" t="s">
        <v>708</v>
      </c>
      <c r="Q877" s="248"/>
      <c r="R877" s="289"/>
      <c r="S877" s="289"/>
      <c r="T877" s="289"/>
      <c r="U877" s="289"/>
      <c r="V877" s="289"/>
      <c r="W877" s="289"/>
      <c r="X877" s="289"/>
      <c r="Y877" s="289"/>
      <c r="Z877" s="289"/>
      <c r="AA877" s="289"/>
      <c r="AB877" s="289"/>
      <c r="AC877" s="289"/>
      <c r="AD877" s="289"/>
      <c r="AE877" s="289"/>
      <c r="AF877" s="289"/>
      <c r="AG877" s="289"/>
      <c r="AH877" s="289"/>
      <c r="AI877" s="289"/>
      <c r="AJ877" s="289"/>
      <c r="AK877" s="289"/>
      <c r="AL877" s="289"/>
      <c r="AM877" s="289"/>
      <c r="AN877" s="289"/>
      <c r="AO877" s="289"/>
      <c r="AP877" s="289"/>
      <c r="AQ877" s="289"/>
      <c r="AR877" s="289"/>
      <c r="AS877" s="289"/>
      <c r="AT877" s="289"/>
      <c r="AU877" s="289"/>
      <c r="AV877" s="289"/>
      <c r="AW877" s="289"/>
      <c r="AX877" s="289"/>
      <c r="AY877" s="289"/>
      <c r="AZ877" s="289"/>
      <c r="BA877" s="289"/>
      <c r="BB877" s="289"/>
      <c r="BC877" s="289"/>
      <c r="BD877" s="289"/>
      <c r="BE877" s="289"/>
      <c r="BF877" s="289"/>
      <c r="BG877" s="289"/>
      <c r="BH877" s="289"/>
      <c r="BI877" s="289"/>
      <c r="BJ877" s="289"/>
      <c r="BK877" s="289"/>
      <c r="BL877" s="289"/>
      <c r="BM877" s="289"/>
      <c r="BN877" s="289"/>
      <c r="BO877" s="289"/>
      <c r="BP877" s="289"/>
      <c r="BQ877" s="289"/>
      <c r="BR877" s="289"/>
      <c r="BS877" s="289"/>
      <c r="BT877" s="289"/>
      <c r="BU877" s="289"/>
      <c r="BV877" s="289"/>
      <c r="BW877" s="289"/>
      <c r="BX877" s="289"/>
      <c r="BY877" s="289"/>
    </row>
    <row r="878" spans="1:77" s="262" customFormat="1" x14ac:dyDescent="0.2">
      <c r="A878" s="86">
        <v>870</v>
      </c>
      <c r="B878" s="86" t="s">
        <v>1056</v>
      </c>
      <c r="C878" s="86"/>
      <c r="D878" s="86"/>
      <c r="E878" s="86"/>
      <c r="F878" s="86"/>
      <c r="G878" s="86"/>
      <c r="H878" s="86"/>
      <c r="I878" s="86"/>
      <c r="J878" s="249">
        <v>61</v>
      </c>
      <c r="K878" s="251">
        <v>6.1</v>
      </c>
      <c r="L878" s="86"/>
      <c r="M878" s="86"/>
      <c r="N878" s="86"/>
      <c r="O878" s="266" t="s">
        <v>542</v>
      </c>
      <c r="P878" s="285"/>
      <c r="Q878" s="86"/>
      <c r="R878" s="290"/>
      <c r="S878" s="290"/>
      <c r="T878" s="290"/>
      <c r="U878" s="290"/>
      <c r="V878" s="290"/>
      <c r="W878" s="290"/>
      <c r="X878" s="290"/>
      <c r="Y878" s="290"/>
      <c r="Z878" s="290"/>
      <c r="AA878" s="290"/>
      <c r="AB878" s="290"/>
      <c r="AC878" s="290"/>
      <c r="AD878" s="290"/>
      <c r="AE878" s="290"/>
      <c r="AF878" s="290"/>
      <c r="AG878" s="290"/>
      <c r="AH878" s="290"/>
      <c r="AI878" s="290"/>
      <c r="AJ878" s="290"/>
      <c r="AK878" s="290"/>
      <c r="AL878" s="290"/>
      <c r="AM878" s="290"/>
      <c r="AN878" s="290"/>
      <c r="AO878" s="290"/>
      <c r="AP878" s="290"/>
      <c r="AQ878" s="290"/>
      <c r="AR878" s="290"/>
      <c r="AS878" s="290"/>
      <c r="AT878" s="290"/>
      <c r="AU878" s="290"/>
      <c r="AV878" s="290"/>
      <c r="AW878" s="290"/>
      <c r="AX878" s="290"/>
      <c r="AY878" s="290"/>
      <c r="AZ878" s="290"/>
      <c r="BA878" s="290"/>
      <c r="BB878" s="290"/>
      <c r="BC878" s="290"/>
      <c r="BD878" s="290"/>
      <c r="BE878" s="290"/>
      <c r="BF878" s="290"/>
      <c r="BG878" s="290"/>
      <c r="BH878" s="290"/>
      <c r="BI878" s="290"/>
      <c r="BJ878" s="290"/>
      <c r="BK878" s="290"/>
      <c r="BL878" s="290"/>
      <c r="BM878" s="290"/>
      <c r="BN878" s="290"/>
      <c r="BO878" s="290"/>
      <c r="BP878" s="290"/>
      <c r="BQ878" s="290"/>
      <c r="BR878" s="290"/>
      <c r="BS878" s="290"/>
      <c r="BT878" s="290"/>
      <c r="BU878" s="290"/>
      <c r="BV878" s="290"/>
      <c r="BW878" s="290"/>
      <c r="BX878" s="290"/>
      <c r="BY878" s="290"/>
    </row>
    <row r="879" spans="1:77" x14ac:dyDescent="0.2">
      <c r="A879" s="82">
        <v>871</v>
      </c>
      <c r="B879" s="82" t="s">
        <v>2525</v>
      </c>
      <c r="C879" s="82" t="s">
        <v>2280</v>
      </c>
      <c r="D879" s="82" t="s">
        <v>2526</v>
      </c>
      <c r="E879" s="83">
        <v>44123</v>
      </c>
      <c r="F879" s="82" t="s">
        <v>2985</v>
      </c>
      <c r="G879" s="82">
        <v>1</v>
      </c>
      <c r="H879" s="82" t="s">
        <v>2986</v>
      </c>
      <c r="I879" s="82" t="s">
        <v>1760</v>
      </c>
      <c r="J879" s="84">
        <v>28</v>
      </c>
      <c r="K879" s="247">
        <v>2.8</v>
      </c>
      <c r="L879" s="82" t="s">
        <v>2987</v>
      </c>
      <c r="M879" s="82">
        <v>154</v>
      </c>
      <c r="N879" s="82">
        <v>0.1</v>
      </c>
      <c r="O879" s="264" t="s">
        <v>1708</v>
      </c>
      <c r="P879" s="283" t="s">
        <v>2990</v>
      </c>
      <c r="Q879" s="82" t="s">
        <v>304</v>
      </c>
    </row>
    <row r="880" spans="1:77" x14ac:dyDescent="0.2">
      <c r="A880" s="82">
        <v>872</v>
      </c>
      <c r="B880" s="82" t="s">
        <v>2525</v>
      </c>
      <c r="C880" s="82"/>
      <c r="D880" s="82" t="s">
        <v>3259</v>
      </c>
      <c r="E880" s="83">
        <v>44137</v>
      </c>
      <c r="F880" s="82" t="s">
        <v>2985</v>
      </c>
      <c r="G880" s="82">
        <v>1</v>
      </c>
      <c r="H880" s="82" t="s">
        <v>2986</v>
      </c>
      <c r="I880" s="82" t="s">
        <v>1760</v>
      </c>
      <c r="J880" s="84">
        <v>4</v>
      </c>
      <c r="K880" s="247">
        <v>0.4</v>
      </c>
      <c r="L880" s="82" t="s">
        <v>3362</v>
      </c>
      <c r="M880" s="82">
        <v>158</v>
      </c>
      <c r="N880" s="82">
        <v>0.1</v>
      </c>
      <c r="O880" s="264" t="s">
        <v>1708</v>
      </c>
      <c r="P880" s="283" t="s">
        <v>2990</v>
      </c>
      <c r="Q880" s="82" t="s">
        <v>304</v>
      </c>
    </row>
    <row r="881" spans="1:77" s="254" customFormat="1" x14ac:dyDescent="0.2">
      <c r="A881" s="248">
        <v>873</v>
      </c>
      <c r="B881" s="248" t="s">
        <v>2525</v>
      </c>
      <c r="C881" s="248"/>
      <c r="D881" s="248"/>
      <c r="E881" s="248"/>
      <c r="F881" s="248"/>
      <c r="G881" s="248"/>
      <c r="H881" s="248"/>
      <c r="I881" s="248"/>
      <c r="J881" s="260">
        <v>32</v>
      </c>
      <c r="K881" s="255">
        <v>3.2</v>
      </c>
      <c r="L881" s="248"/>
      <c r="M881" s="248"/>
      <c r="N881" s="248"/>
      <c r="O881" s="265" t="s">
        <v>1708</v>
      </c>
      <c r="P881" s="284" t="s">
        <v>708</v>
      </c>
      <c r="Q881" s="248"/>
      <c r="R881" s="289"/>
      <c r="S881" s="289"/>
      <c r="T881" s="289"/>
      <c r="U881" s="289"/>
      <c r="V881" s="289"/>
      <c r="W881" s="289"/>
      <c r="X881" s="289"/>
      <c r="Y881" s="289"/>
      <c r="Z881" s="289"/>
      <c r="AA881" s="289"/>
      <c r="AB881" s="289"/>
      <c r="AC881" s="289"/>
      <c r="AD881" s="289"/>
      <c r="AE881" s="289"/>
      <c r="AF881" s="289"/>
      <c r="AG881" s="289"/>
      <c r="AH881" s="289"/>
      <c r="AI881" s="289"/>
      <c r="AJ881" s="289"/>
      <c r="AK881" s="289"/>
      <c r="AL881" s="289"/>
      <c r="AM881" s="289"/>
      <c r="AN881" s="289"/>
      <c r="AO881" s="289"/>
      <c r="AP881" s="289"/>
      <c r="AQ881" s="289"/>
      <c r="AR881" s="289"/>
      <c r="AS881" s="289"/>
      <c r="AT881" s="289"/>
      <c r="AU881" s="289"/>
      <c r="AV881" s="289"/>
      <c r="AW881" s="289"/>
      <c r="AX881" s="289"/>
      <c r="AY881" s="289"/>
      <c r="AZ881" s="289"/>
      <c r="BA881" s="289"/>
      <c r="BB881" s="289"/>
      <c r="BC881" s="289"/>
      <c r="BD881" s="289"/>
      <c r="BE881" s="289"/>
      <c r="BF881" s="289"/>
      <c r="BG881" s="289"/>
      <c r="BH881" s="289"/>
      <c r="BI881" s="289"/>
      <c r="BJ881" s="289"/>
      <c r="BK881" s="289"/>
      <c r="BL881" s="289"/>
      <c r="BM881" s="289"/>
      <c r="BN881" s="289"/>
      <c r="BO881" s="289"/>
      <c r="BP881" s="289"/>
      <c r="BQ881" s="289"/>
      <c r="BR881" s="289"/>
      <c r="BS881" s="289"/>
      <c r="BT881" s="289"/>
      <c r="BU881" s="289"/>
      <c r="BV881" s="289"/>
      <c r="BW881" s="289"/>
      <c r="BX881" s="289"/>
      <c r="BY881" s="289"/>
    </row>
    <row r="882" spans="1:77" s="262" customFormat="1" x14ac:dyDescent="0.2">
      <c r="A882" s="86">
        <v>874</v>
      </c>
      <c r="B882" s="86" t="s">
        <v>1047</v>
      </c>
      <c r="C882" s="86"/>
      <c r="D882" s="86"/>
      <c r="E882" s="86"/>
      <c r="F882" s="86"/>
      <c r="G882" s="86"/>
      <c r="H882" s="86"/>
      <c r="I882" s="86"/>
      <c r="J882" s="249">
        <v>32</v>
      </c>
      <c r="K882" s="251">
        <v>3.2</v>
      </c>
      <c r="L882" s="86"/>
      <c r="M882" s="86"/>
      <c r="N882" s="86"/>
      <c r="O882" s="266" t="s">
        <v>543</v>
      </c>
      <c r="P882" s="285"/>
      <c r="Q882" s="86"/>
      <c r="R882" s="290"/>
      <c r="S882" s="290"/>
      <c r="T882" s="290"/>
      <c r="U882" s="290"/>
      <c r="V882" s="290"/>
      <c r="W882" s="290"/>
      <c r="X882" s="290"/>
      <c r="Y882" s="290"/>
      <c r="Z882" s="290"/>
      <c r="AA882" s="290"/>
      <c r="AB882" s="290"/>
      <c r="AC882" s="290"/>
      <c r="AD882" s="290"/>
      <c r="AE882" s="290"/>
      <c r="AF882" s="290"/>
      <c r="AG882" s="290"/>
      <c r="AH882" s="290"/>
      <c r="AI882" s="290"/>
      <c r="AJ882" s="290"/>
      <c r="AK882" s="290"/>
      <c r="AL882" s="290"/>
      <c r="AM882" s="290"/>
      <c r="AN882" s="290"/>
      <c r="AO882" s="290"/>
      <c r="AP882" s="290"/>
      <c r="AQ882" s="290"/>
      <c r="AR882" s="290"/>
      <c r="AS882" s="290"/>
      <c r="AT882" s="290"/>
      <c r="AU882" s="290"/>
      <c r="AV882" s="290"/>
      <c r="AW882" s="290"/>
      <c r="AX882" s="290"/>
      <c r="AY882" s="290"/>
      <c r="AZ882" s="290"/>
      <c r="BA882" s="290"/>
      <c r="BB882" s="290"/>
      <c r="BC882" s="290"/>
      <c r="BD882" s="290"/>
      <c r="BE882" s="290"/>
      <c r="BF882" s="290"/>
      <c r="BG882" s="290"/>
      <c r="BH882" s="290"/>
      <c r="BI882" s="290"/>
      <c r="BJ882" s="290"/>
      <c r="BK882" s="290"/>
      <c r="BL882" s="290"/>
      <c r="BM882" s="290"/>
      <c r="BN882" s="290"/>
      <c r="BO882" s="290"/>
      <c r="BP882" s="290"/>
      <c r="BQ882" s="290"/>
      <c r="BR882" s="290"/>
      <c r="BS882" s="290"/>
      <c r="BT882" s="290"/>
      <c r="BU882" s="290"/>
      <c r="BV882" s="290"/>
      <c r="BW882" s="290"/>
      <c r="BX882" s="290"/>
      <c r="BY882" s="290"/>
    </row>
    <row r="883" spans="1:77" x14ac:dyDescent="0.2">
      <c r="A883" s="82">
        <v>875</v>
      </c>
      <c r="B883" s="82" t="s">
        <v>2428</v>
      </c>
      <c r="C883" s="82" t="s">
        <v>2285</v>
      </c>
      <c r="D883" s="82" t="s">
        <v>2429</v>
      </c>
      <c r="E883" s="83">
        <v>44123</v>
      </c>
      <c r="F883" s="82" t="s">
        <v>2985</v>
      </c>
      <c r="G883" s="82">
        <v>1</v>
      </c>
      <c r="H883" s="82" t="s">
        <v>2986</v>
      </c>
      <c r="I883" s="82" t="s">
        <v>1760</v>
      </c>
      <c r="J883" s="84">
        <v>22</v>
      </c>
      <c r="K883" s="247">
        <v>2.2000000000000002</v>
      </c>
      <c r="L883" s="82" t="s">
        <v>2987</v>
      </c>
      <c r="M883" s="82">
        <v>154</v>
      </c>
      <c r="N883" s="82">
        <v>0.1</v>
      </c>
      <c r="O883" s="264" t="s">
        <v>1128</v>
      </c>
      <c r="P883" s="283" t="s">
        <v>2997</v>
      </c>
      <c r="Q883" s="82" t="s">
        <v>304</v>
      </c>
    </row>
    <row r="884" spans="1:77" x14ac:dyDescent="0.2">
      <c r="A884" s="82">
        <v>876</v>
      </c>
      <c r="B884" s="82" t="s">
        <v>2428</v>
      </c>
      <c r="C884" s="82"/>
      <c r="D884" s="82" t="s">
        <v>3238</v>
      </c>
      <c r="E884" s="83">
        <v>44137</v>
      </c>
      <c r="F884" s="82" t="s">
        <v>2985</v>
      </c>
      <c r="G884" s="82">
        <v>1</v>
      </c>
      <c r="H884" s="82" t="s">
        <v>2986</v>
      </c>
      <c r="I884" s="82" t="s">
        <v>1760</v>
      </c>
      <c r="J884" s="84">
        <v>16</v>
      </c>
      <c r="K884" s="247">
        <v>1.6</v>
      </c>
      <c r="L884" s="82" t="s">
        <v>3362</v>
      </c>
      <c r="M884" s="82">
        <v>158</v>
      </c>
      <c r="N884" s="82">
        <v>0.1</v>
      </c>
      <c r="O884" s="264" t="s">
        <v>1128</v>
      </c>
      <c r="P884" s="283" t="s">
        <v>2997</v>
      </c>
      <c r="Q884" s="82" t="s">
        <v>304</v>
      </c>
    </row>
    <row r="885" spans="1:77" s="254" customFormat="1" x14ac:dyDescent="0.2">
      <c r="A885" s="248">
        <v>877</v>
      </c>
      <c r="B885" s="248" t="s">
        <v>2428</v>
      </c>
      <c r="C885" s="248"/>
      <c r="D885" s="248"/>
      <c r="E885" s="248"/>
      <c r="F885" s="248"/>
      <c r="G885" s="248"/>
      <c r="H885" s="248"/>
      <c r="I885" s="248"/>
      <c r="J885" s="260">
        <v>38</v>
      </c>
      <c r="K885" s="255">
        <v>3.8</v>
      </c>
      <c r="L885" s="248"/>
      <c r="M885" s="248"/>
      <c r="N885" s="248"/>
      <c r="O885" s="265" t="s">
        <v>1128</v>
      </c>
      <c r="P885" s="284" t="s">
        <v>706</v>
      </c>
      <c r="Q885" s="248"/>
      <c r="R885" s="289"/>
      <c r="S885" s="289"/>
      <c r="T885" s="289"/>
      <c r="U885" s="289"/>
      <c r="V885" s="289"/>
      <c r="W885" s="289"/>
      <c r="X885" s="289"/>
      <c r="Y885" s="289"/>
      <c r="Z885" s="289"/>
      <c r="AA885" s="289"/>
      <c r="AB885" s="289"/>
      <c r="AC885" s="289"/>
      <c r="AD885" s="289"/>
      <c r="AE885" s="289"/>
      <c r="AF885" s="289"/>
      <c r="AG885" s="289"/>
      <c r="AH885" s="289"/>
      <c r="AI885" s="289"/>
      <c r="AJ885" s="289"/>
      <c r="AK885" s="289"/>
      <c r="AL885" s="289"/>
      <c r="AM885" s="289"/>
      <c r="AN885" s="289"/>
      <c r="AO885" s="289"/>
      <c r="AP885" s="289"/>
      <c r="AQ885" s="289"/>
      <c r="AR885" s="289"/>
      <c r="AS885" s="289"/>
      <c r="AT885" s="289"/>
      <c r="AU885" s="289"/>
      <c r="AV885" s="289"/>
      <c r="AW885" s="289"/>
      <c r="AX885" s="289"/>
      <c r="AY885" s="289"/>
      <c r="AZ885" s="289"/>
      <c r="BA885" s="289"/>
      <c r="BB885" s="289"/>
      <c r="BC885" s="289"/>
      <c r="BD885" s="289"/>
      <c r="BE885" s="289"/>
      <c r="BF885" s="289"/>
      <c r="BG885" s="289"/>
      <c r="BH885" s="289"/>
      <c r="BI885" s="289"/>
      <c r="BJ885" s="289"/>
      <c r="BK885" s="289"/>
      <c r="BL885" s="289"/>
      <c r="BM885" s="289"/>
      <c r="BN885" s="289"/>
      <c r="BO885" s="289"/>
      <c r="BP885" s="289"/>
      <c r="BQ885" s="289"/>
      <c r="BR885" s="289"/>
      <c r="BS885" s="289"/>
      <c r="BT885" s="289"/>
      <c r="BU885" s="289"/>
      <c r="BV885" s="289"/>
      <c r="BW885" s="289"/>
      <c r="BX885" s="289"/>
      <c r="BY885" s="289"/>
    </row>
    <row r="886" spans="1:77" s="262" customFormat="1" x14ac:dyDescent="0.2">
      <c r="A886" s="86">
        <v>878</v>
      </c>
      <c r="B886" s="86" t="s">
        <v>1561</v>
      </c>
      <c r="C886" s="86"/>
      <c r="D886" s="86"/>
      <c r="E886" s="86"/>
      <c r="F886" s="86"/>
      <c r="G886" s="86"/>
      <c r="H886" s="86"/>
      <c r="I886" s="86"/>
      <c r="J886" s="249">
        <v>38</v>
      </c>
      <c r="K886" s="251">
        <v>3.8</v>
      </c>
      <c r="L886" s="86"/>
      <c r="M886" s="86"/>
      <c r="N886" s="86"/>
      <c r="O886" s="266" t="s">
        <v>544</v>
      </c>
      <c r="P886" s="285"/>
      <c r="Q886" s="86"/>
      <c r="R886" s="290"/>
      <c r="S886" s="290"/>
      <c r="T886" s="290"/>
      <c r="U886" s="290"/>
      <c r="V886" s="290"/>
      <c r="W886" s="290"/>
      <c r="X886" s="290"/>
      <c r="Y886" s="290"/>
      <c r="Z886" s="290"/>
      <c r="AA886" s="290"/>
      <c r="AB886" s="290"/>
      <c r="AC886" s="290"/>
      <c r="AD886" s="290"/>
      <c r="AE886" s="290"/>
      <c r="AF886" s="290"/>
      <c r="AG886" s="290"/>
      <c r="AH886" s="290"/>
      <c r="AI886" s="290"/>
      <c r="AJ886" s="290"/>
      <c r="AK886" s="290"/>
      <c r="AL886" s="290"/>
      <c r="AM886" s="290"/>
      <c r="AN886" s="290"/>
      <c r="AO886" s="290"/>
      <c r="AP886" s="290"/>
      <c r="AQ886" s="290"/>
      <c r="AR886" s="290"/>
      <c r="AS886" s="290"/>
      <c r="AT886" s="290"/>
      <c r="AU886" s="290"/>
      <c r="AV886" s="290"/>
      <c r="AW886" s="290"/>
      <c r="AX886" s="290"/>
      <c r="AY886" s="290"/>
      <c r="AZ886" s="290"/>
      <c r="BA886" s="290"/>
      <c r="BB886" s="290"/>
      <c r="BC886" s="290"/>
      <c r="BD886" s="290"/>
      <c r="BE886" s="290"/>
      <c r="BF886" s="290"/>
      <c r="BG886" s="290"/>
      <c r="BH886" s="290"/>
      <c r="BI886" s="290"/>
      <c r="BJ886" s="290"/>
      <c r="BK886" s="290"/>
      <c r="BL886" s="290"/>
      <c r="BM886" s="290"/>
      <c r="BN886" s="290"/>
      <c r="BO886" s="290"/>
      <c r="BP886" s="290"/>
      <c r="BQ886" s="290"/>
      <c r="BR886" s="290"/>
      <c r="BS886" s="290"/>
      <c r="BT886" s="290"/>
      <c r="BU886" s="290"/>
      <c r="BV886" s="290"/>
      <c r="BW886" s="290"/>
      <c r="BX886" s="290"/>
      <c r="BY886" s="290"/>
    </row>
    <row r="887" spans="1:77" x14ac:dyDescent="0.2">
      <c r="A887" s="82">
        <v>879</v>
      </c>
      <c r="B887" s="82" t="s">
        <v>2408</v>
      </c>
      <c r="C887" s="82" t="s">
        <v>3128</v>
      </c>
      <c r="D887" s="82" t="s">
        <v>3233</v>
      </c>
      <c r="E887" s="83">
        <v>44137</v>
      </c>
      <c r="F887" s="82" t="s">
        <v>2985</v>
      </c>
      <c r="G887" s="82">
        <v>1</v>
      </c>
      <c r="H887" s="82" t="s">
        <v>2986</v>
      </c>
      <c r="I887" s="82" t="s">
        <v>1760</v>
      </c>
      <c r="J887" s="84">
        <v>34</v>
      </c>
      <c r="K887" s="247">
        <v>3.4</v>
      </c>
      <c r="L887" s="82" t="s">
        <v>3362</v>
      </c>
      <c r="M887" s="82">
        <v>158</v>
      </c>
      <c r="N887" s="82">
        <v>0.1</v>
      </c>
      <c r="O887" s="264" t="s">
        <v>2029</v>
      </c>
      <c r="P887" s="283" t="s">
        <v>2997</v>
      </c>
      <c r="Q887" s="82" t="s">
        <v>304</v>
      </c>
    </row>
    <row r="888" spans="1:77" x14ac:dyDescent="0.2">
      <c r="A888" s="82">
        <v>880</v>
      </c>
      <c r="B888" s="82" t="s">
        <v>2408</v>
      </c>
      <c r="C888" s="82" t="s">
        <v>1818</v>
      </c>
      <c r="D888" s="82" t="s">
        <v>2409</v>
      </c>
      <c r="E888" s="83">
        <v>44123</v>
      </c>
      <c r="F888" s="82" t="s">
        <v>2985</v>
      </c>
      <c r="G888" s="82">
        <v>1</v>
      </c>
      <c r="H888" s="82" t="s">
        <v>2986</v>
      </c>
      <c r="I888" s="82" t="s">
        <v>1760</v>
      </c>
      <c r="J888" s="84">
        <v>40</v>
      </c>
      <c r="K888" s="247">
        <v>4</v>
      </c>
      <c r="L888" s="82" t="s">
        <v>2987</v>
      </c>
      <c r="M888" s="82">
        <v>154</v>
      </c>
      <c r="N888" s="82">
        <v>0.1</v>
      </c>
      <c r="O888" s="264" t="s">
        <v>2029</v>
      </c>
      <c r="P888" s="283" t="s">
        <v>2997</v>
      </c>
      <c r="Q888" s="82" t="s">
        <v>304</v>
      </c>
    </row>
    <row r="889" spans="1:77" s="254" customFormat="1" x14ac:dyDescent="0.2">
      <c r="A889" s="248">
        <v>881</v>
      </c>
      <c r="B889" s="248" t="s">
        <v>2408</v>
      </c>
      <c r="C889" s="248"/>
      <c r="D889" s="248"/>
      <c r="E889" s="248"/>
      <c r="F889" s="248"/>
      <c r="G889" s="248"/>
      <c r="H889" s="248"/>
      <c r="I889" s="248"/>
      <c r="J889" s="260">
        <v>74</v>
      </c>
      <c r="K889" s="255">
        <v>7.4</v>
      </c>
      <c r="L889" s="248"/>
      <c r="M889" s="248"/>
      <c r="N889" s="248"/>
      <c r="O889" s="265" t="s">
        <v>2029</v>
      </c>
      <c r="P889" s="284" t="s">
        <v>706</v>
      </c>
      <c r="Q889" s="248"/>
      <c r="R889" s="289"/>
      <c r="S889" s="289"/>
      <c r="T889" s="289"/>
      <c r="U889" s="289"/>
      <c r="V889" s="289"/>
      <c r="W889" s="289"/>
      <c r="X889" s="289"/>
      <c r="Y889" s="289"/>
      <c r="Z889" s="289"/>
      <c r="AA889" s="289"/>
      <c r="AB889" s="289"/>
      <c r="AC889" s="289"/>
      <c r="AD889" s="289"/>
      <c r="AE889" s="289"/>
      <c r="AF889" s="289"/>
      <c r="AG889" s="289"/>
      <c r="AH889" s="289"/>
      <c r="AI889" s="289"/>
      <c r="AJ889" s="289"/>
      <c r="AK889" s="289"/>
      <c r="AL889" s="289"/>
      <c r="AM889" s="289"/>
      <c r="AN889" s="289"/>
      <c r="AO889" s="289"/>
      <c r="AP889" s="289"/>
      <c r="AQ889" s="289"/>
      <c r="AR889" s="289"/>
      <c r="AS889" s="289"/>
      <c r="AT889" s="289"/>
      <c r="AU889" s="289"/>
      <c r="AV889" s="289"/>
      <c r="AW889" s="289"/>
      <c r="AX889" s="289"/>
      <c r="AY889" s="289"/>
      <c r="AZ889" s="289"/>
      <c r="BA889" s="289"/>
      <c r="BB889" s="289"/>
      <c r="BC889" s="289"/>
      <c r="BD889" s="289"/>
      <c r="BE889" s="289"/>
      <c r="BF889" s="289"/>
      <c r="BG889" s="289"/>
      <c r="BH889" s="289"/>
      <c r="BI889" s="289"/>
      <c r="BJ889" s="289"/>
      <c r="BK889" s="289"/>
      <c r="BL889" s="289"/>
      <c r="BM889" s="289"/>
      <c r="BN889" s="289"/>
      <c r="BO889" s="289"/>
      <c r="BP889" s="289"/>
      <c r="BQ889" s="289"/>
      <c r="BR889" s="289"/>
      <c r="BS889" s="289"/>
      <c r="BT889" s="289"/>
      <c r="BU889" s="289"/>
      <c r="BV889" s="289"/>
      <c r="BW889" s="289"/>
      <c r="BX889" s="289"/>
      <c r="BY889" s="289"/>
    </row>
    <row r="890" spans="1:77" s="262" customFormat="1" x14ac:dyDescent="0.2">
      <c r="A890" s="86">
        <v>882</v>
      </c>
      <c r="B890" s="86" t="s">
        <v>1527</v>
      </c>
      <c r="C890" s="86"/>
      <c r="D890" s="86"/>
      <c r="E890" s="86"/>
      <c r="F890" s="86"/>
      <c r="G890" s="86"/>
      <c r="H890" s="86"/>
      <c r="I890" s="86"/>
      <c r="J890" s="249">
        <v>74</v>
      </c>
      <c r="K890" s="251">
        <v>7.4</v>
      </c>
      <c r="L890" s="86"/>
      <c r="M890" s="86"/>
      <c r="N890" s="86"/>
      <c r="O890" s="266" t="s">
        <v>545</v>
      </c>
      <c r="P890" s="285"/>
      <c r="Q890" s="86"/>
      <c r="R890" s="290"/>
      <c r="S890" s="290"/>
      <c r="T890" s="290"/>
      <c r="U890" s="290"/>
      <c r="V890" s="290"/>
      <c r="W890" s="290"/>
      <c r="X890" s="290"/>
      <c r="Y890" s="290"/>
      <c r="Z890" s="290"/>
      <c r="AA890" s="290"/>
      <c r="AB890" s="290"/>
      <c r="AC890" s="290"/>
      <c r="AD890" s="290"/>
      <c r="AE890" s="290"/>
      <c r="AF890" s="290"/>
      <c r="AG890" s="290"/>
      <c r="AH890" s="290"/>
      <c r="AI890" s="290"/>
      <c r="AJ890" s="290"/>
      <c r="AK890" s="290"/>
      <c r="AL890" s="290"/>
      <c r="AM890" s="290"/>
      <c r="AN890" s="290"/>
      <c r="AO890" s="290"/>
      <c r="AP890" s="290"/>
      <c r="AQ890" s="290"/>
      <c r="AR890" s="290"/>
      <c r="AS890" s="290"/>
      <c r="AT890" s="290"/>
      <c r="AU890" s="290"/>
      <c r="AV890" s="290"/>
      <c r="AW890" s="290"/>
      <c r="AX890" s="290"/>
      <c r="AY890" s="290"/>
      <c r="AZ890" s="290"/>
      <c r="BA890" s="290"/>
      <c r="BB890" s="290"/>
      <c r="BC890" s="290"/>
      <c r="BD890" s="290"/>
      <c r="BE890" s="290"/>
      <c r="BF890" s="290"/>
      <c r="BG890" s="290"/>
      <c r="BH890" s="290"/>
      <c r="BI890" s="290"/>
      <c r="BJ890" s="290"/>
      <c r="BK890" s="290"/>
      <c r="BL890" s="290"/>
      <c r="BM890" s="290"/>
      <c r="BN890" s="290"/>
      <c r="BO890" s="290"/>
      <c r="BP890" s="290"/>
      <c r="BQ890" s="290"/>
      <c r="BR890" s="290"/>
      <c r="BS890" s="290"/>
      <c r="BT890" s="290"/>
      <c r="BU890" s="290"/>
      <c r="BV890" s="290"/>
      <c r="BW890" s="290"/>
      <c r="BX890" s="290"/>
      <c r="BY890" s="290"/>
    </row>
    <row r="891" spans="1:77" x14ac:dyDescent="0.2">
      <c r="A891" s="82">
        <v>883</v>
      </c>
      <c r="B891" s="82" t="s">
        <v>2402</v>
      </c>
      <c r="C891" s="82" t="s">
        <v>2280</v>
      </c>
      <c r="D891" s="82" t="s">
        <v>2403</v>
      </c>
      <c r="E891" s="83">
        <v>44123</v>
      </c>
      <c r="F891" s="82" t="s">
        <v>2985</v>
      </c>
      <c r="G891" s="82">
        <v>1</v>
      </c>
      <c r="H891" s="82" t="s">
        <v>2986</v>
      </c>
      <c r="I891" s="82" t="s">
        <v>1760</v>
      </c>
      <c r="J891" s="84">
        <v>20</v>
      </c>
      <c r="K891" s="247">
        <v>2</v>
      </c>
      <c r="L891" s="82" t="s">
        <v>2987</v>
      </c>
      <c r="M891" s="82">
        <v>154</v>
      </c>
      <c r="N891" s="82">
        <v>0.1</v>
      </c>
      <c r="O891" s="264" t="s">
        <v>1978</v>
      </c>
      <c r="P891" s="283" t="s">
        <v>2997</v>
      </c>
      <c r="Q891" s="82" t="s">
        <v>304</v>
      </c>
    </row>
    <row r="892" spans="1:77" x14ac:dyDescent="0.2">
      <c r="A892" s="82">
        <v>884</v>
      </c>
      <c r="B892" s="82" t="s">
        <v>2402</v>
      </c>
      <c r="C892" s="82" t="s">
        <v>1785</v>
      </c>
      <c r="D892" s="82" t="s">
        <v>3231</v>
      </c>
      <c r="E892" s="83">
        <v>44137</v>
      </c>
      <c r="F892" s="82" t="s">
        <v>2985</v>
      </c>
      <c r="G892" s="82">
        <v>1</v>
      </c>
      <c r="H892" s="82" t="s">
        <v>2986</v>
      </c>
      <c r="I892" s="82" t="s">
        <v>1760</v>
      </c>
      <c r="J892" s="84">
        <v>20</v>
      </c>
      <c r="K892" s="247">
        <v>2</v>
      </c>
      <c r="L892" s="82" t="s">
        <v>3362</v>
      </c>
      <c r="M892" s="82">
        <v>158</v>
      </c>
      <c r="N892" s="82">
        <v>0.1</v>
      </c>
      <c r="O892" s="264" t="s">
        <v>1978</v>
      </c>
      <c r="P892" s="283" t="s">
        <v>2997</v>
      </c>
      <c r="Q892" s="82" t="s">
        <v>304</v>
      </c>
    </row>
    <row r="893" spans="1:77" s="254" customFormat="1" x14ac:dyDescent="0.2">
      <c r="A893" s="248">
        <v>885</v>
      </c>
      <c r="B893" s="248" t="s">
        <v>2402</v>
      </c>
      <c r="C893" s="248"/>
      <c r="D893" s="248"/>
      <c r="E893" s="248"/>
      <c r="F893" s="248"/>
      <c r="G893" s="248"/>
      <c r="H893" s="248"/>
      <c r="I893" s="248"/>
      <c r="J893" s="260">
        <v>40</v>
      </c>
      <c r="K893" s="255">
        <v>4</v>
      </c>
      <c r="L893" s="248"/>
      <c r="M893" s="248"/>
      <c r="N893" s="248"/>
      <c r="O893" s="265" t="s">
        <v>1978</v>
      </c>
      <c r="P893" s="284" t="s">
        <v>706</v>
      </c>
      <c r="Q893" s="248"/>
      <c r="R893" s="289"/>
      <c r="S893" s="289"/>
      <c r="T893" s="289"/>
      <c r="U893" s="289"/>
      <c r="V893" s="289"/>
      <c r="W893" s="289"/>
      <c r="X893" s="289"/>
      <c r="Y893" s="289"/>
      <c r="Z893" s="289"/>
      <c r="AA893" s="289"/>
      <c r="AB893" s="289"/>
      <c r="AC893" s="289"/>
      <c r="AD893" s="289"/>
      <c r="AE893" s="289"/>
      <c r="AF893" s="289"/>
      <c r="AG893" s="289"/>
      <c r="AH893" s="289"/>
      <c r="AI893" s="289"/>
      <c r="AJ893" s="289"/>
      <c r="AK893" s="289"/>
      <c r="AL893" s="289"/>
      <c r="AM893" s="289"/>
      <c r="AN893" s="289"/>
      <c r="AO893" s="289"/>
      <c r="AP893" s="289"/>
      <c r="AQ893" s="289"/>
      <c r="AR893" s="289"/>
      <c r="AS893" s="289"/>
      <c r="AT893" s="289"/>
      <c r="AU893" s="289"/>
      <c r="AV893" s="289"/>
      <c r="AW893" s="289"/>
      <c r="AX893" s="289"/>
      <c r="AY893" s="289"/>
      <c r="AZ893" s="289"/>
      <c r="BA893" s="289"/>
      <c r="BB893" s="289"/>
      <c r="BC893" s="289"/>
      <c r="BD893" s="289"/>
      <c r="BE893" s="289"/>
      <c r="BF893" s="289"/>
      <c r="BG893" s="289"/>
      <c r="BH893" s="289"/>
      <c r="BI893" s="289"/>
      <c r="BJ893" s="289"/>
      <c r="BK893" s="289"/>
      <c r="BL893" s="289"/>
      <c r="BM893" s="289"/>
      <c r="BN893" s="289"/>
      <c r="BO893" s="289"/>
      <c r="BP893" s="289"/>
      <c r="BQ893" s="289"/>
      <c r="BR893" s="289"/>
      <c r="BS893" s="289"/>
      <c r="BT893" s="289"/>
      <c r="BU893" s="289"/>
      <c r="BV893" s="289"/>
      <c r="BW893" s="289"/>
      <c r="BX893" s="289"/>
      <c r="BY893" s="289"/>
    </row>
    <row r="894" spans="1:77" s="262" customFormat="1" x14ac:dyDescent="0.2">
      <c r="A894" s="86">
        <v>886</v>
      </c>
      <c r="B894" s="86" t="s">
        <v>66</v>
      </c>
      <c r="C894" s="86"/>
      <c r="D894" s="86"/>
      <c r="E894" s="86"/>
      <c r="F894" s="86"/>
      <c r="G894" s="86"/>
      <c r="H894" s="86"/>
      <c r="I894" s="86"/>
      <c r="J894" s="249">
        <v>40</v>
      </c>
      <c r="K894" s="251">
        <v>4</v>
      </c>
      <c r="L894" s="86"/>
      <c r="M894" s="86"/>
      <c r="N894" s="86"/>
      <c r="O894" s="266" t="s">
        <v>546</v>
      </c>
      <c r="P894" s="285"/>
      <c r="Q894" s="86"/>
      <c r="R894" s="290"/>
      <c r="S894" s="290"/>
      <c r="T894" s="290"/>
      <c r="U894" s="290"/>
      <c r="V894" s="290"/>
      <c r="W894" s="290"/>
      <c r="X894" s="290"/>
      <c r="Y894" s="290"/>
      <c r="Z894" s="290"/>
      <c r="AA894" s="290"/>
      <c r="AB894" s="290"/>
      <c r="AC894" s="290"/>
      <c r="AD894" s="290"/>
      <c r="AE894" s="290"/>
      <c r="AF894" s="290"/>
      <c r="AG894" s="290"/>
      <c r="AH894" s="290"/>
      <c r="AI894" s="290"/>
      <c r="AJ894" s="290"/>
      <c r="AK894" s="290"/>
      <c r="AL894" s="290"/>
      <c r="AM894" s="290"/>
      <c r="AN894" s="290"/>
      <c r="AO894" s="290"/>
      <c r="AP894" s="290"/>
      <c r="AQ894" s="290"/>
      <c r="AR894" s="290"/>
      <c r="AS894" s="290"/>
      <c r="AT894" s="290"/>
      <c r="AU894" s="290"/>
      <c r="AV894" s="290"/>
      <c r="AW894" s="290"/>
      <c r="AX894" s="290"/>
      <c r="AY894" s="290"/>
      <c r="AZ894" s="290"/>
      <c r="BA894" s="290"/>
      <c r="BB894" s="290"/>
      <c r="BC894" s="290"/>
      <c r="BD894" s="290"/>
      <c r="BE894" s="290"/>
      <c r="BF894" s="290"/>
      <c r="BG894" s="290"/>
      <c r="BH894" s="290"/>
      <c r="BI894" s="290"/>
      <c r="BJ894" s="290"/>
      <c r="BK894" s="290"/>
      <c r="BL894" s="290"/>
      <c r="BM894" s="290"/>
      <c r="BN894" s="290"/>
      <c r="BO894" s="290"/>
      <c r="BP894" s="290"/>
      <c r="BQ894" s="290"/>
      <c r="BR894" s="290"/>
      <c r="BS894" s="290"/>
      <c r="BT894" s="290"/>
      <c r="BU894" s="290"/>
      <c r="BV894" s="290"/>
      <c r="BW894" s="290"/>
      <c r="BX894" s="290"/>
      <c r="BY894" s="290"/>
    </row>
    <row r="895" spans="1:77" x14ac:dyDescent="0.2">
      <c r="A895" s="82">
        <v>887</v>
      </c>
      <c r="B895" s="82" t="s">
        <v>1501</v>
      </c>
      <c r="C895" s="82" t="s">
        <v>1871</v>
      </c>
      <c r="D895" s="82" t="s">
        <v>1502</v>
      </c>
      <c r="E895" s="83">
        <v>44123</v>
      </c>
      <c r="F895" s="82" t="s">
        <v>2985</v>
      </c>
      <c r="G895" s="82">
        <v>1</v>
      </c>
      <c r="H895" s="82" t="s">
        <v>2986</v>
      </c>
      <c r="I895" s="82" t="s">
        <v>1760</v>
      </c>
      <c r="J895" s="84">
        <v>22</v>
      </c>
      <c r="K895" s="247">
        <v>2.2000000000000002</v>
      </c>
      <c r="L895" s="82" t="s">
        <v>2987</v>
      </c>
      <c r="M895" s="82">
        <v>154</v>
      </c>
      <c r="N895" s="82">
        <v>0.1</v>
      </c>
      <c r="O895" s="264" t="s">
        <v>330</v>
      </c>
      <c r="P895" s="283" t="s">
        <v>2997</v>
      </c>
      <c r="Q895" s="82" t="s">
        <v>304</v>
      </c>
    </row>
    <row r="896" spans="1:77" x14ac:dyDescent="0.2">
      <c r="A896" s="82">
        <v>888</v>
      </c>
      <c r="B896" s="82" t="s">
        <v>1501</v>
      </c>
      <c r="C896" s="82"/>
      <c r="D896" s="82" t="s">
        <v>3220</v>
      </c>
      <c r="E896" s="83">
        <v>44137</v>
      </c>
      <c r="F896" s="82" t="s">
        <v>2985</v>
      </c>
      <c r="G896" s="82">
        <v>1</v>
      </c>
      <c r="H896" s="82" t="s">
        <v>2986</v>
      </c>
      <c r="I896" s="82" t="s">
        <v>1760</v>
      </c>
      <c r="J896" s="84">
        <v>18</v>
      </c>
      <c r="K896" s="247">
        <v>1.8</v>
      </c>
      <c r="L896" s="82" t="s">
        <v>3362</v>
      </c>
      <c r="M896" s="82">
        <v>158</v>
      </c>
      <c r="N896" s="82">
        <v>0.1</v>
      </c>
      <c r="O896" s="264" t="s">
        <v>330</v>
      </c>
      <c r="P896" s="283" t="s">
        <v>2997</v>
      </c>
      <c r="Q896" s="82" t="s">
        <v>304</v>
      </c>
    </row>
    <row r="897" spans="1:77" s="254" customFormat="1" x14ac:dyDescent="0.2">
      <c r="A897" s="248">
        <v>889</v>
      </c>
      <c r="B897" s="248" t="s">
        <v>1501</v>
      </c>
      <c r="C897" s="248"/>
      <c r="D897" s="248"/>
      <c r="E897" s="248"/>
      <c r="F897" s="248"/>
      <c r="G897" s="248"/>
      <c r="H897" s="248"/>
      <c r="I897" s="248"/>
      <c r="J897" s="260">
        <v>40</v>
      </c>
      <c r="K897" s="255">
        <v>4</v>
      </c>
      <c r="L897" s="248"/>
      <c r="M897" s="248"/>
      <c r="N897" s="248"/>
      <c r="O897" s="265" t="s">
        <v>330</v>
      </c>
      <c r="P897" s="284" t="s">
        <v>706</v>
      </c>
      <c r="Q897" s="248"/>
      <c r="R897" s="289"/>
      <c r="S897" s="289"/>
      <c r="T897" s="289"/>
      <c r="U897" s="289"/>
      <c r="V897" s="289"/>
      <c r="W897" s="289"/>
      <c r="X897" s="289"/>
      <c r="Y897" s="289"/>
      <c r="Z897" s="289"/>
      <c r="AA897" s="289"/>
      <c r="AB897" s="289"/>
      <c r="AC897" s="289"/>
      <c r="AD897" s="289"/>
      <c r="AE897" s="289"/>
      <c r="AF897" s="289"/>
      <c r="AG897" s="289"/>
      <c r="AH897" s="289"/>
      <c r="AI897" s="289"/>
      <c r="AJ897" s="289"/>
      <c r="AK897" s="289"/>
      <c r="AL897" s="289"/>
      <c r="AM897" s="289"/>
      <c r="AN897" s="289"/>
      <c r="AO897" s="289"/>
      <c r="AP897" s="289"/>
      <c r="AQ897" s="289"/>
      <c r="AR897" s="289"/>
      <c r="AS897" s="289"/>
      <c r="AT897" s="289"/>
      <c r="AU897" s="289"/>
      <c r="AV897" s="289"/>
      <c r="AW897" s="289"/>
      <c r="AX897" s="289"/>
      <c r="AY897" s="289"/>
      <c r="AZ897" s="289"/>
      <c r="BA897" s="289"/>
      <c r="BB897" s="289"/>
      <c r="BC897" s="289"/>
      <c r="BD897" s="289"/>
      <c r="BE897" s="289"/>
      <c r="BF897" s="289"/>
      <c r="BG897" s="289"/>
      <c r="BH897" s="289"/>
      <c r="BI897" s="289"/>
      <c r="BJ897" s="289"/>
      <c r="BK897" s="289"/>
      <c r="BL897" s="289"/>
      <c r="BM897" s="289"/>
      <c r="BN897" s="289"/>
      <c r="BO897" s="289"/>
      <c r="BP897" s="289"/>
      <c r="BQ897" s="289"/>
      <c r="BR897" s="289"/>
      <c r="BS897" s="289"/>
      <c r="BT897" s="289"/>
      <c r="BU897" s="289"/>
      <c r="BV897" s="289"/>
      <c r="BW897" s="289"/>
      <c r="BX897" s="289"/>
      <c r="BY897" s="289"/>
    </row>
    <row r="898" spans="1:77" s="262" customFormat="1" x14ac:dyDescent="0.2">
      <c r="A898" s="86">
        <v>890</v>
      </c>
      <c r="B898" s="86" t="s">
        <v>1220</v>
      </c>
      <c r="C898" s="86"/>
      <c r="D898" s="86"/>
      <c r="E898" s="86"/>
      <c r="F898" s="86"/>
      <c r="G898" s="86"/>
      <c r="H898" s="86"/>
      <c r="I898" s="86"/>
      <c r="J898" s="249">
        <v>40</v>
      </c>
      <c r="K898" s="251">
        <v>4</v>
      </c>
      <c r="L898" s="86"/>
      <c r="M898" s="86"/>
      <c r="N898" s="86"/>
      <c r="O898" s="266" t="s">
        <v>547</v>
      </c>
      <c r="P898" s="285"/>
      <c r="Q898" s="86"/>
      <c r="R898" s="290"/>
      <c r="S898" s="290"/>
      <c r="T898" s="290"/>
      <c r="U898" s="290"/>
      <c r="V898" s="290"/>
      <c r="W898" s="290"/>
      <c r="X898" s="290"/>
      <c r="Y898" s="290"/>
      <c r="Z898" s="290"/>
      <c r="AA898" s="290"/>
      <c r="AB898" s="290"/>
      <c r="AC898" s="290"/>
      <c r="AD898" s="290"/>
      <c r="AE898" s="290"/>
      <c r="AF898" s="290"/>
      <c r="AG898" s="290"/>
      <c r="AH898" s="290"/>
      <c r="AI898" s="290"/>
      <c r="AJ898" s="290"/>
      <c r="AK898" s="290"/>
      <c r="AL898" s="290"/>
      <c r="AM898" s="290"/>
      <c r="AN898" s="290"/>
      <c r="AO898" s="290"/>
      <c r="AP898" s="290"/>
      <c r="AQ898" s="290"/>
      <c r="AR898" s="290"/>
      <c r="AS898" s="290"/>
      <c r="AT898" s="290"/>
      <c r="AU898" s="290"/>
      <c r="AV898" s="290"/>
      <c r="AW898" s="290"/>
      <c r="AX898" s="290"/>
      <c r="AY898" s="290"/>
      <c r="AZ898" s="290"/>
      <c r="BA898" s="290"/>
      <c r="BB898" s="290"/>
      <c r="BC898" s="290"/>
      <c r="BD898" s="290"/>
      <c r="BE898" s="290"/>
      <c r="BF898" s="290"/>
      <c r="BG898" s="290"/>
      <c r="BH898" s="290"/>
      <c r="BI898" s="290"/>
      <c r="BJ898" s="290"/>
      <c r="BK898" s="290"/>
      <c r="BL898" s="290"/>
      <c r="BM898" s="290"/>
      <c r="BN898" s="290"/>
      <c r="BO898" s="290"/>
      <c r="BP898" s="290"/>
      <c r="BQ898" s="290"/>
      <c r="BR898" s="290"/>
      <c r="BS898" s="290"/>
      <c r="BT898" s="290"/>
      <c r="BU898" s="290"/>
      <c r="BV898" s="290"/>
      <c r="BW898" s="290"/>
      <c r="BX898" s="290"/>
      <c r="BY898" s="290"/>
    </row>
    <row r="899" spans="1:77" x14ac:dyDescent="0.2">
      <c r="A899" s="82">
        <v>891</v>
      </c>
      <c r="B899" s="82" t="s">
        <v>2459</v>
      </c>
      <c r="C899" s="82" t="s">
        <v>1909</v>
      </c>
      <c r="D899" s="82" t="s">
        <v>2460</v>
      </c>
      <c r="E899" s="83">
        <v>44123</v>
      </c>
      <c r="F899" s="82" t="s">
        <v>2985</v>
      </c>
      <c r="G899" s="82">
        <v>1</v>
      </c>
      <c r="H899" s="82" t="s">
        <v>2986</v>
      </c>
      <c r="I899" s="82" t="s">
        <v>1760</v>
      </c>
      <c r="J899" s="84">
        <v>44</v>
      </c>
      <c r="K899" s="247">
        <v>4.4000000000000004</v>
      </c>
      <c r="L899" s="82" t="s">
        <v>2987</v>
      </c>
      <c r="M899" s="82">
        <v>154</v>
      </c>
      <c r="N899" s="82">
        <v>0.1</v>
      </c>
      <c r="O899" s="264" t="s">
        <v>2151</v>
      </c>
      <c r="P899" s="283" t="s">
        <v>2988</v>
      </c>
      <c r="Q899" s="82" t="s">
        <v>304</v>
      </c>
    </row>
    <row r="900" spans="1:77" x14ac:dyDescent="0.2">
      <c r="A900" s="82">
        <v>892</v>
      </c>
      <c r="B900" s="82" t="s">
        <v>2459</v>
      </c>
      <c r="C900" s="82"/>
      <c r="D900" s="82" t="s">
        <v>2774</v>
      </c>
      <c r="E900" s="83">
        <v>44130</v>
      </c>
      <c r="F900" s="82" t="s">
        <v>2985</v>
      </c>
      <c r="G900" s="82">
        <v>1</v>
      </c>
      <c r="H900" s="82" t="s">
        <v>2986</v>
      </c>
      <c r="I900" s="82" t="s">
        <v>1760</v>
      </c>
      <c r="J900" s="84">
        <v>44</v>
      </c>
      <c r="K900" s="247">
        <v>4.4000000000000004</v>
      </c>
      <c r="L900" s="82" t="s">
        <v>2987</v>
      </c>
      <c r="M900" s="82">
        <v>156</v>
      </c>
      <c r="N900" s="82">
        <v>0.1</v>
      </c>
      <c r="O900" s="264" t="s">
        <v>2151</v>
      </c>
      <c r="P900" s="283" t="s">
        <v>2988</v>
      </c>
      <c r="Q900" s="82" t="s">
        <v>304</v>
      </c>
    </row>
    <row r="901" spans="1:77" x14ac:dyDescent="0.2">
      <c r="A901" s="82">
        <v>893</v>
      </c>
      <c r="B901" s="82" t="s">
        <v>2459</v>
      </c>
      <c r="C901" s="82"/>
      <c r="D901" s="82" t="s">
        <v>3243</v>
      </c>
      <c r="E901" s="83">
        <v>44137</v>
      </c>
      <c r="F901" s="82" t="s">
        <v>2985</v>
      </c>
      <c r="G901" s="82">
        <v>1</v>
      </c>
      <c r="H901" s="82" t="s">
        <v>2986</v>
      </c>
      <c r="I901" s="82" t="s">
        <v>1760</v>
      </c>
      <c r="J901" s="84">
        <v>44</v>
      </c>
      <c r="K901" s="247">
        <v>4.4000000000000004</v>
      </c>
      <c r="L901" s="82" t="s">
        <v>3362</v>
      </c>
      <c r="M901" s="82">
        <v>158</v>
      </c>
      <c r="N901" s="82">
        <v>0.1</v>
      </c>
      <c r="O901" s="264" t="s">
        <v>2151</v>
      </c>
      <c r="P901" s="283" t="s">
        <v>2988</v>
      </c>
      <c r="Q901" s="82" t="s">
        <v>304</v>
      </c>
    </row>
    <row r="902" spans="1:77" s="254" customFormat="1" x14ac:dyDescent="0.2">
      <c r="A902" s="248">
        <v>894</v>
      </c>
      <c r="B902" s="248" t="s">
        <v>2459</v>
      </c>
      <c r="C902" s="248"/>
      <c r="D902" s="248"/>
      <c r="E902" s="248"/>
      <c r="F902" s="248"/>
      <c r="G902" s="248"/>
      <c r="H902" s="248"/>
      <c r="I902" s="248"/>
      <c r="J902" s="260">
        <v>132</v>
      </c>
      <c r="K902" s="255">
        <v>13.2</v>
      </c>
      <c r="L902" s="248"/>
      <c r="M902" s="248"/>
      <c r="N902" s="248"/>
      <c r="O902" s="265" t="s">
        <v>2151</v>
      </c>
      <c r="P902" s="284" t="s">
        <v>707</v>
      </c>
      <c r="Q902" s="248"/>
      <c r="R902" s="289"/>
      <c r="S902" s="289"/>
      <c r="T902" s="289"/>
      <c r="U902" s="289"/>
      <c r="V902" s="289"/>
      <c r="W902" s="289"/>
      <c r="X902" s="289"/>
      <c r="Y902" s="289"/>
      <c r="Z902" s="289"/>
      <c r="AA902" s="289"/>
      <c r="AB902" s="289"/>
      <c r="AC902" s="289"/>
      <c r="AD902" s="289"/>
      <c r="AE902" s="289"/>
      <c r="AF902" s="289"/>
      <c r="AG902" s="289"/>
      <c r="AH902" s="289"/>
      <c r="AI902" s="289"/>
      <c r="AJ902" s="289"/>
      <c r="AK902" s="289"/>
      <c r="AL902" s="289"/>
      <c r="AM902" s="289"/>
      <c r="AN902" s="289"/>
      <c r="AO902" s="289"/>
      <c r="AP902" s="289"/>
      <c r="AQ902" s="289"/>
      <c r="AR902" s="289"/>
      <c r="AS902" s="289"/>
      <c r="AT902" s="289"/>
      <c r="AU902" s="289"/>
      <c r="AV902" s="289"/>
      <c r="AW902" s="289"/>
      <c r="AX902" s="289"/>
      <c r="AY902" s="289"/>
      <c r="AZ902" s="289"/>
      <c r="BA902" s="289"/>
      <c r="BB902" s="289"/>
      <c r="BC902" s="289"/>
      <c r="BD902" s="289"/>
      <c r="BE902" s="289"/>
      <c r="BF902" s="289"/>
      <c r="BG902" s="289"/>
      <c r="BH902" s="289"/>
      <c r="BI902" s="289"/>
      <c r="BJ902" s="289"/>
      <c r="BK902" s="289"/>
      <c r="BL902" s="289"/>
      <c r="BM902" s="289"/>
      <c r="BN902" s="289"/>
      <c r="BO902" s="289"/>
      <c r="BP902" s="289"/>
      <c r="BQ902" s="289"/>
      <c r="BR902" s="289"/>
      <c r="BS902" s="289"/>
      <c r="BT902" s="289"/>
      <c r="BU902" s="289"/>
      <c r="BV902" s="289"/>
      <c r="BW902" s="289"/>
      <c r="BX902" s="289"/>
      <c r="BY902" s="289"/>
    </row>
    <row r="903" spans="1:77" x14ac:dyDescent="0.2">
      <c r="A903" s="82">
        <v>895</v>
      </c>
      <c r="B903" s="82" t="s">
        <v>2459</v>
      </c>
      <c r="C903" s="82" t="s">
        <v>1909</v>
      </c>
      <c r="D903" s="82" t="s">
        <v>2460</v>
      </c>
      <c r="E903" s="83">
        <v>44123</v>
      </c>
      <c r="F903" s="82" t="s">
        <v>2985</v>
      </c>
      <c r="G903" s="82">
        <v>1</v>
      </c>
      <c r="H903" s="82" t="s">
        <v>2986</v>
      </c>
      <c r="I903" s="82" t="s">
        <v>1760</v>
      </c>
      <c r="J903" s="84">
        <v>38</v>
      </c>
      <c r="K903" s="247">
        <v>3.8</v>
      </c>
      <c r="L903" s="82" t="s">
        <v>2987</v>
      </c>
      <c r="M903" s="82">
        <v>154</v>
      </c>
      <c r="N903" s="82">
        <v>0.1</v>
      </c>
      <c r="O903" s="264" t="s">
        <v>2151</v>
      </c>
      <c r="P903" s="283" t="s">
        <v>2990</v>
      </c>
      <c r="Q903" s="82" t="s">
        <v>304</v>
      </c>
    </row>
    <row r="904" spans="1:77" x14ac:dyDescent="0.2">
      <c r="A904" s="82">
        <v>896</v>
      </c>
      <c r="B904" s="82" t="s">
        <v>2459</v>
      </c>
      <c r="C904" s="82"/>
      <c r="D904" s="82" t="s">
        <v>3243</v>
      </c>
      <c r="E904" s="83">
        <v>44137</v>
      </c>
      <c r="F904" s="82" t="s">
        <v>2985</v>
      </c>
      <c r="G904" s="82">
        <v>1</v>
      </c>
      <c r="H904" s="82" t="s">
        <v>2986</v>
      </c>
      <c r="I904" s="82" t="s">
        <v>1760</v>
      </c>
      <c r="J904" s="84">
        <v>40</v>
      </c>
      <c r="K904" s="247">
        <v>4</v>
      </c>
      <c r="L904" s="82" t="s">
        <v>3362</v>
      </c>
      <c r="M904" s="82">
        <v>158</v>
      </c>
      <c r="N904" s="82">
        <v>0.1</v>
      </c>
      <c r="O904" s="264" t="s">
        <v>2151</v>
      </c>
      <c r="P904" s="283" t="s">
        <v>2990</v>
      </c>
      <c r="Q904" s="82" t="s">
        <v>304</v>
      </c>
    </row>
    <row r="905" spans="1:77" s="254" customFormat="1" x14ac:dyDescent="0.2">
      <c r="A905" s="248">
        <v>897</v>
      </c>
      <c r="B905" s="248" t="s">
        <v>2459</v>
      </c>
      <c r="C905" s="248"/>
      <c r="D905" s="248"/>
      <c r="E905" s="248"/>
      <c r="F905" s="248"/>
      <c r="G905" s="248"/>
      <c r="H905" s="248"/>
      <c r="I905" s="248"/>
      <c r="J905" s="260">
        <v>78</v>
      </c>
      <c r="K905" s="255">
        <v>7.8</v>
      </c>
      <c r="L905" s="248"/>
      <c r="M905" s="248"/>
      <c r="N905" s="248"/>
      <c r="O905" s="265" t="s">
        <v>2151</v>
      </c>
      <c r="P905" s="284" t="s">
        <v>708</v>
      </c>
      <c r="Q905" s="248"/>
      <c r="R905" s="289"/>
      <c r="S905" s="289"/>
      <c r="T905" s="289"/>
      <c r="U905" s="289"/>
      <c r="V905" s="289"/>
      <c r="W905" s="289"/>
      <c r="X905" s="289"/>
      <c r="Y905" s="289"/>
      <c r="Z905" s="289"/>
      <c r="AA905" s="289"/>
      <c r="AB905" s="289"/>
      <c r="AC905" s="289"/>
      <c r="AD905" s="289"/>
      <c r="AE905" s="289"/>
      <c r="AF905" s="289"/>
      <c r="AG905" s="289"/>
      <c r="AH905" s="289"/>
      <c r="AI905" s="289"/>
      <c r="AJ905" s="289"/>
      <c r="AK905" s="289"/>
      <c r="AL905" s="289"/>
      <c r="AM905" s="289"/>
      <c r="AN905" s="289"/>
      <c r="AO905" s="289"/>
      <c r="AP905" s="289"/>
      <c r="AQ905" s="289"/>
      <c r="AR905" s="289"/>
      <c r="AS905" s="289"/>
      <c r="AT905" s="289"/>
      <c r="AU905" s="289"/>
      <c r="AV905" s="289"/>
      <c r="AW905" s="289"/>
      <c r="AX905" s="289"/>
      <c r="AY905" s="289"/>
      <c r="AZ905" s="289"/>
      <c r="BA905" s="289"/>
      <c r="BB905" s="289"/>
      <c r="BC905" s="289"/>
      <c r="BD905" s="289"/>
      <c r="BE905" s="289"/>
      <c r="BF905" s="289"/>
      <c r="BG905" s="289"/>
      <c r="BH905" s="289"/>
      <c r="BI905" s="289"/>
      <c r="BJ905" s="289"/>
      <c r="BK905" s="289"/>
      <c r="BL905" s="289"/>
      <c r="BM905" s="289"/>
      <c r="BN905" s="289"/>
      <c r="BO905" s="289"/>
      <c r="BP905" s="289"/>
      <c r="BQ905" s="289"/>
      <c r="BR905" s="289"/>
      <c r="BS905" s="289"/>
      <c r="BT905" s="289"/>
      <c r="BU905" s="289"/>
      <c r="BV905" s="289"/>
      <c r="BW905" s="289"/>
      <c r="BX905" s="289"/>
      <c r="BY905" s="289"/>
    </row>
    <row r="906" spans="1:77" s="262" customFormat="1" x14ac:dyDescent="0.2">
      <c r="A906" s="86">
        <v>898</v>
      </c>
      <c r="B906" s="86" t="s">
        <v>1641</v>
      </c>
      <c r="C906" s="86"/>
      <c r="D906" s="86"/>
      <c r="E906" s="86"/>
      <c r="F906" s="86"/>
      <c r="G906" s="86"/>
      <c r="H906" s="86"/>
      <c r="I906" s="86"/>
      <c r="J906" s="249">
        <v>210</v>
      </c>
      <c r="K906" s="251">
        <v>21</v>
      </c>
      <c r="L906" s="86"/>
      <c r="M906" s="86"/>
      <c r="N906" s="86"/>
      <c r="O906" s="266" t="s">
        <v>548</v>
      </c>
      <c r="P906" s="285"/>
      <c r="Q906" s="86"/>
      <c r="R906" s="290"/>
      <c r="S906" s="290"/>
      <c r="T906" s="290"/>
      <c r="U906" s="290"/>
      <c r="V906" s="290"/>
      <c r="W906" s="290"/>
      <c r="X906" s="290"/>
      <c r="Y906" s="290"/>
      <c r="Z906" s="290"/>
      <c r="AA906" s="290"/>
      <c r="AB906" s="290"/>
      <c r="AC906" s="290"/>
      <c r="AD906" s="290"/>
      <c r="AE906" s="290"/>
      <c r="AF906" s="290"/>
      <c r="AG906" s="290"/>
      <c r="AH906" s="290"/>
      <c r="AI906" s="290"/>
      <c r="AJ906" s="290"/>
      <c r="AK906" s="290"/>
      <c r="AL906" s="290"/>
      <c r="AM906" s="290"/>
      <c r="AN906" s="290"/>
      <c r="AO906" s="290"/>
      <c r="AP906" s="290"/>
      <c r="AQ906" s="290"/>
      <c r="AR906" s="290"/>
      <c r="AS906" s="290"/>
      <c r="AT906" s="290"/>
      <c r="AU906" s="290"/>
      <c r="AV906" s="290"/>
      <c r="AW906" s="290"/>
      <c r="AX906" s="290"/>
      <c r="AY906" s="290"/>
      <c r="AZ906" s="290"/>
      <c r="BA906" s="290"/>
      <c r="BB906" s="290"/>
      <c r="BC906" s="290"/>
      <c r="BD906" s="290"/>
      <c r="BE906" s="290"/>
      <c r="BF906" s="290"/>
      <c r="BG906" s="290"/>
      <c r="BH906" s="290"/>
      <c r="BI906" s="290"/>
      <c r="BJ906" s="290"/>
      <c r="BK906" s="290"/>
      <c r="BL906" s="290"/>
      <c r="BM906" s="290"/>
      <c r="BN906" s="290"/>
      <c r="BO906" s="290"/>
      <c r="BP906" s="290"/>
      <c r="BQ906" s="290"/>
      <c r="BR906" s="290"/>
      <c r="BS906" s="290"/>
      <c r="BT906" s="290"/>
      <c r="BU906" s="290"/>
      <c r="BV906" s="290"/>
      <c r="BW906" s="290"/>
      <c r="BX906" s="290"/>
      <c r="BY906" s="290"/>
    </row>
    <row r="907" spans="1:77" x14ac:dyDescent="0.2">
      <c r="A907" s="82">
        <v>899</v>
      </c>
      <c r="B907" s="82" t="s">
        <v>1503</v>
      </c>
      <c r="C907" s="82" t="s">
        <v>1909</v>
      </c>
      <c r="D907" s="82" t="s">
        <v>1504</v>
      </c>
      <c r="E907" s="83">
        <v>44123</v>
      </c>
      <c r="F907" s="82" t="s">
        <v>2985</v>
      </c>
      <c r="G907" s="82">
        <v>1</v>
      </c>
      <c r="H907" s="82" t="s">
        <v>2986</v>
      </c>
      <c r="I907" s="82" t="s">
        <v>1760</v>
      </c>
      <c r="J907" s="84">
        <v>20</v>
      </c>
      <c r="K907" s="247">
        <v>2</v>
      </c>
      <c r="L907" s="82" t="s">
        <v>2987</v>
      </c>
      <c r="M907" s="82">
        <v>154</v>
      </c>
      <c r="N907" s="82">
        <v>0.1</v>
      </c>
      <c r="O907" s="264" t="s">
        <v>334</v>
      </c>
      <c r="P907" s="283" t="s">
        <v>2997</v>
      </c>
      <c r="Q907" s="82" t="s">
        <v>304</v>
      </c>
    </row>
    <row r="908" spans="1:77" x14ac:dyDescent="0.2">
      <c r="A908" s="82">
        <v>900</v>
      </c>
      <c r="B908" s="82" t="s">
        <v>1503</v>
      </c>
      <c r="C908" s="82"/>
      <c r="D908" s="82" t="s">
        <v>3221</v>
      </c>
      <c r="E908" s="83">
        <v>44137</v>
      </c>
      <c r="F908" s="82" t="s">
        <v>2985</v>
      </c>
      <c r="G908" s="82">
        <v>1</v>
      </c>
      <c r="H908" s="82" t="s">
        <v>2986</v>
      </c>
      <c r="I908" s="82" t="s">
        <v>1760</v>
      </c>
      <c r="J908" s="84">
        <v>20</v>
      </c>
      <c r="K908" s="247">
        <v>2</v>
      </c>
      <c r="L908" s="82" t="s">
        <v>3362</v>
      </c>
      <c r="M908" s="82">
        <v>158</v>
      </c>
      <c r="N908" s="82">
        <v>0.1</v>
      </c>
      <c r="O908" s="264" t="s">
        <v>334</v>
      </c>
      <c r="P908" s="283" t="s">
        <v>2997</v>
      </c>
      <c r="Q908" s="82" t="s">
        <v>304</v>
      </c>
    </row>
    <row r="909" spans="1:77" s="254" customFormat="1" x14ac:dyDescent="0.2">
      <c r="A909" s="248">
        <v>901</v>
      </c>
      <c r="B909" s="248" t="s">
        <v>1503</v>
      </c>
      <c r="C909" s="248"/>
      <c r="D909" s="248"/>
      <c r="E909" s="248"/>
      <c r="F909" s="248"/>
      <c r="G909" s="248"/>
      <c r="H909" s="248"/>
      <c r="I909" s="248"/>
      <c r="J909" s="260">
        <v>40</v>
      </c>
      <c r="K909" s="255">
        <v>4</v>
      </c>
      <c r="L909" s="248"/>
      <c r="M909" s="248"/>
      <c r="N909" s="248"/>
      <c r="O909" s="265" t="s">
        <v>334</v>
      </c>
      <c r="P909" s="284" t="s">
        <v>706</v>
      </c>
      <c r="Q909" s="248"/>
      <c r="R909" s="289"/>
      <c r="S909" s="289"/>
      <c r="T909" s="289"/>
      <c r="U909" s="289"/>
      <c r="V909" s="289"/>
      <c r="W909" s="289"/>
      <c r="X909" s="289"/>
      <c r="Y909" s="289"/>
      <c r="Z909" s="289"/>
      <c r="AA909" s="289"/>
      <c r="AB909" s="289"/>
      <c r="AC909" s="289"/>
      <c r="AD909" s="289"/>
      <c r="AE909" s="289"/>
      <c r="AF909" s="289"/>
      <c r="AG909" s="289"/>
      <c r="AH909" s="289"/>
      <c r="AI909" s="289"/>
      <c r="AJ909" s="289"/>
      <c r="AK909" s="289"/>
      <c r="AL909" s="289"/>
      <c r="AM909" s="289"/>
      <c r="AN909" s="289"/>
      <c r="AO909" s="289"/>
      <c r="AP909" s="289"/>
      <c r="AQ909" s="289"/>
      <c r="AR909" s="289"/>
      <c r="AS909" s="289"/>
      <c r="AT909" s="289"/>
      <c r="AU909" s="289"/>
      <c r="AV909" s="289"/>
      <c r="AW909" s="289"/>
      <c r="AX909" s="289"/>
      <c r="AY909" s="289"/>
      <c r="AZ909" s="289"/>
      <c r="BA909" s="289"/>
      <c r="BB909" s="289"/>
      <c r="BC909" s="289"/>
      <c r="BD909" s="289"/>
      <c r="BE909" s="289"/>
      <c r="BF909" s="289"/>
      <c r="BG909" s="289"/>
      <c r="BH909" s="289"/>
      <c r="BI909" s="289"/>
      <c r="BJ909" s="289"/>
      <c r="BK909" s="289"/>
      <c r="BL909" s="289"/>
      <c r="BM909" s="289"/>
      <c r="BN909" s="289"/>
      <c r="BO909" s="289"/>
      <c r="BP909" s="289"/>
      <c r="BQ909" s="289"/>
      <c r="BR909" s="289"/>
      <c r="BS909" s="289"/>
      <c r="BT909" s="289"/>
      <c r="BU909" s="289"/>
      <c r="BV909" s="289"/>
      <c r="BW909" s="289"/>
      <c r="BX909" s="289"/>
      <c r="BY909" s="289"/>
    </row>
    <row r="910" spans="1:77" s="262" customFormat="1" x14ac:dyDescent="0.2">
      <c r="A910" s="86">
        <v>902</v>
      </c>
      <c r="B910" s="86" t="s">
        <v>1224</v>
      </c>
      <c r="C910" s="86"/>
      <c r="D910" s="86"/>
      <c r="E910" s="86"/>
      <c r="F910" s="86"/>
      <c r="G910" s="86"/>
      <c r="H910" s="86"/>
      <c r="I910" s="86"/>
      <c r="J910" s="249">
        <v>40</v>
      </c>
      <c r="K910" s="251">
        <v>4</v>
      </c>
      <c r="L910" s="86"/>
      <c r="M910" s="86"/>
      <c r="N910" s="86"/>
      <c r="O910" s="266" t="s">
        <v>549</v>
      </c>
      <c r="P910" s="285"/>
      <c r="Q910" s="86"/>
      <c r="R910" s="290"/>
      <c r="S910" s="290"/>
      <c r="T910" s="290"/>
      <c r="U910" s="290"/>
      <c r="V910" s="290"/>
      <c r="W910" s="290"/>
      <c r="X910" s="290"/>
      <c r="Y910" s="290"/>
      <c r="Z910" s="290"/>
      <c r="AA910" s="290"/>
      <c r="AB910" s="290"/>
      <c r="AC910" s="290"/>
      <c r="AD910" s="290"/>
      <c r="AE910" s="290"/>
      <c r="AF910" s="290"/>
      <c r="AG910" s="290"/>
      <c r="AH910" s="290"/>
      <c r="AI910" s="290"/>
      <c r="AJ910" s="290"/>
      <c r="AK910" s="290"/>
      <c r="AL910" s="290"/>
      <c r="AM910" s="290"/>
      <c r="AN910" s="290"/>
      <c r="AO910" s="290"/>
      <c r="AP910" s="290"/>
      <c r="AQ910" s="290"/>
      <c r="AR910" s="290"/>
      <c r="AS910" s="290"/>
      <c r="AT910" s="290"/>
      <c r="AU910" s="290"/>
      <c r="AV910" s="290"/>
      <c r="AW910" s="290"/>
      <c r="AX910" s="290"/>
      <c r="AY910" s="290"/>
      <c r="AZ910" s="290"/>
      <c r="BA910" s="290"/>
      <c r="BB910" s="290"/>
      <c r="BC910" s="290"/>
      <c r="BD910" s="290"/>
      <c r="BE910" s="290"/>
      <c r="BF910" s="290"/>
      <c r="BG910" s="290"/>
      <c r="BH910" s="290"/>
      <c r="BI910" s="290"/>
      <c r="BJ910" s="290"/>
      <c r="BK910" s="290"/>
      <c r="BL910" s="290"/>
      <c r="BM910" s="290"/>
      <c r="BN910" s="290"/>
      <c r="BO910" s="290"/>
      <c r="BP910" s="290"/>
      <c r="BQ910" s="290"/>
      <c r="BR910" s="290"/>
      <c r="BS910" s="290"/>
      <c r="BT910" s="290"/>
      <c r="BU910" s="290"/>
      <c r="BV910" s="290"/>
      <c r="BW910" s="290"/>
      <c r="BX910" s="290"/>
      <c r="BY910" s="290"/>
    </row>
    <row r="911" spans="1:77" x14ac:dyDescent="0.2">
      <c r="A911" s="82">
        <v>903</v>
      </c>
      <c r="B911" s="82" t="s">
        <v>2469</v>
      </c>
      <c r="C911" s="82" t="s">
        <v>1872</v>
      </c>
      <c r="D911" s="82" t="s">
        <v>2470</v>
      </c>
      <c r="E911" s="83">
        <v>44123</v>
      </c>
      <c r="F911" s="82" t="s">
        <v>2985</v>
      </c>
      <c r="G911" s="82">
        <v>1</v>
      </c>
      <c r="H911" s="82" t="s">
        <v>2986</v>
      </c>
      <c r="I911" s="82" t="s">
        <v>1760</v>
      </c>
      <c r="J911" s="84">
        <v>112</v>
      </c>
      <c r="K911" s="247">
        <v>11.2</v>
      </c>
      <c r="L911" s="82" t="s">
        <v>2987</v>
      </c>
      <c r="M911" s="82">
        <v>154</v>
      </c>
      <c r="N911" s="82">
        <v>0.1</v>
      </c>
      <c r="O911" s="264" t="s">
        <v>2177</v>
      </c>
      <c r="P911" s="283" t="s">
        <v>2988</v>
      </c>
      <c r="Q911" s="82" t="s">
        <v>304</v>
      </c>
    </row>
    <row r="912" spans="1:77" x14ac:dyDescent="0.2">
      <c r="A912" s="82">
        <v>904</v>
      </c>
      <c r="B912" s="82" t="s">
        <v>2469</v>
      </c>
      <c r="C912" s="82"/>
      <c r="D912" s="82" t="s">
        <v>2778</v>
      </c>
      <c r="E912" s="83">
        <v>44130</v>
      </c>
      <c r="F912" s="82" t="s">
        <v>2985</v>
      </c>
      <c r="G912" s="82">
        <v>1</v>
      </c>
      <c r="H912" s="82" t="s">
        <v>2986</v>
      </c>
      <c r="I912" s="82" t="s">
        <v>1760</v>
      </c>
      <c r="J912" s="84">
        <v>112</v>
      </c>
      <c r="K912" s="247">
        <v>11.2</v>
      </c>
      <c r="L912" s="82" t="s">
        <v>2987</v>
      </c>
      <c r="M912" s="82">
        <v>156</v>
      </c>
      <c r="N912" s="82">
        <v>0.1</v>
      </c>
      <c r="O912" s="264" t="s">
        <v>2177</v>
      </c>
      <c r="P912" s="283" t="s">
        <v>2988</v>
      </c>
      <c r="Q912" s="82" t="s">
        <v>304</v>
      </c>
    </row>
    <row r="913" spans="1:77" s="254" customFormat="1" x14ac:dyDescent="0.2">
      <c r="A913" s="248">
        <v>905</v>
      </c>
      <c r="B913" s="248" t="s">
        <v>2469</v>
      </c>
      <c r="C913" s="248"/>
      <c r="D913" s="248"/>
      <c r="E913" s="248"/>
      <c r="F913" s="248"/>
      <c r="G913" s="248"/>
      <c r="H913" s="248"/>
      <c r="I913" s="248"/>
      <c r="J913" s="260">
        <v>224</v>
      </c>
      <c r="K913" s="255">
        <v>22.4</v>
      </c>
      <c r="L913" s="248"/>
      <c r="M913" s="248"/>
      <c r="N913" s="248"/>
      <c r="O913" s="265" t="s">
        <v>2177</v>
      </c>
      <c r="P913" s="284" t="s">
        <v>707</v>
      </c>
      <c r="Q913" s="248"/>
      <c r="R913" s="289"/>
      <c r="S913" s="289"/>
      <c r="T913" s="289"/>
      <c r="U913" s="289"/>
      <c r="V913" s="289"/>
      <c r="W913" s="289"/>
      <c r="X913" s="289"/>
      <c r="Y913" s="289"/>
      <c r="Z913" s="289"/>
      <c r="AA913" s="289"/>
      <c r="AB913" s="289"/>
      <c r="AC913" s="289"/>
      <c r="AD913" s="289"/>
      <c r="AE913" s="289"/>
      <c r="AF913" s="289"/>
      <c r="AG913" s="289"/>
      <c r="AH913" s="289"/>
      <c r="AI913" s="289"/>
      <c r="AJ913" s="289"/>
      <c r="AK913" s="289"/>
      <c r="AL913" s="289"/>
      <c r="AM913" s="289"/>
      <c r="AN913" s="289"/>
      <c r="AO913" s="289"/>
      <c r="AP913" s="289"/>
      <c r="AQ913" s="289"/>
      <c r="AR913" s="289"/>
      <c r="AS913" s="289"/>
      <c r="AT913" s="289"/>
      <c r="AU913" s="289"/>
      <c r="AV913" s="289"/>
      <c r="AW913" s="289"/>
      <c r="AX913" s="289"/>
      <c r="AY913" s="289"/>
      <c r="AZ913" s="289"/>
      <c r="BA913" s="289"/>
      <c r="BB913" s="289"/>
      <c r="BC913" s="289"/>
      <c r="BD913" s="289"/>
      <c r="BE913" s="289"/>
      <c r="BF913" s="289"/>
      <c r="BG913" s="289"/>
      <c r="BH913" s="289"/>
      <c r="BI913" s="289"/>
      <c r="BJ913" s="289"/>
      <c r="BK913" s="289"/>
      <c r="BL913" s="289"/>
      <c r="BM913" s="289"/>
      <c r="BN913" s="289"/>
      <c r="BO913" s="289"/>
      <c r="BP913" s="289"/>
      <c r="BQ913" s="289"/>
      <c r="BR913" s="289"/>
      <c r="BS913" s="289"/>
      <c r="BT913" s="289"/>
      <c r="BU913" s="289"/>
      <c r="BV913" s="289"/>
      <c r="BW913" s="289"/>
      <c r="BX913" s="289"/>
      <c r="BY913" s="289"/>
    </row>
    <row r="914" spans="1:77" x14ac:dyDescent="0.2">
      <c r="A914" s="82">
        <v>906</v>
      </c>
      <c r="B914" s="82" t="s">
        <v>2469</v>
      </c>
      <c r="C914" s="82" t="s">
        <v>1872</v>
      </c>
      <c r="D914" s="82" t="s">
        <v>2470</v>
      </c>
      <c r="E914" s="83">
        <v>44123</v>
      </c>
      <c r="F914" s="82" t="s">
        <v>2985</v>
      </c>
      <c r="G914" s="82">
        <v>1</v>
      </c>
      <c r="H914" s="82" t="s">
        <v>2986</v>
      </c>
      <c r="I914" s="82" t="s">
        <v>1760</v>
      </c>
      <c r="J914" s="84">
        <v>106</v>
      </c>
      <c r="K914" s="247">
        <v>10.6</v>
      </c>
      <c r="L914" s="82" t="s">
        <v>2987</v>
      </c>
      <c r="M914" s="82">
        <v>154</v>
      </c>
      <c r="N914" s="82">
        <v>0.1</v>
      </c>
      <c r="O914" s="264" t="s">
        <v>2177</v>
      </c>
      <c r="P914" s="283" t="s">
        <v>2990</v>
      </c>
      <c r="Q914" s="82" t="s">
        <v>304</v>
      </c>
    </row>
    <row r="915" spans="1:77" s="254" customFormat="1" x14ac:dyDescent="0.2">
      <c r="A915" s="248">
        <v>907</v>
      </c>
      <c r="B915" s="248" t="s">
        <v>2469</v>
      </c>
      <c r="C915" s="248"/>
      <c r="D915" s="248"/>
      <c r="E915" s="248"/>
      <c r="F915" s="248"/>
      <c r="G915" s="248"/>
      <c r="H915" s="248"/>
      <c r="I915" s="248"/>
      <c r="J915" s="260">
        <v>106</v>
      </c>
      <c r="K915" s="255">
        <v>10.6</v>
      </c>
      <c r="L915" s="248"/>
      <c r="M915" s="248"/>
      <c r="N915" s="248"/>
      <c r="O915" s="265" t="s">
        <v>2177</v>
      </c>
      <c r="P915" s="284" t="s">
        <v>708</v>
      </c>
      <c r="Q915" s="248"/>
      <c r="R915" s="289"/>
      <c r="S915" s="289"/>
      <c r="T915" s="289"/>
      <c r="U915" s="289"/>
      <c r="V915" s="289"/>
      <c r="W915" s="289"/>
      <c r="X915" s="289"/>
      <c r="Y915" s="289"/>
      <c r="Z915" s="289"/>
      <c r="AA915" s="289"/>
      <c r="AB915" s="289"/>
      <c r="AC915" s="289"/>
      <c r="AD915" s="289"/>
      <c r="AE915" s="289"/>
      <c r="AF915" s="289"/>
      <c r="AG915" s="289"/>
      <c r="AH915" s="289"/>
      <c r="AI915" s="289"/>
      <c r="AJ915" s="289"/>
      <c r="AK915" s="289"/>
      <c r="AL915" s="289"/>
      <c r="AM915" s="289"/>
      <c r="AN915" s="289"/>
      <c r="AO915" s="289"/>
      <c r="AP915" s="289"/>
      <c r="AQ915" s="289"/>
      <c r="AR915" s="289"/>
      <c r="AS915" s="289"/>
      <c r="AT915" s="289"/>
      <c r="AU915" s="289"/>
      <c r="AV915" s="289"/>
      <c r="AW915" s="289"/>
      <c r="AX915" s="289"/>
      <c r="AY915" s="289"/>
      <c r="AZ915" s="289"/>
      <c r="BA915" s="289"/>
      <c r="BB915" s="289"/>
      <c r="BC915" s="289"/>
      <c r="BD915" s="289"/>
      <c r="BE915" s="289"/>
      <c r="BF915" s="289"/>
      <c r="BG915" s="289"/>
      <c r="BH915" s="289"/>
      <c r="BI915" s="289"/>
      <c r="BJ915" s="289"/>
      <c r="BK915" s="289"/>
      <c r="BL915" s="289"/>
      <c r="BM915" s="289"/>
      <c r="BN915" s="289"/>
      <c r="BO915" s="289"/>
      <c r="BP915" s="289"/>
      <c r="BQ915" s="289"/>
      <c r="BR915" s="289"/>
      <c r="BS915" s="289"/>
      <c r="BT915" s="289"/>
      <c r="BU915" s="289"/>
      <c r="BV915" s="289"/>
      <c r="BW915" s="289"/>
      <c r="BX915" s="289"/>
      <c r="BY915" s="289"/>
    </row>
    <row r="916" spans="1:77" s="262" customFormat="1" x14ac:dyDescent="0.2">
      <c r="A916" s="86">
        <v>908</v>
      </c>
      <c r="B916" s="86" t="s">
        <v>914</v>
      </c>
      <c r="C916" s="86"/>
      <c r="D916" s="86"/>
      <c r="E916" s="86"/>
      <c r="F916" s="86"/>
      <c r="G916" s="86"/>
      <c r="H916" s="86"/>
      <c r="I916" s="86"/>
      <c r="J916" s="249">
        <v>330</v>
      </c>
      <c r="K916" s="251">
        <v>33</v>
      </c>
      <c r="L916" s="86"/>
      <c r="M916" s="86"/>
      <c r="N916" s="86"/>
      <c r="O916" s="266" t="s">
        <v>550</v>
      </c>
      <c r="P916" s="285"/>
      <c r="Q916" s="86"/>
      <c r="R916" s="290"/>
      <c r="S916" s="290"/>
      <c r="T916" s="290"/>
      <c r="U916" s="290"/>
      <c r="V916" s="290"/>
      <c r="W916" s="290"/>
      <c r="X916" s="290"/>
      <c r="Y916" s="290"/>
      <c r="Z916" s="290"/>
      <c r="AA916" s="290"/>
      <c r="AB916" s="290"/>
      <c r="AC916" s="290"/>
      <c r="AD916" s="290"/>
      <c r="AE916" s="290"/>
      <c r="AF916" s="290"/>
      <c r="AG916" s="290"/>
      <c r="AH916" s="290"/>
      <c r="AI916" s="290"/>
      <c r="AJ916" s="290"/>
      <c r="AK916" s="290"/>
      <c r="AL916" s="290"/>
      <c r="AM916" s="290"/>
      <c r="AN916" s="290"/>
      <c r="AO916" s="290"/>
      <c r="AP916" s="290"/>
      <c r="AQ916" s="290"/>
      <c r="AR916" s="290"/>
      <c r="AS916" s="290"/>
      <c r="AT916" s="290"/>
      <c r="AU916" s="290"/>
      <c r="AV916" s="290"/>
      <c r="AW916" s="290"/>
      <c r="AX916" s="290"/>
      <c r="AY916" s="290"/>
      <c r="AZ916" s="290"/>
      <c r="BA916" s="290"/>
      <c r="BB916" s="290"/>
      <c r="BC916" s="290"/>
      <c r="BD916" s="290"/>
      <c r="BE916" s="290"/>
      <c r="BF916" s="290"/>
      <c r="BG916" s="290"/>
      <c r="BH916" s="290"/>
      <c r="BI916" s="290"/>
      <c r="BJ916" s="290"/>
      <c r="BK916" s="290"/>
      <c r="BL916" s="290"/>
      <c r="BM916" s="290"/>
      <c r="BN916" s="290"/>
      <c r="BO916" s="290"/>
      <c r="BP916" s="290"/>
      <c r="BQ916" s="290"/>
      <c r="BR916" s="290"/>
      <c r="BS916" s="290"/>
      <c r="BT916" s="290"/>
      <c r="BU916" s="290"/>
      <c r="BV916" s="290"/>
      <c r="BW916" s="290"/>
      <c r="BX916" s="290"/>
      <c r="BY916" s="290"/>
    </row>
    <row r="917" spans="1:77" x14ac:dyDescent="0.2">
      <c r="A917" s="82">
        <v>909</v>
      </c>
      <c r="B917" s="82" t="s">
        <v>2443</v>
      </c>
      <c r="C917" s="82" t="s">
        <v>1872</v>
      </c>
      <c r="D917" s="82" t="s">
        <v>2444</v>
      </c>
      <c r="E917" s="83">
        <v>44123</v>
      </c>
      <c r="F917" s="82" t="s">
        <v>2985</v>
      </c>
      <c r="G917" s="82">
        <v>1</v>
      </c>
      <c r="H917" s="82" t="s">
        <v>2986</v>
      </c>
      <c r="I917" s="82" t="s">
        <v>1760</v>
      </c>
      <c r="J917" s="84">
        <v>50</v>
      </c>
      <c r="K917" s="247">
        <v>5</v>
      </c>
      <c r="L917" s="82" t="s">
        <v>2987</v>
      </c>
      <c r="M917" s="82">
        <v>154</v>
      </c>
      <c r="N917" s="82">
        <v>0.1</v>
      </c>
      <c r="O917" s="264" t="s">
        <v>2125</v>
      </c>
      <c r="P917" s="283" t="s">
        <v>2997</v>
      </c>
      <c r="Q917" s="82" t="s">
        <v>304</v>
      </c>
    </row>
    <row r="918" spans="1:77" s="254" customFormat="1" x14ac:dyDescent="0.2">
      <c r="A918" s="248">
        <v>910</v>
      </c>
      <c r="B918" s="248" t="s">
        <v>2443</v>
      </c>
      <c r="C918" s="248"/>
      <c r="D918" s="248"/>
      <c r="E918" s="248"/>
      <c r="F918" s="248"/>
      <c r="G918" s="248"/>
      <c r="H918" s="248"/>
      <c r="I918" s="248"/>
      <c r="J918" s="260">
        <v>50</v>
      </c>
      <c r="K918" s="255">
        <v>5</v>
      </c>
      <c r="L918" s="248"/>
      <c r="M918" s="248"/>
      <c r="N918" s="248"/>
      <c r="O918" s="265" t="s">
        <v>2125</v>
      </c>
      <c r="P918" s="284" t="s">
        <v>706</v>
      </c>
      <c r="Q918" s="248"/>
      <c r="R918" s="289"/>
      <c r="S918" s="289"/>
      <c r="T918" s="289"/>
      <c r="U918" s="289"/>
      <c r="V918" s="289"/>
      <c r="W918" s="289"/>
      <c r="X918" s="289"/>
      <c r="Y918" s="289"/>
      <c r="Z918" s="289"/>
      <c r="AA918" s="289"/>
      <c r="AB918" s="289"/>
      <c r="AC918" s="289"/>
      <c r="AD918" s="289"/>
      <c r="AE918" s="289"/>
      <c r="AF918" s="289"/>
      <c r="AG918" s="289"/>
      <c r="AH918" s="289"/>
      <c r="AI918" s="289"/>
      <c r="AJ918" s="289"/>
      <c r="AK918" s="289"/>
      <c r="AL918" s="289"/>
      <c r="AM918" s="289"/>
      <c r="AN918" s="289"/>
      <c r="AO918" s="289"/>
      <c r="AP918" s="289"/>
      <c r="AQ918" s="289"/>
      <c r="AR918" s="289"/>
      <c r="AS918" s="289"/>
      <c r="AT918" s="289"/>
      <c r="AU918" s="289"/>
      <c r="AV918" s="289"/>
      <c r="AW918" s="289"/>
      <c r="AX918" s="289"/>
      <c r="AY918" s="289"/>
      <c r="AZ918" s="289"/>
      <c r="BA918" s="289"/>
      <c r="BB918" s="289"/>
      <c r="BC918" s="289"/>
      <c r="BD918" s="289"/>
      <c r="BE918" s="289"/>
      <c r="BF918" s="289"/>
      <c r="BG918" s="289"/>
      <c r="BH918" s="289"/>
      <c r="BI918" s="289"/>
      <c r="BJ918" s="289"/>
      <c r="BK918" s="289"/>
      <c r="BL918" s="289"/>
      <c r="BM918" s="289"/>
      <c r="BN918" s="289"/>
      <c r="BO918" s="289"/>
      <c r="BP918" s="289"/>
      <c r="BQ918" s="289"/>
      <c r="BR918" s="289"/>
      <c r="BS918" s="289"/>
      <c r="BT918" s="289"/>
      <c r="BU918" s="289"/>
      <c r="BV918" s="289"/>
      <c r="BW918" s="289"/>
      <c r="BX918" s="289"/>
      <c r="BY918" s="289"/>
    </row>
    <row r="919" spans="1:77" s="262" customFormat="1" x14ac:dyDescent="0.2">
      <c r="A919" s="86">
        <v>911</v>
      </c>
      <c r="B919" s="86" t="s">
        <v>1588</v>
      </c>
      <c r="C919" s="86"/>
      <c r="D919" s="86"/>
      <c r="E919" s="86"/>
      <c r="F919" s="86"/>
      <c r="G919" s="86"/>
      <c r="H919" s="86"/>
      <c r="I919" s="86"/>
      <c r="J919" s="249">
        <v>50</v>
      </c>
      <c r="K919" s="251">
        <v>5</v>
      </c>
      <c r="L919" s="86"/>
      <c r="M919" s="86"/>
      <c r="N919" s="86"/>
      <c r="O919" s="266" t="s">
        <v>551</v>
      </c>
      <c r="P919" s="285"/>
      <c r="Q919" s="86"/>
      <c r="R919" s="290"/>
      <c r="S919" s="290"/>
      <c r="T919" s="290"/>
      <c r="U919" s="290"/>
      <c r="V919" s="290"/>
      <c r="W919" s="290"/>
      <c r="X919" s="290"/>
      <c r="Y919" s="290"/>
      <c r="Z919" s="290"/>
      <c r="AA919" s="290"/>
      <c r="AB919" s="290"/>
      <c r="AC919" s="290"/>
      <c r="AD919" s="290"/>
      <c r="AE919" s="290"/>
      <c r="AF919" s="290"/>
      <c r="AG919" s="290"/>
      <c r="AH919" s="290"/>
      <c r="AI919" s="290"/>
      <c r="AJ919" s="290"/>
      <c r="AK919" s="290"/>
      <c r="AL919" s="290"/>
      <c r="AM919" s="290"/>
      <c r="AN919" s="290"/>
      <c r="AO919" s="290"/>
      <c r="AP919" s="290"/>
      <c r="AQ919" s="290"/>
      <c r="AR919" s="290"/>
      <c r="AS919" s="290"/>
      <c r="AT919" s="290"/>
      <c r="AU919" s="290"/>
      <c r="AV919" s="290"/>
      <c r="AW919" s="290"/>
      <c r="AX919" s="290"/>
      <c r="AY919" s="290"/>
      <c r="AZ919" s="290"/>
      <c r="BA919" s="290"/>
      <c r="BB919" s="290"/>
      <c r="BC919" s="290"/>
      <c r="BD919" s="290"/>
      <c r="BE919" s="290"/>
      <c r="BF919" s="290"/>
      <c r="BG919" s="290"/>
      <c r="BH919" s="290"/>
      <c r="BI919" s="290"/>
      <c r="BJ919" s="290"/>
      <c r="BK919" s="290"/>
      <c r="BL919" s="290"/>
      <c r="BM919" s="290"/>
      <c r="BN919" s="290"/>
      <c r="BO919" s="290"/>
      <c r="BP919" s="290"/>
      <c r="BQ919" s="290"/>
      <c r="BR919" s="290"/>
      <c r="BS919" s="290"/>
      <c r="BT919" s="290"/>
      <c r="BU919" s="290"/>
      <c r="BV919" s="290"/>
      <c r="BW919" s="290"/>
      <c r="BX919" s="290"/>
      <c r="BY919" s="290"/>
    </row>
    <row r="920" spans="1:77" x14ac:dyDescent="0.2">
      <c r="A920" s="82">
        <v>912</v>
      </c>
      <c r="B920" s="82" t="s">
        <v>2640</v>
      </c>
      <c r="C920" s="82" t="s">
        <v>1875</v>
      </c>
      <c r="D920" s="82" t="s">
        <v>2641</v>
      </c>
      <c r="E920" s="83">
        <v>44123</v>
      </c>
      <c r="F920" s="82" t="s">
        <v>2985</v>
      </c>
      <c r="G920" s="82">
        <v>1</v>
      </c>
      <c r="H920" s="82" t="s">
        <v>2986</v>
      </c>
      <c r="I920" s="82" t="s">
        <v>1760</v>
      </c>
      <c r="J920" s="84">
        <v>240</v>
      </c>
      <c r="K920" s="247">
        <v>24</v>
      </c>
      <c r="L920" s="82" t="s">
        <v>2987</v>
      </c>
      <c r="M920" s="82">
        <v>154</v>
      </c>
      <c r="N920" s="82">
        <v>0.1</v>
      </c>
      <c r="O920" s="264" t="s">
        <v>2179</v>
      </c>
      <c r="P920" s="283" t="s">
        <v>2988</v>
      </c>
      <c r="Q920" s="82" t="s">
        <v>2549</v>
      </c>
    </row>
    <row r="921" spans="1:77" x14ac:dyDescent="0.2">
      <c r="A921" s="82">
        <v>913</v>
      </c>
      <c r="B921" s="82" t="s">
        <v>2640</v>
      </c>
      <c r="C921" s="82"/>
      <c r="D921" s="82" t="s">
        <v>2795</v>
      </c>
      <c r="E921" s="83">
        <v>44130</v>
      </c>
      <c r="F921" s="82" t="s">
        <v>2985</v>
      </c>
      <c r="G921" s="82">
        <v>1</v>
      </c>
      <c r="H921" s="82" t="s">
        <v>2986</v>
      </c>
      <c r="I921" s="82" t="s">
        <v>1760</v>
      </c>
      <c r="J921" s="84">
        <v>240</v>
      </c>
      <c r="K921" s="247">
        <v>24</v>
      </c>
      <c r="L921" s="82" t="s">
        <v>2987</v>
      </c>
      <c r="M921" s="82">
        <v>156</v>
      </c>
      <c r="N921" s="82">
        <v>0.1</v>
      </c>
      <c r="O921" s="264" t="s">
        <v>2179</v>
      </c>
      <c r="P921" s="283" t="s">
        <v>2988</v>
      </c>
      <c r="Q921" s="82" t="s">
        <v>2549</v>
      </c>
    </row>
    <row r="922" spans="1:77" x14ac:dyDescent="0.2">
      <c r="A922" s="82">
        <v>914</v>
      </c>
      <c r="B922" s="82" t="s">
        <v>2640</v>
      </c>
      <c r="C922" s="82"/>
      <c r="D922" s="82" t="s">
        <v>3299</v>
      </c>
      <c r="E922" s="83">
        <v>44137</v>
      </c>
      <c r="F922" s="82" t="s">
        <v>2985</v>
      </c>
      <c r="G922" s="82">
        <v>1</v>
      </c>
      <c r="H922" s="82" t="s">
        <v>2986</v>
      </c>
      <c r="I922" s="82" t="s">
        <v>1760</v>
      </c>
      <c r="J922" s="84">
        <v>240</v>
      </c>
      <c r="K922" s="247">
        <v>24</v>
      </c>
      <c r="L922" s="82" t="s">
        <v>3362</v>
      </c>
      <c r="M922" s="82">
        <v>158</v>
      </c>
      <c r="N922" s="82">
        <v>0.1</v>
      </c>
      <c r="O922" s="264" t="s">
        <v>2179</v>
      </c>
      <c r="P922" s="283" t="s">
        <v>2988</v>
      </c>
      <c r="Q922" s="82" t="s">
        <v>2549</v>
      </c>
    </row>
    <row r="923" spans="1:77" s="254" customFormat="1" x14ac:dyDescent="0.2">
      <c r="A923" s="248">
        <v>915</v>
      </c>
      <c r="B923" s="248" t="s">
        <v>2640</v>
      </c>
      <c r="C923" s="248"/>
      <c r="D923" s="248"/>
      <c r="E923" s="248"/>
      <c r="F923" s="248"/>
      <c r="G923" s="248"/>
      <c r="H923" s="248"/>
      <c r="I923" s="248"/>
      <c r="J923" s="260">
        <v>720</v>
      </c>
      <c r="K923" s="255">
        <v>72</v>
      </c>
      <c r="L923" s="248"/>
      <c r="M923" s="248"/>
      <c r="N923" s="248"/>
      <c r="O923" s="265" t="s">
        <v>2179</v>
      </c>
      <c r="P923" s="284" t="s">
        <v>707</v>
      </c>
      <c r="Q923" s="248"/>
      <c r="R923" s="289"/>
      <c r="S923" s="289"/>
      <c r="T923" s="289"/>
      <c r="U923" s="289"/>
      <c r="V923" s="289"/>
      <c r="W923" s="289"/>
      <c r="X923" s="289"/>
      <c r="Y923" s="289"/>
      <c r="Z923" s="289"/>
      <c r="AA923" s="289"/>
      <c r="AB923" s="289"/>
      <c r="AC923" s="289"/>
      <c r="AD923" s="289"/>
      <c r="AE923" s="289"/>
      <c r="AF923" s="289"/>
      <c r="AG923" s="289"/>
      <c r="AH923" s="289"/>
      <c r="AI923" s="289"/>
      <c r="AJ923" s="289"/>
      <c r="AK923" s="289"/>
      <c r="AL923" s="289"/>
      <c r="AM923" s="289"/>
      <c r="AN923" s="289"/>
      <c r="AO923" s="289"/>
      <c r="AP923" s="289"/>
      <c r="AQ923" s="289"/>
      <c r="AR923" s="289"/>
      <c r="AS923" s="289"/>
      <c r="AT923" s="289"/>
      <c r="AU923" s="289"/>
      <c r="AV923" s="289"/>
      <c r="AW923" s="289"/>
      <c r="AX923" s="289"/>
      <c r="AY923" s="289"/>
      <c r="AZ923" s="289"/>
      <c r="BA923" s="289"/>
      <c r="BB923" s="289"/>
      <c r="BC923" s="289"/>
      <c r="BD923" s="289"/>
      <c r="BE923" s="289"/>
      <c r="BF923" s="289"/>
      <c r="BG923" s="289"/>
      <c r="BH923" s="289"/>
      <c r="BI923" s="289"/>
      <c r="BJ923" s="289"/>
      <c r="BK923" s="289"/>
      <c r="BL923" s="289"/>
      <c r="BM923" s="289"/>
      <c r="BN923" s="289"/>
      <c r="BO923" s="289"/>
      <c r="BP923" s="289"/>
      <c r="BQ923" s="289"/>
      <c r="BR923" s="289"/>
      <c r="BS923" s="289"/>
      <c r="BT923" s="289"/>
      <c r="BU923" s="289"/>
      <c r="BV923" s="289"/>
      <c r="BW923" s="289"/>
      <c r="BX923" s="289"/>
      <c r="BY923" s="289"/>
    </row>
    <row r="924" spans="1:77" x14ac:dyDescent="0.2">
      <c r="A924" s="82">
        <v>916</v>
      </c>
      <c r="B924" s="82" t="s">
        <v>2640</v>
      </c>
      <c r="C924" s="82" t="s">
        <v>1875</v>
      </c>
      <c r="D924" s="82" t="s">
        <v>2641</v>
      </c>
      <c r="E924" s="83">
        <v>44123</v>
      </c>
      <c r="F924" s="82" t="s">
        <v>2985</v>
      </c>
      <c r="G924" s="82">
        <v>1</v>
      </c>
      <c r="H924" s="82" t="s">
        <v>2986</v>
      </c>
      <c r="I924" s="82" t="s">
        <v>1760</v>
      </c>
      <c r="J924" s="84">
        <v>310</v>
      </c>
      <c r="K924" s="247">
        <v>31</v>
      </c>
      <c r="L924" s="82" t="s">
        <v>2987</v>
      </c>
      <c r="M924" s="82">
        <v>154</v>
      </c>
      <c r="N924" s="82">
        <v>0.1</v>
      </c>
      <c r="O924" s="264" t="s">
        <v>2179</v>
      </c>
      <c r="P924" s="283" t="s">
        <v>2990</v>
      </c>
      <c r="Q924" s="82" t="s">
        <v>2549</v>
      </c>
    </row>
    <row r="925" spans="1:77" x14ac:dyDescent="0.2">
      <c r="A925" s="82">
        <v>917</v>
      </c>
      <c r="B925" s="82" t="s">
        <v>2640</v>
      </c>
      <c r="C925" s="82"/>
      <c r="D925" s="82" t="s">
        <v>3299</v>
      </c>
      <c r="E925" s="83">
        <v>44137</v>
      </c>
      <c r="F925" s="82" t="s">
        <v>2985</v>
      </c>
      <c r="G925" s="82">
        <v>1</v>
      </c>
      <c r="H925" s="82" t="s">
        <v>2986</v>
      </c>
      <c r="I925" s="82" t="s">
        <v>1760</v>
      </c>
      <c r="J925" s="84">
        <v>310</v>
      </c>
      <c r="K925" s="247">
        <v>31</v>
      </c>
      <c r="L925" s="82" t="s">
        <v>3362</v>
      </c>
      <c r="M925" s="82">
        <v>158</v>
      </c>
      <c r="N925" s="82">
        <v>0.1</v>
      </c>
      <c r="O925" s="264" t="s">
        <v>2179</v>
      </c>
      <c r="P925" s="283" t="s">
        <v>2990</v>
      </c>
      <c r="Q925" s="82" t="s">
        <v>2549</v>
      </c>
    </row>
    <row r="926" spans="1:77" s="254" customFormat="1" x14ac:dyDescent="0.2">
      <c r="A926" s="248">
        <v>918</v>
      </c>
      <c r="B926" s="248" t="s">
        <v>2640</v>
      </c>
      <c r="C926" s="248"/>
      <c r="D926" s="248"/>
      <c r="E926" s="248"/>
      <c r="F926" s="248"/>
      <c r="G926" s="248"/>
      <c r="H926" s="248"/>
      <c r="I926" s="248"/>
      <c r="J926" s="260">
        <v>620</v>
      </c>
      <c r="K926" s="255">
        <v>62</v>
      </c>
      <c r="L926" s="248"/>
      <c r="M926" s="248"/>
      <c r="N926" s="248"/>
      <c r="O926" s="265" t="s">
        <v>2179</v>
      </c>
      <c r="P926" s="284" t="s">
        <v>708</v>
      </c>
      <c r="Q926" s="248"/>
      <c r="R926" s="289"/>
      <c r="S926" s="289"/>
      <c r="T926" s="289"/>
      <c r="U926" s="289"/>
      <c r="V926" s="289"/>
      <c r="W926" s="289"/>
      <c r="X926" s="289"/>
      <c r="Y926" s="289"/>
      <c r="Z926" s="289"/>
      <c r="AA926" s="289"/>
      <c r="AB926" s="289"/>
      <c r="AC926" s="289"/>
      <c r="AD926" s="289"/>
      <c r="AE926" s="289"/>
      <c r="AF926" s="289"/>
      <c r="AG926" s="289"/>
      <c r="AH926" s="289"/>
      <c r="AI926" s="289"/>
      <c r="AJ926" s="289"/>
      <c r="AK926" s="289"/>
      <c r="AL926" s="289"/>
      <c r="AM926" s="289"/>
      <c r="AN926" s="289"/>
      <c r="AO926" s="289"/>
      <c r="AP926" s="289"/>
      <c r="AQ926" s="289"/>
      <c r="AR926" s="289"/>
      <c r="AS926" s="289"/>
      <c r="AT926" s="289"/>
      <c r="AU926" s="289"/>
      <c r="AV926" s="289"/>
      <c r="AW926" s="289"/>
      <c r="AX926" s="289"/>
      <c r="AY926" s="289"/>
      <c r="AZ926" s="289"/>
      <c r="BA926" s="289"/>
      <c r="BB926" s="289"/>
      <c r="BC926" s="289"/>
      <c r="BD926" s="289"/>
      <c r="BE926" s="289"/>
      <c r="BF926" s="289"/>
      <c r="BG926" s="289"/>
      <c r="BH926" s="289"/>
      <c r="BI926" s="289"/>
      <c r="BJ926" s="289"/>
      <c r="BK926" s="289"/>
      <c r="BL926" s="289"/>
      <c r="BM926" s="289"/>
      <c r="BN926" s="289"/>
      <c r="BO926" s="289"/>
      <c r="BP926" s="289"/>
      <c r="BQ926" s="289"/>
      <c r="BR926" s="289"/>
      <c r="BS926" s="289"/>
      <c r="BT926" s="289"/>
      <c r="BU926" s="289"/>
      <c r="BV926" s="289"/>
      <c r="BW926" s="289"/>
      <c r="BX926" s="289"/>
      <c r="BY926" s="289"/>
    </row>
    <row r="927" spans="1:77" s="262" customFormat="1" x14ac:dyDescent="0.2">
      <c r="A927" s="86">
        <v>919</v>
      </c>
      <c r="B927" s="86" t="s">
        <v>916</v>
      </c>
      <c r="C927" s="86"/>
      <c r="D927" s="86"/>
      <c r="E927" s="86"/>
      <c r="F927" s="86"/>
      <c r="G927" s="86"/>
      <c r="H927" s="86"/>
      <c r="I927" s="86"/>
      <c r="J927" s="249">
        <v>1340</v>
      </c>
      <c r="K927" s="251">
        <v>134</v>
      </c>
      <c r="L927" s="86"/>
      <c r="M927" s="86"/>
      <c r="N927" s="86"/>
      <c r="O927" s="266" t="s">
        <v>641</v>
      </c>
      <c r="P927" s="285"/>
      <c r="Q927" s="86"/>
      <c r="R927" s="290"/>
      <c r="S927" s="290"/>
      <c r="T927" s="290"/>
      <c r="U927" s="290"/>
      <c r="V927" s="290"/>
      <c r="W927" s="290"/>
      <c r="X927" s="290"/>
      <c r="Y927" s="290"/>
      <c r="Z927" s="290"/>
      <c r="AA927" s="290"/>
      <c r="AB927" s="290"/>
      <c r="AC927" s="290"/>
      <c r="AD927" s="290"/>
      <c r="AE927" s="290"/>
      <c r="AF927" s="290"/>
      <c r="AG927" s="290"/>
      <c r="AH927" s="290"/>
      <c r="AI927" s="290"/>
      <c r="AJ927" s="290"/>
      <c r="AK927" s="290"/>
      <c r="AL927" s="290"/>
      <c r="AM927" s="290"/>
      <c r="AN927" s="290"/>
      <c r="AO927" s="290"/>
      <c r="AP927" s="290"/>
      <c r="AQ927" s="290"/>
      <c r="AR927" s="290"/>
      <c r="AS927" s="290"/>
      <c r="AT927" s="290"/>
      <c r="AU927" s="290"/>
      <c r="AV927" s="290"/>
      <c r="AW927" s="290"/>
      <c r="AX927" s="290"/>
      <c r="AY927" s="290"/>
      <c r="AZ927" s="290"/>
      <c r="BA927" s="290"/>
      <c r="BB927" s="290"/>
      <c r="BC927" s="290"/>
      <c r="BD927" s="290"/>
      <c r="BE927" s="290"/>
      <c r="BF927" s="290"/>
      <c r="BG927" s="290"/>
      <c r="BH927" s="290"/>
      <c r="BI927" s="290"/>
      <c r="BJ927" s="290"/>
      <c r="BK927" s="290"/>
      <c r="BL927" s="290"/>
      <c r="BM927" s="290"/>
      <c r="BN927" s="290"/>
      <c r="BO927" s="290"/>
      <c r="BP927" s="290"/>
      <c r="BQ927" s="290"/>
      <c r="BR927" s="290"/>
      <c r="BS927" s="290"/>
      <c r="BT927" s="290"/>
      <c r="BU927" s="290"/>
      <c r="BV927" s="290"/>
      <c r="BW927" s="290"/>
      <c r="BX927" s="290"/>
      <c r="BY927" s="290"/>
    </row>
    <row r="928" spans="1:77" x14ac:dyDescent="0.2">
      <c r="A928" s="82">
        <v>920</v>
      </c>
      <c r="B928" s="82" t="s">
        <v>2656</v>
      </c>
      <c r="C928" s="82" t="s">
        <v>1878</v>
      </c>
      <c r="D928" s="82" t="s">
        <v>2657</v>
      </c>
      <c r="E928" s="83">
        <v>44123</v>
      </c>
      <c r="F928" s="82" t="s">
        <v>2985</v>
      </c>
      <c r="G928" s="82">
        <v>1</v>
      </c>
      <c r="H928" s="82" t="s">
        <v>2986</v>
      </c>
      <c r="I928" s="82" t="s">
        <v>1760</v>
      </c>
      <c r="J928" s="84">
        <v>20</v>
      </c>
      <c r="K928" s="247">
        <v>2</v>
      </c>
      <c r="L928" s="82" t="s">
        <v>2987</v>
      </c>
      <c r="M928" s="82">
        <v>154</v>
      </c>
      <c r="N928" s="82">
        <v>0.1</v>
      </c>
      <c r="O928" s="264" t="s">
        <v>2202</v>
      </c>
      <c r="P928" s="283" t="s">
        <v>2988</v>
      </c>
      <c r="Q928" s="82" t="s">
        <v>2549</v>
      </c>
    </row>
    <row r="929" spans="1:77" x14ac:dyDescent="0.2">
      <c r="A929" s="82">
        <v>921</v>
      </c>
      <c r="B929" s="82" t="s">
        <v>2656</v>
      </c>
      <c r="C929" s="82"/>
      <c r="D929" s="82" t="s">
        <v>2802</v>
      </c>
      <c r="E929" s="83">
        <v>44130</v>
      </c>
      <c r="F929" s="82" t="s">
        <v>2985</v>
      </c>
      <c r="G929" s="82">
        <v>1</v>
      </c>
      <c r="H929" s="82" t="s">
        <v>2986</v>
      </c>
      <c r="I929" s="82" t="s">
        <v>1760</v>
      </c>
      <c r="J929" s="84">
        <v>20</v>
      </c>
      <c r="K929" s="247">
        <v>2</v>
      </c>
      <c r="L929" s="82" t="s">
        <v>2987</v>
      </c>
      <c r="M929" s="82">
        <v>156</v>
      </c>
      <c r="N929" s="82">
        <v>0.1</v>
      </c>
      <c r="O929" s="264" t="s">
        <v>2202</v>
      </c>
      <c r="P929" s="283" t="s">
        <v>2988</v>
      </c>
      <c r="Q929" s="82" t="s">
        <v>2549</v>
      </c>
    </row>
    <row r="930" spans="1:77" x14ac:dyDescent="0.2">
      <c r="A930" s="82">
        <v>922</v>
      </c>
      <c r="B930" s="82" t="s">
        <v>2656</v>
      </c>
      <c r="C930" s="82"/>
      <c r="D930" s="82" t="s">
        <v>3307</v>
      </c>
      <c r="E930" s="83">
        <v>44137</v>
      </c>
      <c r="F930" s="82" t="s">
        <v>2985</v>
      </c>
      <c r="G930" s="82">
        <v>1</v>
      </c>
      <c r="H930" s="82" t="s">
        <v>2986</v>
      </c>
      <c r="I930" s="82" t="s">
        <v>1760</v>
      </c>
      <c r="J930" s="84">
        <v>20</v>
      </c>
      <c r="K930" s="247">
        <v>2</v>
      </c>
      <c r="L930" s="82" t="s">
        <v>3362</v>
      </c>
      <c r="M930" s="82">
        <v>158</v>
      </c>
      <c r="N930" s="82">
        <v>0.1</v>
      </c>
      <c r="O930" s="264" t="s">
        <v>2202</v>
      </c>
      <c r="P930" s="283" t="s">
        <v>2988</v>
      </c>
      <c r="Q930" s="82" t="s">
        <v>2549</v>
      </c>
    </row>
    <row r="931" spans="1:77" s="254" customFormat="1" x14ac:dyDescent="0.2">
      <c r="A931" s="248">
        <v>923</v>
      </c>
      <c r="B931" s="248" t="s">
        <v>2656</v>
      </c>
      <c r="C931" s="248"/>
      <c r="D931" s="248"/>
      <c r="E931" s="248"/>
      <c r="F931" s="248"/>
      <c r="G931" s="248"/>
      <c r="H931" s="248"/>
      <c r="I931" s="248"/>
      <c r="J931" s="260">
        <v>60</v>
      </c>
      <c r="K931" s="255">
        <v>6</v>
      </c>
      <c r="L931" s="248"/>
      <c r="M931" s="248"/>
      <c r="N931" s="248"/>
      <c r="O931" s="265" t="s">
        <v>2202</v>
      </c>
      <c r="P931" s="284" t="s">
        <v>707</v>
      </c>
      <c r="Q931" s="248"/>
      <c r="R931" s="289"/>
      <c r="S931" s="289"/>
      <c r="T931" s="289"/>
      <c r="U931" s="289"/>
      <c r="V931" s="289"/>
      <c r="W931" s="289"/>
      <c r="X931" s="289"/>
      <c r="Y931" s="289"/>
      <c r="Z931" s="289"/>
      <c r="AA931" s="289"/>
      <c r="AB931" s="289"/>
      <c r="AC931" s="289"/>
      <c r="AD931" s="289"/>
      <c r="AE931" s="289"/>
      <c r="AF931" s="289"/>
      <c r="AG931" s="289"/>
      <c r="AH931" s="289"/>
      <c r="AI931" s="289"/>
      <c r="AJ931" s="289"/>
      <c r="AK931" s="289"/>
      <c r="AL931" s="289"/>
      <c r="AM931" s="289"/>
      <c r="AN931" s="289"/>
      <c r="AO931" s="289"/>
      <c r="AP931" s="289"/>
      <c r="AQ931" s="289"/>
      <c r="AR931" s="289"/>
      <c r="AS931" s="289"/>
      <c r="AT931" s="289"/>
      <c r="AU931" s="289"/>
      <c r="AV931" s="289"/>
      <c r="AW931" s="289"/>
      <c r="AX931" s="289"/>
      <c r="AY931" s="289"/>
      <c r="AZ931" s="289"/>
      <c r="BA931" s="289"/>
      <c r="BB931" s="289"/>
      <c r="BC931" s="289"/>
      <c r="BD931" s="289"/>
      <c r="BE931" s="289"/>
      <c r="BF931" s="289"/>
      <c r="BG931" s="289"/>
      <c r="BH931" s="289"/>
      <c r="BI931" s="289"/>
      <c r="BJ931" s="289"/>
      <c r="BK931" s="289"/>
      <c r="BL931" s="289"/>
      <c r="BM931" s="289"/>
      <c r="BN931" s="289"/>
      <c r="BO931" s="289"/>
      <c r="BP931" s="289"/>
      <c r="BQ931" s="289"/>
      <c r="BR931" s="289"/>
      <c r="BS931" s="289"/>
      <c r="BT931" s="289"/>
      <c r="BU931" s="289"/>
      <c r="BV931" s="289"/>
      <c r="BW931" s="289"/>
      <c r="BX931" s="289"/>
      <c r="BY931" s="289"/>
    </row>
    <row r="932" spans="1:77" x14ac:dyDescent="0.2">
      <c r="A932" s="82">
        <v>924</v>
      </c>
      <c r="B932" s="82" t="s">
        <v>2656</v>
      </c>
      <c r="C932" s="82" t="s">
        <v>1878</v>
      </c>
      <c r="D932" s="82" t="s">
        <v>2657</v>
      </c>
      <c r="E932" s="83">
        <v>44123</v>
      </c>
      <c r="F932" s="82" t="s">
        <v>2985</v>
      </c>
      <c r="G932" s="82">
        <v>1</v>
      </c>
      <c r="H932" s="82" t="s">
        <v>2986</v>
      </c>
      <c r="I932" s="82" t="s">
        <v>1760</v>
      </c>
      <c r="J932" s="84">
        <v>40</v>
      </c>
      <c r="K932" s="247">
        <v>4</v>
      </c>
      <c r="L932" s="82" t="s">
        <v>2987</v>
      </c>
      <c r="M932" s="82">
        <v>154</v>
      </c>
      <c r="N932" s="82">
        <v>0.1</v>
      </c>
      <c r="O932" s="264" t="s">
        <v>2202</v>
      </c>
      <c r="P932" s="283" t="s">
        <v>2990</v>
      </c>
      <c r="Q932" s="82" t="s">
        <v>2549</v>
      </c>
    </row>
    <row r="933" spans="1:77" x14ac:dyDescent="0.2">
      <c r="A933" s="82">
        <v>925</v>
      </c>
      <c r="B933" s="82" t="s">
        <v>2656</v>
      </c>
      <c r="C933" s="82"/>
      <c r="D933" s="82" t="s">
        <v>3307</v>
      </c>
      <c r="E933" s="83">
        <v>44137</v>
      </c>
      <c r="F933" s="82" t="s">
        <v>2985</v>
      </c>
      <c r="G933" s="82">
        <v>1</v>
      </c>
      <c r="H933" s="82" t="s">
        <v>2986</v>
      </c>
      <c r="I933" s="82" t="s">
        <v>1760</v>
      </c>
      <c r="J933" s="84">
        <v>40</v>
      </c>
      <c r="K933" s="247">
        <v>4</v>
      </c>
      <c r="L933" s="82" t="s">
        <v>3362</v>
      </c>
      <c r="M933" s="82">
        <v>158</v>
      </c>
      <c r="N933" s="82">
        <v>0.1</v>
      </c>
      <c r="O933" s="264" t="s">
        <v>2202</v>
      </c>
      <c r="P933" s="283" t="s">
        <v>2990</v>
      </c>
      <c r="Q933" s="82" t="s">
        <v>2549</v>
      </c>
    </row>
    <row r="934" spans="1:77" s="254" customFormat="1" x14ac:dyDescent="0.2">
      <c r="A934" s="248">
        <v>926</v>
      </c>
      <c r="B934" s="248" t="s">
        <v>2656</v>
      </c>
      <c r="C934" s="248"/>
      <c r="D934" s="248"/>
      <c r="E934" s="248"/>
      <c r="F934" s="248"/>
      <c r="G934" s="248"/>
      <c r="H934" s="248"/>
      <c r="I934" s="248"/>
      <c r="J934" s="260">
        <v>80</v>
      </c>
      <c r="K934" s="255">
        <v>8</v>
      </c>
      <c r="L934" s="248"/>
      <c r="M934" s="248"/>
      <c r="N934" s="248"/>
      <c r="O934" s="265" t="s">
        <v>2202</v>
      </c>
      <c r="P934" s="284" t="s">
        <v>708</v>
      </c>
      <c r="Q934" s="248"/>
      <c r="R934" s="289"/>
      <c r="S934" s="289"/>
      <c r="T934" s="289"/>
      <c r="U934" s="289"/>
      <c r="V934" s="289"/>
      <c r="W934" s="289"/>
      <c r="X934" s="289"/>
      <c r="Y934" s="289"/>
      <c r="Z934" s="289"/>
      <c r="AA934" s="289"/>
      <c r="AB934" s="289"/>
      <c r="AC934" s="289"/>
      <c r="AD934" s="289"/>
      <c r="AE934" s="289"/>
      <c r="AF934" s="289"/>
      <c r="AG934" s="289"/>
      <c r="AH934" s="289"/>
      <c r="AI934" s="289"/>
      <c r="AJ934" s="289"/>
      <c r="AK934" s="289"/>
      <c r="AL934" s="289"/>
      <c r="AM934" s="289"/>
      <c r="AN934" s="289"/>
      <c r="AO934" s="289"/>
      <c r="AP934" s="289"/>
      <c r="AQ934" s="289"/>
      <c r="AR934" s="289"/>
      <c r="AS934" s="289"/>
      <c r="AT934" s="289"/>
      <c r="AU934" s="289"/>
      <c r="AV934" s="289"/>
      <c r="AW934" s="289"/>
      <c r="AX934" s="289"/>
      <c r="AY934" s="289"/>
      <c r="AZ934" s="289"/>
      <c r="BA934" s="289"/>
      <c r="BB934" s="289"/>
      <c r="BC934" s="289"/>
      <c r="BD934" s="289"/>
      <c r="BE934" s="289"/>
      <c r="BF934" s="289"/>
      <c r="BG934" s="289"/>
      <c r="BH934" s="289"/>
      <c r="BI934" s="289"/>
      <c r="BJ934" s="289"/>
      <c r="BK934" s="289"/>
      <c r="BL934" s="289"/>
      <c r="BM934" s="289"/>
      <c r="BN934" s="289"/>
      <c r="BO934" s="289"/>
      <c r="BP934" s="289"/>
      <c r="BQ934" s="289"/>
      <c r="BR934" s="289"/>
      <c r="BS934" s="289"/>
      <c r="BT934" s="289"/>
      <c r="BU934" s="289"/>
      <c r="BV934" s="289"/>
      <c r="BW934" s="289"/>
      <c r="BX934" s="289"/>
      <c r="BY934" s="289"/>
    </row>
    <row r="935" spans="1:77" s="262" customFormat="1" x14ac:dyDescent="0.2">
      <c r="A935" s="86">
        <v>927</v>
      </c>
      <c r="B935" s="86" t="s">
        <v>940</v>
      </c>
      <c r="C935" s="86"/>
      <c r="D935" s="86"/>
      <c r="E935" s="86"/>
      <c r="F935" s="86"/>
      <c r="G935" s="86"/>
      <c r="H935" s="86"/>
      <c r="I935" s="86"/>
      <c r="J935" s="249">
        <v>140</v>
      </c>
      <c r="K935" s="251">
        <v>14</v>
      </c>
      <c r="L935" s="86"/>
      <c r="M935" s="86"/>
      <c r="N935" s="86"/>
      <c r="O935" s="266" t="s">
        <v>642</v>
      </c>
      <c r="P935" s="285"/>
      <c r="Q935" s="86"/>
      <c r="R935" s="290"/>
      <c r="S935" s="290"/>
      <c r="T935" s="290"/>
      <c r="U935" s="290"/>
      <c r="V935" s="290"/>
      <c r="W935" s="290"/>
      <c r="X935" s="290"/>
      <c r="Y935" s="290"/>
      <c r="Z935" s="290"/>
      <c r="AA935" s="290"/>
      <c r="AB935" s="290"/>
      <c r="AC935" s="290"/>
      <c r="AD935" s="290"/>
      <c r="AE935" s="290"/>
      <c r="AF935" s="290"/>
      <c r="AG935" s="290"/>
      <c r="AH935" s="290"/>
      <c r="AI935" s="290"/>
      <c r="AJ935" s="290"/>
      <c r="AK935" s="290"/>
      <c r="AL935" s="290"/>
      <c r="AM935" s="290"/>
      <c r="AN935" s="290"/>
      <c r="AO935" s="290"/>
      <c r="AP935" s="290"/>
      <c r="AQ935" s="290"/>
      <c r="AR935" s="290"/>
      <c r="AS935" s="290"/>
      <c r="AT935" s="290"/>
      <c r="AU935" s="290"/>
      <c r="AV935" s="290"/>
      <c r="AW935" s="290"/>
      <c r="AX935" s="290"/>
      <c r="AY935" s="290"/>
      <c r="AZ935" s="290"/>
      <c r="BA935" s="290"/>
      <c r="BB935" s="290"/>
      <c r="BC935" s="290"/>
      <c r="BD935" s="290"/>
      <c r="BE935" s="290"/>
      <c r="BF935" s="290"/>
      <c r="BG935" s="290"/>
      <c r="BH935" s="290"/>
      <c r="BI935" s="290"/>
      <c r="BJ935" s="290"/>
      <c r="BK935" s="290"/>
      <c r="BL935" s="290"/>
      <c r="BM935" s="290"/>
      <c r="BN935" s="290"/>
      <c r="BO935" s="290"/>
      <c r="BP935" s="290"/>
      <c r="BQ935" s="290"/>
      <c r="BR935" s="290"/>
      <c r="BS935" s="290"/>
      <c r="BT935" s="290"/>
      <c r="BU935" s="290"/>
      <c r="BV935" s="290"/>
      <c r="BW935" s="290"/>
      <c r="BX935" s="290"/>
      <c r="BY935" s="290"/>
    </row>
    <row r="936" spans="1:77" x14ac:dyDescent="0.2">
      <c r="A936" s="82">
        <v>928</v>
      </c>
      <c r="B936" s="82" t="s">
        <v>2582</v>
      </c>
      <c r="C936" s="82" t="s">
        <v>1878</v>
      </c>
      <c r="D936" s="82" t="s">
        <v>2583</v>
      </c>
      <c r="E936" s="83">
        <v>44123</v>
      </c>
      <c r="F936" s="82" t="s">
        <v>2985</v>
      </c>
      <c r="G936" s="82">
        <v>1</v>
      </c>
      <c r="H936" s="82" t="s">
        <v>2986</v>
      </c>
      <c r="I936" s="82" t="s">
        <v>1760</v>
      </c>
      <c r="J936" s="84">
        <v>24</v>
      </c>
      <c r="K936" s="247">
        <v>2.4</v>
      </c>
      <c r="L936" s="82" t="s">
        <v>2987</v>
      </c>
      <c r="M936" s="82">
        <v>154</v>
      </c>
      <c r="N936" s="82">
        <v>0.1</v>
      </c>
      <c r="O936" s="264" t="s">
        <v>2361</v>
      </c>
      <c r="P936" s="283" t="s">
        <v>2997</v>
      </c>
      <c r="Q936" s="82" t="s">
        <v>2549</v>
      </c>
    </row>
    <row r="937" spans="1:77" x14ac:dyDescent="0.2">
      <c r="A937" s="82">
        <v>929</v>
      </c>
      <c r="B937" s="82" t="s">
        <v>2582</v>
      </c>
      <c r="C937" s="82"/>
      <c r="D937" s="82" t="s">
        <v>3279</v>
      </c>
      <c r="E937" s="83">
        <v>44137</v>
      </c>
      <c r="F937" s="82" t="s">
        <v>2985</v>
      </c>
      <c r="G937" s="82">
        <v>1</v>
      </c>
      <c r="H937" s="82" t="s">
        <v>2986</v>
      </c>
      <c r="I937" s="82" t="s">
        <v>1760</v>
      </c>
      <c r="J937" s="84">
        <v>24</v>
      </c>
      <c r="K937" s="247">
        <v>2.4</v>
      </c>
      <c r="L937" s="82" t="s">
        <v>3362</v>
      </c>
      <c r="M937" s="82">
        <v>158</v>
      </c>
      <c r="N937" s="82">
        <v>0.1</v>
      </c>
      <c r="O937" s="264" t="s">
        <v>2361</v>
      </c>
      <c r="P937" s="283" t="s">
        <v>2997</v>
      </c>
      <c r="Q937" s="82" t="s">
        <v>2549</v>
      </c>
    </row>
    <row r="938" spans="1:77" s="254" customFormat="1" x14ac:dyDescent="0.2">
      <c r="A938" s="248">
        <v>930</v>
      </c>
      <c r="B938" s="248" t="s">
        <v>2582</v>
      </c>
      <c r="C938" s="248"/>
      <c r="D938" s="248"/>
      <c r="E938" s="248"/>
      <c r="F938" s="248"/>
      <c r="G938" s="248"/>
      <c r="H938" s="248"/>
      <c r="I938" s="248"/>
      <c r="J938" s="260">
        <v>48</v>
      </c>
      <c r="K938" s="255">
        <v>4.8</v>
      </c>
      <c r="L938" s="248"/>
      <c r="M938" s="248"/>
      <c r="N938" s="248"/>
      <c r="O938" s="265" t="s">
        <v>2361</v>
      </c>
      <c r="P938" s="284" t="s">
        <v>706</v>
      </c>
      <c r="Q938" s="248"/>
      <c r="R938" s="289"/>
      <c r="S938" s="289"/>
      <c r="T938" s="289"/>
      <c r="U938" s="289"/>
      <c r="V938" s="289"/>
      <c r="W938" s="289"/>
      <c r="X938" s="289"/>
      <c r="Y938" s="289"/>
      <c r="Z938" s="289"/>
      <c r="AA938" s="289"/>
      <c r="AB938" s="289"/>
      <c r="AC938" s="289"/>
      <c r="AD938" s="289"/>
      <c r="AE938" s="289"/>
      <c r="AF938" s="289"/>
      <c r="AG938" s="289"/>
      <c r="AH938" s="289"/>
      <c r="AI938" s="289"/>
      <c r="AJ938" s="289"/>
      <c r="AK938" s="289"/>
      <c r="AL938" s="289"/>
      <c r="AM938" s="289"/>
      <c r="AN938" s="289"/>
      <c r="AO938" s="289"/>
      <c r="AP938" s="289"/>
      <c r="AQ938" s="289"/>
      <c r="AR938" s="289"/>
      <c r="AS938" s="289"/>
      <c r="AT938" s="289"/>
      <c r="AU938" s="289"/>
      <c r="AV938" s="289"/>
      <c r="AW938" s="289"/>
      <c r="AX938" s="289"/>
      <c r="AY938" s="289"/>
      <c r="AZ938" s="289"/>
      <c r="BA938" s="289"/>
      <c r="BB938" s="289"/>
      <c r="BC938" s="289"/>
      <c r="BD938" s="289"/>
      <c r="BE938" s="289"/>
      <c r="BF938" s="289"/>
      <c r="BG938" s="289"/>
      <c r="BH938" s="289"/>
      <c r="BI938" s="289"/>
      <c r="BJ938" s="289"/>
      <c r="BK938" s="289"/>
      <c r="BL938" s="289"/>
      <c r="BM938" s="289"/>
      <c r="BN938" s="289"/>
      <c r="BO938" s="289"/>
      <c r="BP938" s="289"/>
      <c r="BQ938" s="289"/>
      <c r="BR938" s="289"/>
      <c r="BS938" s="289"/>
      <c r="BT938" s="289"/>
      <c r="BU938" s="289"/>
      <c r="BV938" s="289"/>
      <c r="BW938" s="289"/>
      <c r="BX938" s="289"/>
      <c r="BY938" s="289"/>
    </row>
    <row r="939" spans="1:77" s="262" customFormat="1" x14ac:dyDescent="0.2">
      <c r="A939" s="86">
        <v>931</v>
      </c>
      <c r="B939" s="86" t="s">
        <v>60</v>
      </c>
      <c r="C939" s="86"/>
      <c r="D939" s="86"/>
      <c r="E939" s="86"/>
      <c r="F939" s="86"/>
      <c r="G939" s="86"/>
      <c r="H939" s="86"/>
      <c r="I939" s="86"/>
      <c r="J939" s="249">
        <v>48</v>
      </c>
      <c r="K939" s="251">
        <v>4.8</v>
      </c>
      <c r="L939" s="86"/>
      <c r="M939" s="86"/>
      <c r="N939" s="86"/>
      <c r="O939" s="266" t="s">
        <v>643</v>
      </c>
      <c r="P939" s="285"/>
      <c r="Q939" s="86"/>
      <c r="R939" s="290"/>
      <c r="S939" s="290"/>
      <c r="T939" s="290"/>
      <c r="U939" s="290"/>
      <c r="V939" s="290"/>
      <c r="W939" s="290"/>
      <c r="X939" s="290"/>
      <c r="Y939" s="290"/>
      <c r="Z939" s="290"/>
      <c r="AA939" s="290"/>
      <c r="AB939" s="290"/>
      <c r="AC939" s="290"/>
      <c r="AD939" s="290"/>
      <c r="AE939" s="290"/>
      <c r="AF939" s="290"/>
      <c r="AG939" s="290"/>
      <c r="AH939" s="290"/>
      <c r="AI939" s="290"/>
      <c r="AJ939" s="290"/>
      <c r="AK939" s="290"/>
      <c r="AL939" s="290"/>
      <c r="AM939" s="290"/>
      <c r="AN939" s="290"/>
      <c r="AO939" s="290"/>
      <c r="AP939" s="290"/>
      <c r="AQ939" s="290"/>
      <c r="AR939" s="290"/>
      <c r="AS939" s="290"/>
      <c r="AT939" s="290"/>
      <c r="AU939" s="290"/>
      <c r="AV939" s="290"/>
      <c r="AW939" s="290"/>
      <c r="AX939" s="290"/>
      <c r="AY939" s="290"/>
      <c r="AZ939" s="290"/>
      <c r="BA939" s="290"/>
      <c r="BB939" s="290"/>
      <c r="BC939" s="290"/>
      <c r="BD939" s="290"/>
      <c r="BE939" s="290"/>
      <c r="BF939" s="290"/>
      <c r="BG939" s="290"/>
      <c r="BH939" s="290"/>
      <c r="BI939" s="290"/>
      <c r="BJ939" s="290"/>
      <c r="BK939" s="290"/>
      <c r="BL939" s="290"/>
      <c r="BM939" s="290"/>
      <c r="BN939" s="290"/>
      <c r="BO939" s="290"/>
      <c r="BP939" s="290"/>
      <c r="BQ939" s="290"/>
      <c r="BR939" s="290"/>
      <c r="BS939" s="290"/>
      <c r="BT939" s="290"/>
      <c r="BU939" s="290"/>
      <c r="BV939" s="290"/>
      <c r="BW939" s="290"/>
      <c r="BX939" s="290"/>
      <c r="BY939" s="290"/>
    </row>
    <row r="940" spans="1:77" x14ac:dyDescent="0.2">
      <c r="A940" s="82">
        <v>932</v>
      </c>
      <c r="B940" s="82" t="s">
        <v>2566</v>
      </c>
      <c r="C940" s="82" t="s">
        <v>347</v>
      </c>
      <c r="D940" s="82" t="s">
        <v>2567</v>
      </c>
      <c r="E940" s="83">
        <v>44123</v>
      </c>
      <c r="F940" s="82" t="s">
        <v>2985</v>
      </c>
      <c r="G940" s="82">
        <v>1</v>
      </c>
      <c r="H940" s="82" t="s">
        <v>2986</v>
      </c>
      <c r="I940" s="82" t="s">
        <v>1760</v>
      </c>
      <c r="J940" s="84">
        <v>100</v>
      </c>
      <c r="K940" s="247">
        <v>10</v>
      </c>
      <c r="L940" s="82" t="s">
        <v>2987</v>
      </c>
      <c r="M940" s="82">
        <v>154</v>
      </c>
      <c r="N940" s="82">
        <v>0.1</v>
      </c>
      <c r="O940" s="264" t="s">
        <v>348</v>
      </c>
      <c r="P940" s="283" t="s">
        <v>2997</v>
      </c>
      <c r="Q940" s="82" t="s">
        <v>2549</v>
      </c>
    </row>
    <row r="941" spans="1:77" x14ac:dyDescent="0.2">
      <c r="A941" s="82">
        <v>933</v>
      </c>
      <c r="B941" s="82" t="s">
        <v>2566</v>
      </c>
      <c r="C941" s="82"/>
      <c r="D941" s="82" t="s">
        <v>3270</v>
      </c>
      <c r="E941" s="83">
        <v>44137</v>
      </c>
      <c r="F941" s="82" t="s">
        <v>2985</v>
      </c>
      <c r="G941" s="82">
        <v>1</v>
      </c>
      <c r="H941" s="82" t="s">
        <v>2986</v>
      </c>
      <c r="I941" s="82" t="s">
        <v>1760</v>
      </c>
      <c r="J941" s="84">
        <v>100</v>
      </c>
      <c r="K941" s="247">
        <v>10</v>
      </c>
      <c r="L941" s="82" t="s">
        <v>3362</v>
      </c>
      <c r="M941" s="82">
        <v>158</v>
      </c>
      <c r="N941" s="82">
        <v>0.1</v>
      </c>
      <c r="O941" s="264" t="s">
        <v>348</v>
      </c>
      <c r="P941" s="283" t="s">
        <v>2997</v>
      </c>
      <c r="Q941" s="82" t="s">
        <v>2549</v>
      </c>
    </row>
    <row r="942" spans="1:77" s="254" customFormat="1" x14ac:dyDescent="0.2">
      <c r="A942" s="248">
        <v>934</v>
      </c>
      <c r="B942" s="248" t="s">
        <v>2566</v>
      </c>
      <c r="C942" s="248"/>
      <c r="D942" s="248"/>
      <c r="E942" s="248"/>
      <c r="F942" s="248"/>
      <c r="G942" s="248"/>
      <c r="H942" s="248"/>
      <c r="I942" s="248"/>
      <c r="J942" s="260">
        <v>200</v>
      </c>
      <c r="K942" s="255">
        <v>20</v>
      </c>
      <c r="L942" s="248"/>
      <c r="M942" s="248"/>
      <c r="N942" s="248"/>
      <c r="O942" s="265" t="s">
        <v>348</v>
      </c>
      <c r="P942" s="284" t="s">
        <v>706</v>
      </c>
      <c r="Q942" s="248"/>
      <c r="R942" s="289"/>
      <c r="S942" s="289"/>
      <c r="T942" s="289"/>
      <c r="U942" s="289"/>
      <c r="V942" s="289"/>
      <c r="W942" s="289"/>
      <c r="X942" s="289"/>
      <c r="Y942" s="289"/>
      <c r="Z942" s="289"/>
      <c r="AA942" s="289"/>
      <c r="AB942" s="289"/>
      <c r="AC942" s="289"/>
      <c r="AD942" s="289"/>
      <c r="AE942" s="289"/>
      <c r="AF942" s="289"/>
      <c r="AG942" s="289"/>
      <c r="AH942" s="289"/>
      <c r="AI942" s="289"/>
      <c r="AJ942" s="289"/>
      <c r="AK942" s="289"/>
      <c r="AL942" s="289"/>
      <c r="AM942" s="289"/>
      <c r="AN942" s="289"/>
      <c r="AO942" s="289"/>
      <c r="AP942" s="289"/>
      <c r="AQ942" s="289"/>
      <c r="AR942" s="289"/>
      <c r="AS942" s="289"/>
      <c r="AT942" s="289"/>
      <c r="AU942" s="289"/>
      <c r="AV942" s="289"/>
      <c r="AW942" s="289"/>
      <c r="AX942" s="289"/>
      <c r="AY942" s="289"/>
      <c r="AZ942" s="289"/>
      <c r="BA942" s="289"/>
      <c r="BB942" s="289"/>
      <c r="BC942" s="289"/>
      <c r="BD942" s="289"/>
      <c r="BE942" s="289"/>
      <c r="BF942" s="289"/>
      <c r="BG942" s="289"/>
      <c r="BH942" s="289"/>
      <c r="BI942" s="289"/>
      <c r="BJ942" s="289"/>
      <c r="BK942" s="289"/>
      <c r="BL942" s="289"/>
      <c r="BM942" s="289"/>
      <c r="BN942" s="289"/>
      <c r="BO942" s="289"/>
      <c r="BP942" s="289"/>
      <c r="BQ942" s="289"/>
      <c r="BR942" s="289"/>
      <c r="BS942" s="289"/>
      <c r="BT942" s="289"/>
      <c r="BU942" s="289"/>
      <c r="BV942" s="289"/>
      <c r="BW942" s="289"/>
      <c r="BX942" s="289"/>
      <c r="BY942" s="289"/>
    </row>
    <row r="943" spans="1:77" s="262" customFormat="1" x14ac:dyDescent="0.2">
      <c r="A943" s="86">
        <v>935</v>
      </c>
      <c r="B943" s="86" t="s">
        <v>2</v>
      </c>
      <c r="C943" s="86"/>
      <c r="D943" s="86"/>
      <c r="E943" s="86"/>
      <c r="F943" s="86"/>
      <c r="G943" s="86"/>
      <c r="H943" s="86"/>
      <c r="I943" s="86"/>
      <c r="J943" s="249">
        <v>200</v>
      </c>
      <c r="K943" s="251">
        <v>20</v>
      </c>
      <c r="L943" s="86"/>
      <c r="M943" s="86"/>
      <c r="N943" s="86"/>
      <c r="O943" s="266" t="s">
        <v>644</v>
      </c>
      <c r="P943" s="285"/>
      <c r="Q943" s="86"/>
      <c r="R943" s="290"/>
      <c r="S943" s="290"/>
      <c r="T943" s="290"/>
      <c r="U943" s="290"/>
      <c r="V943" s="290"/>
      <c r="W943" s="290"/>
      <c r="X943" s="290"/>
      <c r="Y943" s="290"/>
      <c r="Z943" s="290"/>
      <c r="AA943" s="290"/>
      <c r="AB943" s="290"/>
      <c r="AC943" s="290"/>
      <c r="AD943" s="290"/>
      <c r="AE943" s="290"/>
      <c r="AF943" s="290"/>
      <c r="AG943" s="290"/>
      <c r="AH943" s="290"/>
      <c r="AI943" s="290"/>
      <c r="AJ943" s="290"/>
      <c r="AK943" s="290"/>
      <c r="AL943" s="290"/>
      <c r="AM943" s="290"/>
      <c r="AN943" s="290"/>
      <c r="AO943" s="290"/>
      <c r="AP943" s="290"/>
      <c r="AQ943" s="290"/>
      <c r="AR943" s="290"/>
      <c r="AS943" s="290"/>
      <c r="AT943" s="290"/>
      <c r="AU943" s="290"/>
      <c r="AV943" s="290"/>
      <c r="AW943" s="290"/>
      <c r="AX943" s="290"/>
      <c r="AY943" s="290"/>
      <c r="AZ943" s="290"/>
      <c r="BA943" s="290"/>
      <c r="BB943" s="290"/>
      <c r="BC943" s="290"/>
      <c r="BD943" s="290"/>
      <c r="BE943" s="290"/>
      <c r="BF943" s="290"/>
      <c r="BG943" s="290"/>
      <c r="BH943" s="290"/>
      <c r="BI943" s="290"/>
      <c r="BJ943" s="290"/>
      <c r="BK943" s="290"/>
      <c r="BL943" s="290"/>
      <c r="BM943" s="290"/>
      <c r="BN943" s="290"/>
      <c r="BO943" s="290"/>
      <c r="BP943" s="290"/>
      <c r="BQ943" s="290"/>
      <c r="BR943" s="290"/>
      <c r="BS943" s="290"/>
      <c r="BT943" s="290"/>
      <c r="BU943" s="290"/>
      <c r="BV943" s="290"/>
      <c r="BW943" s="290"/>
      <c r="BX943" s="290"/>
      <c r="BY943" s="290"/>
    </row>
    <row r="944" spans="1:77" x14ac:dyDescent="0.2">
      <c r="A944" s="82">
        <v>936</v>
      </c>
      <c r="B944" s="82" t="s">
        <v>2642</v>
      </c>
      <c r="C944" s="82" t="s">
        <v>1876</v>
      </c>
      <c r="D944" s="82" t="s">
        <v>2643</v>
      </c>
      <c r="E944" s="83">
        <v>44123</v>
      </c>
      <c r="F944" s="82" t="s">
        <v>2985</v>
      </c>
      <c r="G944" s="82">
        <v>1</v>
      </c>
      <c r="H944" s="82" t="s">
        <v>2986</v>
      </c>
      <c r="I944" s="82" t="s">
        <v>1760</v>
      </c>
      <c r="J944" s="84">
        <v>286</v>
      </c>
      <c r="K944" s="247">
        <v>28.6</v>
      </c>
      <c r="L944" s="82" t="s">
        <v>2987</v>
      </c>
      <c r="M944" s="82">
        <v>154</v>
      </c>
      <c r="N944" s="82">
        <v>0.1</v>
      </c>
      <c r="O944" s="264" t="s">
        <v>2180</v>
      </c>
      <c r="P944" s="283" t="s">
        <v>2988</v>
      </c>
      <c r="Q944" s="82" t="s">
        <v>2549</v>
      </c>
    </row>
    <row r="945" spans="1:77" x14ac:dyDescent="0.2">
      <c r="A945" s="82">
        <v>937</v>
      </c>
      <c r="B945" s="82" t="s">
        <v>2642</v>
      </c>
      <c r="C945" s="82"/>
      <c r="D945" s="82" t="s">
        <v>2796</v>
      </c>
      <c r="E945" s="83">
        <v>44130</v>
      </c>
      <c r="F945" s="82" t="s">
        <v>2985</v>
      </c>
      <c r="G945" s="82">
        <v>1</v>
      </c>
      <c r="H945" s="82" t="s">
        <v>2986</v>
      </c>
      <c r="I945" s="82" t="s">
        <v>1760</v>
      </c>
      <c r="J945" s="84">
        <v>286</v>
      </c>
      <c r="K945" s="247">
        <v>28.6</v>
      </c>
      <c r="L945" s="82" t="s">
        <v>2987</v>
      </c>
      <c r="M945" s="82">
        <v>156</v>
      </c>
      <c r="N945" s="82">
        <v>0.1</v>
      </c>
      <c r="O945" s="264" t="s">
        <v>2180</v>
      </c>
      <c r="P945" s="283" t="s">
        <v>2988</v>
      </c>
      <c r="Q945" s="82" t="s">
        <v>2549</v>
      </c>
    </row>
    <row r="946" spans="1:77" x14ac:dyDescent="0.2">
      <c r="A946" s="82">
        <v>938</v>
      </c>
      <c r="B946" s="82" t="s">
        <v>2642</v>
      </c>
      <c r="C946" s="82"/>
      <c r="D946" s="82" t="s">
        <v>3300</v>
      </c>
      <c r="E946" s="83">
        <v>44137</v>
      </c>
      <c r="F946" s="82" t="s">
        <v>2985</v>
      </c>
      <c r="G946" s="82">
        <v>1</v>
      </c>
      <c r="H946" s="82" t="s">
        <v>2986</v>
      </c>
      <c r="I946" s="82" t="s">
        <v>1760</v>
      </c>
      <c r="J946" s="84">
        <v>160</v>
      </c>
      <c r="K946" s="247">
        <v>16</v>
      </c>
      <c r="L946" s="82" t="s">
        <v>3362</v>
      </c>
      <c r="M946" s="82">
        <v>158</v>
      </c>
      <c r="N946" s="82">
        <v>0.1</v>
      </c>
      <c r="O946" s="264" t="s">
        <v>2180</v>
      </c>
      <c r="P946" s="283" t="s">
        <v>2988</v>
      </c>
      <c r="Q946" s="82" t="s">
        <v>2549</v>
      </c>
    </row>
    <row r="947" spans="1:77" s="254" customFormat="1" x14ac:dyDescent="0.2">
      <c r="A947" s="248">
        <v>939</v>
      </c>
      <c r="B947" s="248" t="s">
        <v>2642</v>
      </c>
      <c r="C947" s="248"/>
      <c r="D947" s="248"/>
      <c r="E947" s="248"/>
      <c r="F947" s="248"/>
      <c r="G947" s="248"/>
      <c r="H947" s="248"/>
      <c r="I947" s="248"/>
      <c r="J947" s="260">
        <v>732</v>
      </c>
      <c r="K947" s="255">
        <v>73.2</v>
      </c>
      <c r="L947" s="248"/>
      <c r="M947" s="248"/>
      <c r="N947" s="248"/>
      <c r="O947" s="265" t="s">
        <v>2180</v>
      </c>
      <c r="P947" s="284" t="s">
        <v>707</v>
      </c>
      <c r="Q947" s="248"/>
      <c r="R947" s="289"/>
      <c r="S947" s="289"/>
      <c r="T947" s="289"/>
      <c r="U947" s="289"/>
      <c r="V947" s="289"/>
      <c r="W947" s="289"/>
      <c r="X947" s="289"/>
      <c r="Y947" s="289"/>
      <c r="Z947" s="289"/>
      <c r="AA947" s="289"/>
      <c r="AB947" s="289"/>
      <c r="AC947" s="289"/>
      <c r="AD947" s="289"/>
      <c r="AE947" s="289"/>
      <c r="AF947" s="289"/>
      <c r="AG947" s="289"/>
      <c r="AH947" s="289"/>
      <c r="AI947" s="289"/>
      <c r="AJ947" s="289"/>
      <c r="AK947" s="289"/>
      <c r="AL947" s="289"/>
      <c r="AM947" s="289"/>
      <c r="AN947" s="289"/>
      <c r="AO947" s="289"/>
      <c r="AP947" s="289"/>
      <c r="AQ947" s="289"/>
      <c r="AR947" s="289"/>
      <c r="AS947" s="289"/>
      <c r="AT947" s="289"/>
      <c r="AU947" s="289"/>
      <c r="AV947" s="289"/>
      <c r="AW947" s="289"/>
      <c r="AX947" s="289"/>
      <c r="AY947" s="289"/>
      <c r="AZ947" s="289"/>
      <c r="BA947" s="289"/>
      <c r="BB947" s="289"/>
      <c r="BC947" s="289"/>
      <c r="BD947" s="289"/>
      <c r="BE947" s="289"/>
      <c r="BF947" s="289"/>
      <c r="BG947" s="289"/>
      <c r="BH947" s="289"/>
      <c r="BI947" s="289"/>
      <c r="BJ947" s="289"/>
      <c r="BK947" s="289"/>
      <c r="BL947" s="289"/>
      <c r="BM947" s="289"/>
      <c r="BN947" s="289"/>
      <c r="BO947" s="289"/>
      <c r="BP947" s="289"/>
      <c r="BQ947" s="289"/>
      <c r="BR947" s="289"/>
      <c r="BS947" s="289"/>
      <c r="BT947" s="289"/>
      <c r="BU947" s="289"/>
      <c r="BV947" s="289"/>
      <c r="BW947" s="289"/>
      <c r="BX947" s="289"/>
      <c r="BY947" s="289"/>
    </row>
    <row r="948" spans="1:77" x14ac:dyDescent="0.2">
      <c r="A948" s="82">
        <v>940</v>
      </c>
      <c r="B948" s="82" t="s">
        <v>2642</v>
      </c>
      <c r="C948" s="82" t="s">
        <v>1876</v>
      </c>
      <c r="D948" s="82" t="s">
        <v>2643</v>
      </c>
      <c r="E948" s="83">
        <v>44123</v>
      </c>
      <c r="F948" s="82" t="s">
        <v>2985</v>
      </c>
      <c r="G948" s="82">
        <v>1</v>
      </c>
      <c r="H948" s="82" t="s">
        <v>2986</v>
      </c>
      <c r="I948" s="82" t="s">
        <v>1760</v>
      </c>
      <c r="J948" s="84">
        <v>314</v>
      </c>
      <c r="K948" s="247">
        <v>31.4</v>
      </c>
      <c r="L948" s="82" t="s">
        <v>2987</v>
      </c>
      <c r="M948" s="82">
        <v>154</v>
      </c>
      <c r="N948" s="82">
        <v>0.1</v>
      </c>
      <c r="O948" s="264" t="s">
        <v>2180</v>
      </c>
      <c r="P948" s="283" t="s">
        <v>2990</v>
      </c>
      <c r="Q948" s="82" t="s">
        <v>2549</v>
      </c>
    </row>
    <row r="949" spans="1:77" x14ac:dyDescent="0.2">
      <c r="A949" s="82">
        <v>941</v>
      </c>
      <c r="B949" s="82" t="s">
        <v>2642</v>
      </c>
      <c r="C949" s="82"/>
      <c r="D949" s="82" t="s">
        <v>3300</v>
      </c>
      <c r="E949" s="83">
        <v>44137</v>
      </c>
      <c r="F949" s="82" t="s">
        <v>2985</v>
      </c>
      <c r="G949" s="82">
        <v>1</v>
      </c>
      <c r="H949" s="82" t="s">
        <v>2986</v>
      </c>
      <c r="I949" s="82" t="s">
        <v>1760</v>
      </c>
      <c r="J949" s="84">
        <v>200</v>
      </c>
      <c r="K949" s="247">
        <v>20</v>
      </c>
      <c r="L949" s="82" t="s">
        <v>3362</v>
      </c>
      <c r="M949" s="82">
        <v>158</v>
      </c>
      <c r="N949" s="82">
        <v>0.1</v>
      </c>
      <c r="O949" s="264" t="s">
        <v>2180</v>
      </c>
      <c r="P949" s="283" t="s">
        <v>2990</v>
      </c>
      <c r="Q949" s="82" t="s">
        <v>2549</v>
      </c>
    </row>
    <row r="950" spans="1:77" s="254" customFormat="1" x14ac:dyDescent="0.2">
      <c r="A950" s="248">
        <v>942</v>
      </c>
      <c r="B950" s="248" t="s">
        <v>2642</v>
      </c>
      <c r="C950" s="248"/>
      <c r="D950" s="248"/>
      <c r="E950" s="248"/>
      <c r="F950" s="248"/>
      <c r="G950" s="248"/>
      <c r="H950" s="248"/>
      <c r="I950" s="248"/>
      <c r="J950" s="260">
        <v>514</v>
      </c>
      <c r="K950" s="255">
        <v>51.4</v>
      </c>
      <c r="L950" s="248"/>
      <c r="M950" s="248"/>
      <c r="N950" s="248"/>
      <c r="O950" s="265" t="s">
        <v>2180</v>
      </c>
      <c r="P950" s="284" t="s">
        <v>708</v>
      </c>
      <c r="Q950" s="248"/>
      <c r="R950" s="289"/>
      <c r="S950" s="289"/>
      <c r="T950" s="289"/>
      <c r="U950" s="289"/>
      <c r="V950" s="289"/>
      <c r="W950" s="289"/>
      <c r="X950" s="289"/>
      <c r="Y950" s="289"/>
      <c r="Z950" s="289"/>
      <c r="AA950" s="289"/>
      <c r="AB950" s="289"/>
      <c r="AC950" s="289"/>
      <c r="AD950" s="289"/>
      <c r="AE950" s="289"/>
      <c r="AF950" s="289"/>
      <c r="AG950" s="289"/>
      <c r="AH950" s="289"/>
      <c r="AI950" s="289"/>
      <c r="AJ950" s="289"/>
      <c r="AK950" s="289"/>
      <c r="AL950" s="289"/>
      <c r="AM950" s="289"/>
      <c r="AN950" s="289"/>
      <c r="AO950" s="289"/>
      <c r="AP950" s="289"/>
      <c r="AQ950" s="289"/>
      <c r="AR950" s="289"/>
      <c r="AS950" s="289"/>
      <c r="AT950" s="289"/>
      <c r="AU950" s="289"/>
      <c r="AV950" s="289"/>
      <c r="AW950" s="289"/>
      <c r="AX950" s="289"/>
      <c r="AY950" s="289"/>
      <c r="AZ950" s="289"/>
      <c r="BA950" s="289"/>
      <c r="BB950" s="289"/>
      <c r="BC950" s="289"/>
      <c r="BD950" s="289"/>
      <c r="BE950" s="289"/>
      <c r="BF950" s="289"/>
      <c r="BG950" s="289"/>
      <c r="BH950" s="289"/>
      <c r="BI950" s="289"/>
      <c r="BJ950" s="289"/>
      <c r="BK950" s="289"/>
      <c r="BL950" s="289"/>
      <c r="BM950" s="289"/>
      <c r="BN950" s="289"/>
      <c r="BO950" s="289"/>
      <c r="BP950" s="289"/>
      <c r="BQ950" s="289"/>
      <c r="BR950" s="289"/>
      <c r="BS950" s="289"/>
      <c r="BT950" s="289"/>
      <c r="BU950" s="289"/>
      <c r="BV950" s="289"/>
      <c r="BW950" s="289"/>
      <c r="BX950" s="289"/>
      <c r="BY950" s="289"/>
    </row>
    <row r="951" spans="1:77" s="262" customFormat="1" x14ac:dyDescent="0.2">
      <c r="A951" s="86">
        <v>943</v>
      </c>
      <c r="B951" s="86" t="s">
        <v>917</v>
      </c>
      <c r="C951" s="86"/>
      <c r="D951" s="86"/>
      <c r="E951" s="86"/>
      <c r="F951" s="86"/>
      <c r="G951" s="86"/>
      <c r="H951" s="86"/>
      <c r="I951" s="86"/>
      <c r="J951" s="249">
        <v>1246</v>
      </c>
      <c r="K951" s="251">
        <v>124.6</v>
      </c>
      <c r="L951" s="86"/>
      <c r="M951" s="86"/>
      <c r="N951" s="86"/>
      <c r="O951" s="266" t="s">
        <v>645</v>
      </c>
      <c r="P951" s="285"/>
      <c r="Q951" s="86"/>
      <c r="R951" s="290"/>
      <c r="S951" s="290"/>
      <c r="T951" s="290"/>
      <c r="U951" s="290"/>
      <c r="V951" s="290"/>
      <c r="W951" s="290"/>
      <c r="X951" s="290"/>
      <c r="Y951" s="290"/>
      <c r="Z951" s="290"/>
      <c r="AA951" s="290"/>
      <c r="AB951" s="290"/>
      <c r="AC951" s="290"/>
      <c r="AD951" s="290"/>
      <c r="AE951" s="290"/>
      <c r="AF951" s="290"/>
      <c r="AG951" s="290"/>
      <c r="AH951" s="290"/>
      <c r="AI951" s="290"/>
      <c r="AJ951" s="290"/>
      <c r="AK951" s="290"/>
      <c r="AL951" s="290"/>
      <c r="AM951" s="290"/>
      <c r="AN951" s="290"/>
      <c r="AO951" s="290"/>
      <c r="AP951" s="290"/>
      <c r="AQ951" s="290"/>
      <c r="AR951" s="290"/>
      <c r="AS951" s="290"/>
      <c r="AT951" s="290"/>
      <c r="AU951" s="290"/>
      <c r="AV951" s="290"/>
      <c r="AW951" s="290"/>
      <c r="AX951" s="290"/>
      <c r="AY951" s="290"/>
      <c r="AZ951" s="290"/>
      <c r="BA951" s="290"/>
      <c r="BB951" s="290"/>
      <c r="BC951" s="290"/>
      <c r="BD951" s="290"/>
      <c r="BE951" s="290"/>
      <c r="BF951" s="290"/>
      <c r="BG951" s="290"/>
      <c r="BH951" s="290"/>
      <c r="BI951" s="290"/>
      <c r="BJ951" s="290"/>
      <c r="BK951" s="290"/>
      <c r="BL951" s="290"/>
      <c r="BM951" s="290"/>
      <c r="BN951" s="290"/>
      <c r="BO951" s="290"/>
      <c r="BP951" s="290"/>
      <c r="BQ951" s="290"/>
      <c r="BR951" s="290"/>
      <c r="BS951" s="290"/>
      <c r="BT951" s="290"/>
      <c r="BU951" s="290"/>
      <c r="BV951" s="290"/>
      <c r="BW951" s="290"/>
      <c r="BX951" s="290"/>
      <c r="BY951" s="290"/>
    </row>
    <row r="952" spans="1:77" x14ac:dyDescent="0.2">
      <c r="A952" s="82">
        <v>944</v>
      </c>
      <c r="B952" s="82" t="s">
        <v>2610</v>
      </c>
      <c r="C952" s="82" t="s">
        <v>1876</v>
      </c>
      <c r="D952" s="82" t="s">
        <v>2611</v>
      </c>
      <c r="E952" s="83">
        <v>44123</v>
      </c>
      <c r="F952" s="82" t="s">
        <v>2985</v>
      </c>
      <c r="G952" s="82">
        <v>1</v>
      </c>
      <c r="H952" s="82" t="s">
        <v>2986</v>
      </c>
      <c r="I952" s="82" t="s">
        <v>1760</v>
      </c>
      <c r="J952" s="84">
        <v>140</v>
      </c>
      <c r="K952" s="247">
        <v>14</v>
      </c>
      <c r="L952" s="82" t="s">
        <v>2987</v>
      </c>
      <c r="M952" s="82">
        <v>154</v>
      </c>
      <c r="N952" s="82">
        <v>0.1</v>
      </c>
      <c r="O952" s="264" t="s">
        <v>350</v>
      </c>
      <c r="P952" s="283" t="s">
        <v>2997</v>
      </c>
      <c r="Q952" s="82" t="s">
        <v>2549</v>
      </c>
    </row>
    <row r="953" spans="1:77" x14ac:dyDescent="0.2">
      <c r="A953" s="82">
        <v>945</v>
      </c>
      <c r="B953" s="82" t="s">
        <v>2610</v>
      </c>
      <c r="C953" s="82"/>
      <c r="D953" s="82" t="s">
        <v>3288</v>
      </c>
      <c r="E953" s="83">
        <v>44137</v>
      </c>
      <c r="F953" s="82" t="s">
        <v>2985</v>
      </c>
      <c r="G953" s="82">
        <v>1</v>
      </c>
      <c r="H953" s="82" t="s">
        <v>2986</v>
      </c>
      <c r="I953" s="82" t="s">
        <v>1760</v>
      </c>
      <c r="J953" s="84">
        <v>120</v>
      </c>
      <c r="K953" s="247">
        <v>12</v>
      </c>
      <c r="L953" s="82" t="s">
        <v>3362</v>
      </c>
      <c r="M953" s="82">
        <v>158</v>
      </c>
      <c r="N953" s="82">
        <v>0.1</v>
      </c>
      <c r="O953" s="264" t="s">
        <v>350</v>
      </c>
      <c r="P953" s="283" t="s">
        <v>2997</v>
      </c>
      <c r="Q953" s="82" t="s">
        <v>2549</v>
      </c>
    </row>
    <row r="954" spans="1:77" s="254" customFormat="1" x14ac:dyDescent="0.2">
      <c r="A954" s="248">
        <v>946</v>
      </c>
      <c r="B954" s="248" t="s">
        <v>2610</v>
      </c>
      <c r="C954" s="248"/>
      <c r="D954" s="248"/>
      <c r="E954" s="248"/>
      <c r="F954" s="248"/>
      <c r="G954" s="248"/>
      <c r="H954" s="248"/>
      <c r="I954" s="248"/>
      <c r="J954" s="260">
        <v>260</v>
      </c>
      <c r="K954" s="255">
        <v>26</v>
      </c>
      <c r="L954" s="248"/>
      <c r="M954" s="248"/>
      <c r="N954" s="248"/>
      <c r="O954" s="265" t="s">
        <v>350</v>
      </c>
      <c r="P954" s="284" t="s">
        <v>706</v>
      </c>
      <c r="Q954" s="248"/>
      <c r="R954" s="289"/>
      <c r="S954" s="289"/>
      <c r="T954" s="289"/>
      <c r="U954" s="289"/>
      <c r="V954" s="289"/>
      <c r="W954" s="289"/>
      <c r="X954" s="289"/>
      <c r="Y954" s="289"/>
      <c r="Z954" s="289"/>
      <c r="AA954" s="289"/>
      <c r="AB954" s="289"/>
      <c r="AC954" s="289"/>
      <c r="AD954" s="289"/>
      <c r="AE954" s="289"/>
      <c r="AF954" s="289"/>
      <c r="AG954" s="289"/>
      <c r="AH954" s="289"/>
      <c r="AI954" s="289"/>
      <c r="AJ954" s="289"/>
      <c r="AK954" s="289"/>
      <c r="AL954" s="289"/>
      <c r="AM954" s="289"/>
      <c r="AN954" s="289"/>
      <c r="AO954" s="289"/>
      <c r="AP954" s="289"/>
      <c r="AQ954" s="289"/>
      <c r="AR954" s="289"/>
      <c r="AS954" s="289"/>
      <c r="AT954" s="289"/>
      <c r="AU954" s="289"/>
      <c r="AV954" s="289"/>
      <c r="AW954" s="289"/>
      <c r="AX954" s="289"/>
      <c r="AY954" s="289"/>
      <c r="AZ954" s="289"/>
      <c r="BA954" s="289"/>
      <c r="BB954" s="289"/>
      <c r="BC954" s="289"/>
      <c r="BD954" s="289"/>
      <c r="BE954" s="289"/>
      <c r="BF954" s="289"/>
      <c r="BG954" s="289"/>
      <c r="BH954" s="289"/>
      <c r="BI954" s="289"/>
      <c r="BJ954" s="289"/>
      <c r="BK954" s="289"/>
      <c r="BL954" s="289"/>
      <c r="BM954" s="289"/>
      <c r="BN954" s="289"/>
      <c r="BO954" s="289"/>
      <c r="BP954" s="289"/>
      <c r="BQ954" s="289"/>
      <c r="BR954" s="289"/>
      <c r="BS954" s="289"/>
      <c r="BT954" s="289"/>
      <c r="BU954" s="289"/>
      <c r="BV954" s="289"/>
      <c r="BW954" s="289"/>
      <c r="BX954" s="289"/>
      <c r="BY954" s="289"/>
    </row>
    <row r="955" spans="1:77" s="262" customFormat="1" x14ac:dyDescent="0.2">
      <c r="A955" s="86">
        <v>947</v>
      </c>
      <c r="B955" s="86" t="s">
        <v>1591</v>
      </c>
      <c r="C955" s="86"/>
      <c r="D955" s="86"/>
      <c r="E955" s="86"/>
      <c r="F955" s="86"/>
      <c r="G955" s="86"/>
      <c r="H955" s="86"/>
      <c r="I955" s="86"/>
      <c r="J955" s="249">
        <v>260</v>
      </c>
      <c r="K955" s="251">
        <v>26</v>
      </c>
      <c r="L955" s="86"/>
      <c r="M955" s="86"/>
      <c r="N955" s="86"/>
      <c r="O955" s="266" t="s">
        <v>646</v>
      </c>
      <c r="P955" s="285"/>
      <c r="Q955" s="86"/>
      <c r="R955" s="290"/>
      <c r="S955" s="290"/>
      <c r="T955" s="290"/>
      <c r="U955" s="290"/>
      <c r="V955" s="290"/>
      <c r="W955" s="290"/>
      <c r="X955" s="290"/>
      <c r="Y955" s="290"/>
      <c r="Z955" s="290"/>
      <c r="AA955" s="290"/>
      <c r="AB955" s="290"/>
      <c r="AC955" s="290"/>
      <c r="AD955" s="290"/>
      <c r="AE955" s="290"/>
      <c r="AF955" s="290"/>
      <c r="AG955" s="290"/>
      <c r="AH955" s="290"/>
      <c r="AI955" s="290"/>
      <c r="AJ955" s="290"/>
      <c r="AK955" s="290"/>
      <c r="AL955" s="290"/>
      <c r="AM955" s="290"/>
      <c r="AN955" s="290"/>
      <c r="AO955" s="290"/>
      <c r="AP955" s="290"/>
      <c r="AQ955" s="290"/>
      <c r="AR955" s="290"/>
      <c r="AS955" s="290"/>
      <c r="AT955" s="290"/>
      <c r="AU955" s="290"/>
      <c r="AV955" s="290"/>
      <c r="AW955" s="290"/>
      <c r="AX955" s="290"/>
      <c r="AY955" s="290"/>
      <c r="AZ955" s="290"/>
      <c r="BA955" s="290"/>
      <c r="BB955" s="290"/>
      <c r="BC955" s="290"/>
      <c r="BD955" s="290"/>
      <c r="BE955" s="290"/>
      <c r="BF955" s="290"/>
      <c r="BG955" s="290"/>
      <c r="BH955" s="290"/>
      <c r="BI955" s="290"/>
      <c r="BJ955" s="290"/>
      <c r="BK955" s="290"/>
      <c r="BL955" s="290"/>
      <c r="BM955" s="290"/>
      <c r="BN955" s="290"/>
      <c r="BO955" s="290"/>
      <c r="BP955" s="290"/>
      <c r="BQ955" s="290"/>
      <c r="BR955" s="290"/>
      <c r="BS955" s="290"/>
      <c r="BT955" s="290"/>
      <c r="BU955" s="290"/>
      <c r="BV955" s="290"/>
      <c r="BW955" s="290"/>
      <c r="BX955" s="290"/>
      <c r="BY955" s="290"/>
    </row>
    <row r="956" spans="1:77" x14ac:dyDescent="0.2">
      <c r="A956" s="82">
        <v>948</v>
      </c>
      <c r="B956" s="82" t="s">
        <v>2630</v>
      </c>
      <c r="C956" s="82" t="s">
        <v>1910</v>
      </c>
      <c r="D956" s="82" t="s">
        <v>2631</v>
      </c>
      <c r="E956" s="83">
        <v>44123</v>
      </c>
      <c r="F956" s="82" t="s">
        <v>2985</v>
      </c>
      <c r="G956" s="82">
        <v>1</v>
      </c>
      <c r="H956" s="82" t="s">
        <v>2986</v>
      </c>
      <c r="I956" s="82" t="s">
        <v>1760</v>
      </c>
      <c r="J956" s="84">
        <v>150</v>
      </c>
      <c r="K956" s="247">
        <v>15</v>
      </c>
      <c r="L956" s="82" t="s">
        <v>2987</v>
      </c>
      <c r="M956" s="82">
        <v>154</v>
      </c>
      <c r="N956" s="82">
        <v>0.1</v>
      </c>
      <c r="O956" s="264" t="s">
        <v>2152</v>
      </c>
      <c r="P956" s="283" t="s">
        <v>2988</v>
      </c>
      <c r="Q956" s="82" t="s">
        <v>2549</v>
      </c>
    </row>
    <row r="957" spans="1:77" x14ac:dyDescent="0.2">
      <c r="A957" s="82">
        <v>949</v>
      </c>
      <c r="B957" s="82" t="s">
        <v>2630</v>
      </c>
      <c r="C957" s="82"/>
      <c r="D957" s="82" t="s">
        <v>2792</v>
      </c>
      <c r="E957" s="83">
        <v>44130</v>
      </c>
      <c r="F957" s="82" t="s">
        <v>2985</v>
      </c>
      <c r="G957" s="82">
        <v>1</v>
      </c>
      <c r="H957" s="82" t="s">
        <v>2986</v>
      </c>
      <c r="I957" s="82" t="s">
        <v>1760</v>
      </c>
      <c r="J957" s="84">
        <v>140</v>
      </c>
      <c r="K957" s="247">
        <v>14</v>
      </c>
      <c r="L957" s="82" t="s">
        <v>2987</v>
      </c>
      <c r="M957" s="82">
        <v>156</v>
      </c>
      <c r="N957" s="82">
        <v>0.1</v>
      </c>
      <c r="O957" s="264" t="s">
        <v>2152</v>
      </c>
      <c r="P957" s="283" t="s">
        <v>2988</v>
      </c>
      <c r="Q957" s="82" t="s">
        <v>2549</v>
      </c>
    </row>
    <row r="958" spans="1:77" x14ac:dyDescent="0.2">
      <c r="A958" s="82">
        <v>950</v>
      </c>
      <c r="B958" s="82" t="s">
        <v>2630</v>
      </c>
      <c r="C958" s="82"/>
      <c r="D958" s="82" t="s">
        <v>3296</v>
      </c>
      <c r="E958" s="83">
        <v>44137</v>
      </c>
      <c r="F958" s="82" t="s">
        <v>2985</v>
      </c>
      <c r="G958" s="82">
        <v>1</v>
      </c>
      <c r="H958" s="82" t="s">
        <v>2986</v>
      </c>
      <c r="I958" s="82" t="s">
        <v>1760</v>
      </c>
      <c r="J958" s="84">
        <v>110</v>
      </c>
      <c r="K958" s="247">
        <v>11</v>
      </c>
      <c r="L958" s="82" t="s">
        <v>3362</v>
      </c>
      <c r="M958" s="82">
        <v>158</v>
      </c>
      <c r="N958" s="82">
        <v>0.1</v>
      </c>
      <c r="O958" s="264" t="s">
        <v>2152</v>
      </c>
      <c r="P958" s="283" t="s">
        <v>2988</v>
      </c>
      <c r="Q958" s="82" t="s">
        <v>2549</v>
      </c>
    </row>
    <row r="959" spans="1:77" s="254" customFormat="1" x14ac:dyDescent="0.2">
      <c r="A959" s="248">
        <v>951</v>
      </c>
      <c r="B959" s="248" t="s">
        <v>2630</v>
      </c>
      <c r="C959" s="248"/>
      <c r="D959" s="248"/>
      <c r="E959" s="248"/>
      <c r="F959" s="248"/>
      <c r="G959" s="248"/>
      <c r="H959" s="248"/>
      <c r="I959" s="248"/>
      <c r="J959" s="260">
        <v>400</v>
      </c>
      <c r="K959" s="255">
        <v>40</v>
      </c>
      <c r="L959" s="248"/>
      <c r="M959" s="248"/>
      <c r="N959" s="248"/>
      <c r="O959" s="265" t="s">
        <v>2152</v>
      </c>
      <c r="P959" s="284" t="s">
        <v>707</v>
      </c>
      <c r="Q959" s="248"/>
      <c r="R959" s="289"/>
      <c r="S959" s="289"/>
      <c r="T959" s="289"/>
      <c r="U959" s="289"/>
      <c r="V959" s="289"/>
      <c r="W959" s="289"/>
      <c r="X959" s="289"/>
      <c r="Y959" s="289"/>
      <c r="Z959" s="289"/>
      <c r="AA959" s="289"/>
      <c r="AB959" s="289"/>
      <c r="AC959" s="289"/>
      <c r="AD959" s="289"/>
      <c r="AE959" s="289"/>
      <c r="AF959" s="289"/>
      <c r="AG959" s="289"/>
      <c r="AH959" s="289"/>
      <c r="AI959" s="289"/>
      <c r="AJ959" s="289"/>
      <c r="AK959" s="289"/>
      <c r="AL959" s="289"/>
      <c r="AM959" s="289"/>
      <c r="AN959" s="289"/>
      <c r="AO959" s="289"/>
      <c r="AP959" s="289"/>
      <c r="AQ959" s="289"/>
      <c r="AR959" s="289"/>
      <c r="AS959" s="289"/>
      <c r="AT959" s="289"/>
      <c r="AU959" s="289"/>
      <c r="AV959" s="289"/>
      <c r="AW959" s="289"/>
      <c r="AX959" s="289"/>
      <c r="AY959" s="289"/>
      <c r="AZ959" s="289"/>
      <c r="BA959" s="289"/>
      <c r="BB959" s="289"/>
      <c r="BC959" s="289"/>
      <c r="BD959" s="289"/>
      <c r="BE959" s="289"/>
      <c r="BF959" s="289"/>
      <c r="BG959" s="289"/>
      <c r="BH959" s="289"/>
      <c r="BI959" s="289"/>
      <c r="BJ959" s="289"/>
      <c r="BK959" s="289"/>
      <c r="BL959" s="289"/>
      <c r="BM959" s="289"/>
      <c r="BN959" s="289"/>
      <c r="BO959" s="289"/>
      <c r="BP959" s="289"/>
      <c r="BQ959" s="289"/>
      <c r="BR959" s="289"/>
      <c r="BS959" s="289"/>
      <c r="BT959" s="289"/>
      <c r="BU959" s="289"/>
      <c r="BV959" s="289"/>
      <c r="BW959" s="289"/>
      <c r="BX959" s="289"/>
      <c r="BY959" s="289"/>
    </row>
    <row r="960" spans="1:77" x14ac:dyDescent="0.2">
      <c r="A960" s="82">
        <v>952</v>
      </c>
      <c r="B960" s="82" t="s">
        <v>2630</v>
      </c>
      <c r="C960" s="82" t="s">
        <v>1910</v>
      </c>
      <c r="D960" s="82" t="s">
        <v>2631</v>
      </c>
      <c r="E960" s="83">
        <v>44123</v>
      </c>
      <c r="F960" s="82" t="s">
        <v>2985</v>
      </c>
      <c r="G960" s="82">
        <v>1</v>
      </c>
      <c r="H960" s="82" t="s">
        <v>2986</v>
      </c>
      <c r="I960" s="82" t="s">
        <v>1760</v>
      </c>
      <c r="J960" s="84">
        <v>164</v>
      </c>
      <c r="K960" s="247">
        <v>16.399999999999999</v>
      </c>
      <c r="L960" s="82" t="s">
        <v>2987</v>
      </c>
      <c r="M960" s="82">
        <v>154</v>
      </c>
      <c r="N960" s="82">
        <v>0.1</v>
      </c>
      <c r="O960" s="264" t="s">
        <v>2152</v>
      </c>
      <c r="P960" s="283" t="s">
        <v>2990</v>
      </c>
      <c r="Q960" s="82" t="s">
        <v>2549</v>
      </c>
    </row>
    <row r="961" spans="1:77" x14ac:dyDescent="0.2">
      <c r="A961" s="82">
        <v>953</v>
      </c>
      <c r="B961" s="82" t="s">
        <v>2630</v>
      </c>
      <c r="C961" s="82"/>
      <c r="D961" s="82" t="s">
        <v>3296</v>
      </c>
      <c r="E961" s="83">
        <v>44137</v>
      </c>
      <c r="F961" s="82" t="s">
        <v>2985</v>
      </c>
      <c r="G961" s="82">
        <v>1</v>
      </c>
      <c r="H961" s="82" t="s">
        <v>2986</v>
      </c>
      <c r="I961" s="82" t="s">
        <v>1760</v>
      </c>
      <c r="J961" s="84">
        <v>111</v>
      </c>
      <c r="K961" s="247">
        <v>11.1</v>
      </c>
      <c r="L961" s="82" t="s">
        <v>3362</v>
      </c>
      <c r="M961" s="82">
        <v>158</v>
      </c>
      <c r="N961" s="82">
        <v>0.1</v>
      </c>
      <c r="O961" s="264" t="s">
        <v>2152</v>
      </c>
      <c r="P961" s="283" t="s">
        <v>2990</v>
      </c>
      <c r="Q961" s="82" t="s">
        <v>2549</v>
      </c>
    </row>
    <row r="962" spans="1:77" s="254" customFormat="1" x14ac:dyDescent="0.2">
      <c r="A962" s="248">
        <v>954</v>
      </c>
      <c r="B962" s="248" t="s">
        <v>2630</v>
      </c>
      <c r="C962" s="248"/>
      <c r="D962" s="248"/>
      <c r="E962" s="248"/>
      <c r="F962" s="248"/>
      <c r="G962" s="248"/>
      <c r="H962" s="248"/>
      <c r="I962" s="248"/>
      <c r="J962" s="260">
        <v>275</v>
      </c>
      <c r="K962" s="255">
        <v>27.5</v>
      </c>
      <c r="L962" s="248"/>
      <c r="M962" s="248"/>
      <c r="N962" s="248"/>
      <c r="O962" s="265" t="s">
        <v>2152</v>
      </c>
      <c r="P962" s="284" t="s">
        <v>708</v>
      </c>
      <c r="Q962" s="248"/>
      <c r="R962" s="289"/>
      <c r="S962" s="289"/>
      <c r="T962" s="289"/>
      <c r="U962" s="289"/>
      <c r="V962" s="289"/>
      <c r="W962" s="289"/>
      <c r="X962" s="289"/>
      <c r="Y962" s="289"/>
      <c r="Z962" s="289"/>
      <c r="AA962" s="289"/>
      <c r="AB962" s="289"/>
      <c r="AC962" s="289"/>
      <c r="AD962" s="289"/>
      <c r="AE962" s="289"/>
      <c r="AF962" s="289"/>
      <c r="AG962" s="289"/>
      <c r="AH962" s="289"/>
      <c r="AI962" s="289"/>
      <c r="AJ962" s="289"/>
      <c r="AK962" s="289"/>
      <c r="AL962" s="289"/>
      <c r="AM962" s="289"/>
      <c r="AN962" s="289"/>
      <c r="AO962" s="289"/>
      <c r="AP962" s="289"/>
      <c r="AQ962" s="289"/>
      <c r="AR962" s="289"/>
      <c r="AS962" s="289"/>
      <c r="AT962" s="289"/>
      <c r="AU962" s="289"/>
      <c r="AV962" s="289"/>
      <c r="AW962" s="289"/>
      <c r="AX962" s="289"/>
      <c r="AY962" s="289"/>
      <c r="AZ962" s="289"/>
      <c r="BA962" s="289"/>
      <c r="BB962" s="289"/>
      <c r="BC962" s="289"/>
      <c r="BD962" s="289"/>
      <c r="BE962" s="289"/>
      <c r="BF962" s="289"/>
      <c r="BG962" s="289"/>
      <c r="BH962" s="289"/>
      <c r="BI962" s="289"/>
      <c r="BJ962" s="289"/>
      <c r="BK962" s="289"/>
      <c r="BL962" s="289"/>
      <c r="BM962" s="289"/>
      <c r="BN962" s="289"/>
      <c r="BO962" s="289"/>
      <c r="BP962" s="289"/>
      <c r="BQ962" s="289"/>
      <c r="BR962" s="289"/>
      <c r="BS962" s="289"/>
      <c r="BT962" s="289"/>
      <c r="BU962" s="289"/>
      <c r="BV962" s="289"/>
      <c r="BW962" s="289"/>
      <c r="BX962" s="289"/>
      <c r="BY962" s="289"/>
    </row>
    <row r="963" spans="1:77" s="262" customFormat="1" x14ac:dyDescent="0.2">
      <c r="A963" s="86">
        <v>955</v>
      </c>
      <c r="B963" s="86" t="s">
        <v>1642</v>
      </c>
      <c r="C963" s="86"/>
      <c r="D963" s="86"/>
      <c r="E963" s="86"/>
      <c r="F963" s="86"/>
      <c r="G963" s="86"/>
      <c r="H963" s="86"/>
      <c r="I963" s="86"/>
      <c r="J963" s="249">
        <v>675</v>
      </c>
      <c r="K963" s="251">
        <v>67.5</v>
      </c>
      <c r="L963" s="86"/>
      <c r="M963" s="86"/>
      <c r="N963" s="86"/>
      <c r="O963" s="266" t="s">
        <v>647</v>
      </c>
      <c r="P963" s="285"/>
      <c r="Q963" s="86"/>
      <c r="R963" s="290"/>
      <c r="S963" s="290"/>
      <c r="T963" s="290"/>
      <c r="U963" s="290"/>
      <c r="V963" s="290"/>
      <c r="W963" s="290"/>
      <c r="X963" s="290"/>
      <c r="Y963" s="290"/>
      <c r="Z963" s="290"/>
      <c r="AA963" s="290"/>
      <c r="AB963" s="290"/>
      <c r="AC963" s="290"/>
      <c r="AD963" s="290"/>
      <c r="AE963" s="290"/>
      <c r="AF963" s="290"/>
      <c r="AG963" s="290"/>
      <c r="AH963" s="290"/>
      <c r="AI963" s="290"/>
      <c r="AJ963" s="290"/>
      <c r="AK963" s="290"/>
      <c r="AL963" s="290"/>
      <c r="AM963" s="290"/>
      <c r="AN963" s="290"/>
      <c r="AO963" s="290"/>
      <c r="AP963" s="290"/>
      <c r="AQ963" s="290"/>
      <c r="AR963" s="290"/>
      <c r="AS963" s="290"/>
      <c r="AT963" s="290"/>
      <c r="AU963" s="290"/>
      <c r="AV963" s="290"/>
      <c r="AW963" s="290"/>
      <c r="AX963" s="290"/>
      <c r="AY963" s="290"/>
      <c r="AZ963" s="290"/>
      <c r="BA963" s="290"/>
      <c r="BB963" s="290"/>
      <c r="BC963" s="290"/>
      <c r="BD963" s="290"/>
      <c r="BE963" s="290"/>
      <c r="BF963" s="290"/>
      <c r="BG963" s="290"/>
      <c r="BH963" s="290"/>
      <c r="BI963" s="290"/>
      <c r="BJ963" s="290"/>
      <c r="BK963" s="290"/>
      <c r="BL963" s="290"/>
      <c r="BM963" s="290"/>
      <c r="BN963" s="290"/>
      <c r="BO963" s="290"/>
      <c r="BP963" s="290"/>
      <c r="BQ963" s="290"/>
      <c r="BR963" s="290"/>
      <c r="BS963" s="290"/>
      <c r="BT963" s="290"/>
      <c r="BU963" s="290"/>
      <c r="BV963" s="290"/>
      <c r="BW963" s="290"/>
      <c r="BX963" s="290"/>
      <c r="BY963" s="290"/>
    </row>
    <row r="964" spans="1:77" x14ac:dyDescent="0.2">
      <c r="A964" s="82">
        <v>956</v>
      </c>
      <c r="B964" s="82" t="s">
        <v>2682</v>
      </c>
      <c r="C964" s="82" t="s">
        <v>1798</v>
      </c>
      <c r="D964" s="82" t="s">
        <v>2683</v>
      </c>
      <c r="E964" s="83">
        <v>44123</v>
      </c>
      <c r="F964" s="82" t="s">
        <v>2985</v>
      </c>
      <c r="G964" s="82">
        <v>1</v>
      </c>
      <c r="H964" s="82" t="s">
        <v>2986</v>
      </c>
      <c r="I964" s="82" t="s">
        <v>1760</v>
      </c>
      <c r="J964" s="84">
        <v>66</v>
      </c>
      <c r="K964" s="247">
        <v>6.6</v>
      </c>
      <c r="L964" s="82" t="s">
        <v>2987</v>
      </c>
      <c r="M964" s="82">
        <v>154</v>
      </c>
      <c r="N964" s="82">
        <v>0.1</v>
      </c>
      <c r="O964" s="264" t="s">
        <v>1674</v>
      </c>
      <c r="P964" s="283" t="s">
        <v>2990</v>
      </c>
      <c r="Q964" s="82" t="s">
        <v>2549</v>
      </c>
    </row>
    <row r="965" spans="1:77" x14ac:dyDescent="0.2">
      <c r="A965" s="82">
        <v>957</v>
      </c>
      <c r="B965" s="82" t="s">
        <v>2682</v>
      </c>
      <c r="C965" s="82"/>
      <c r="D965" s="82" t="s">
        <v>3314</v>
      </c>
      <c r="E965" s="83">
        <v>44137</v>
      </c>
      <c r="F965" s="82" t="s">
        <v>2985</v>
      </c>
      <c r="G965" s="82">
        <v>1</v>
      </c>
      <c r="H965" s="82" t="s">
        <v>2986</v>
      </c>
      <c r="I965" s="82" t="s">
        <v>1760</v>
      </c>
      <c r="J965" s="84">
        <v>28</v>
      </c>
      <c r="K965" s="247">
        <v>2.8</v>
      </c>
      <c r="L965" s="82" t="s">
        <v>3362</v>
      </c>
      <c r="M965" s="82">
        <v>158</v>
      </c>
      <c r="N965" s="82">
        <v>0.1</v>
      </c>
      <c r="O965" s="264" t="s">
        <v>1674</v>
      </c>
      <c r="P965" s="283" t="s">
        <v>2990</v>
      </c>
      <c r="Q965" s="82" t="s">
        <v>2549</v>
      </c>
    </row>
    <row r="966" spans="1:77" s="254" customFormat="1" x14ac:dyDescent="0.2">
      <c r="A966" s="248">
        <v>958</v>
      </c>
      <c r="B966" s="248" t="s">
        <v>2682</v>
      </c>
      <c r="C966" s="248"/>
      <c r="D966" s="248"/>
      <c r="E966" s="248"/>
      <c r="F966" s="248"/>
      <c r="G966" s="248"/>
      <c r="H966" s="248"/>
      <c r="I966" s="248"/>
      <c r="J966" s="260">
        <v>94</v>
      </c>
      <c r="K966" s="255">
        <v>9.4</v>
      </c>
      <c r="L966" s="248"/>
      <c r="M966" s="248"/>
      <c r="N966" s="248"/>
      <c r="O966" s="265" t="s">
        <v>1674</v>
      </c>
      <c r="P966" s="284" t="s">
        <v>708</v>
      </c>
      <c r="Q966" s="248"/>
      <c r="R966" s="289"/>
      <c r="S966" s="289"/>
      <c r="T966" s="289"/>
      <c r="U966" s="289"/>
      <c r="V966" s="289"/>
      <c r="W966" s="289"/>
      <c r="X966" s="289"/>
      <c r="Y966" s="289"/>
      <c r="Z966" s="289"/>
      <c r="AA966" s="289"/>
      <c r="AB966" s="289"/>
      <c r="AC966" s="289"/>
      <c r="AD966" s="289"/>
      <c r="AE966" s="289"/>
      <c r="AF966" s="289"/>
      <c r="AG966" s="289"/>
      <c r="AH966" s="289"/>
      <c r="AI966" s="289"/>
      <c r="AJ966" s="289"/>
      <c r="AK966" s="289"/>
      <c r="AL966" s="289"/>
      <c r="AM966" s="289"/>
      <c r="AN966" s="289"/>
      <c r="AO966" s="289"/>
      <c r="AP966" s="289"/>
      <c r="AQ966" s="289"/>
      <c r="AR966" s="289"/>
      <c r="AS966" s="289"/>
      <c r="AT966" s="289"/>
      <c r="AU966" s="289"/>
      <c r="AV966" s="289"/>
      <c r="AW966" s="289"/>
      <c r="AX966" s="289"/>
      <c r="AY966" s="289"/>
      <c r="AZ966" s="289"/>
      <c r="BA966" s="289"/>
      <c r="BB966" s="289"/>
      <c r="BC966" s="289"/>
      <c r="BD966" s="289"/>
      <c r="BE966" s="289"/>
      <c r="BF966" s="289"/>
      <c r="BG966" s="289"/>
      <c r="BH966" s="289"/>
      <c r="BI966" s="289"/>
      <c r="BJ966" s="289"/>
      <c r="BK966" s="289"/>
      <c r="BL966" s="289"/>
      <c r="BM966" s="289"/>
      <c r="BN966" s="289"/>
      <c r="BO966" s="289"/>
      <c r="BP966" s="289"/>
      <c r="BQ966" s="289"/>
      <c r="BR966" s="289"/>
      <c r="BS966" s="289"/>
      <c r="BT966" s="289"/>
      <c r="BU966" s="289"/>
      <c r="BV966" s="289"/>
      <c r="BW966" s="289"/>
      <c r="BX966" s="289"/>
      <c r="BY966" s="289"/>
    </row>
    <row r="967" spans="1:77" s="262" customFormat="1" x14ac:dyDescent="0.2">
      <c r="A967" s="86">
        <v>959</v>
      </c>
      <c r="B967" s="86" t="s">
        <v>1013</v>
      </c>
      <c r="C967" s="86"/>
      <c r="D967" s="86"/>
      <c r="E967" s="86"/>
      <c r="F967" s="86"/>
      <c r="G967" s="86"/>
      <c r="H967" s="86"/>
      <c r="I967" s="86"/>
      <c r="J967" s="249">
        <v>94</v>
      </c>
      <c r="K967" s="251">
        <v>9.4</v>
      </c>
      <c r="L967" s="86"/>
      <c r="M967" s="86"/>
      <c r="N967" s="86"/>
      <c r="O967" s="266" t="s">
        <v>648</v>
      </c>
      <c r="P967" s="285"/>
      <c r="Q967" s="86"/>
      <c r="R967" s="290"/>
      <c r="S967" s="290"/>
      <c r="T967" s="290"/>
      <c r="U967" s="290"/>
      <c r="V967" s="290"/>
      <c r="W967" s="290"/>
      <c r="X967" s="290"/>
      <c r="Y967" s="290"/>
      <c r="Z967" s="290"/>
      <c r="AA967" s="290"/>
      <c r="AB967" s="290"/>
      <c r="AC967" s="290"/>
      <c r="AD967" s="290"/>
      <c r="AE967" s="290"/>
      <c r="AF967" s="290"/>
      <c r="AG967" s="290"/>
      <c r="AH967" s="290"/>
      <c r="AI967" s="290"/>
      <c r="AJ967" s="290"/>
      <c r="AK967" s="290"/>
      <c r="AL967" s="290"/>
      <c r="AM967" s="290"/>
      <c r="AN967" s="290"/>
      <c r="AO967" s="290"/>
      <c r="AP967" s="290"/>
      <c r="AQ967" s="290"/>
      <c r="AR967" s="290"/>
      <c r="AS967" s="290"/>
      <c r="AT967" s="290"/>
      <c r="AU967" s="290"/>
      <c r="AV967" s="290"/>
      <c r="AW967" s="290"/>
      <c r="AX967" s="290"/>
      <c r="AY967" s="290"/>
      <c r="AZ967" s="290"/>
      <c r="BA967" s="290"/>
      <c r="BB967" s="290"/>
      <c r="BC967" s="290"/>
      <c r="BD967" s="290"/>
      <c r="BE967" s="290"/>
      <c r="BF967" s="290"/>
      <c r="BG967" s="290"/>
      <c r="BH967" s="290"/>
      <c r="BI967" s="290"/>
      <c r="BJ967" s="290"/>
      <c r="BK967" s="290"/>
      <c r="BL967" s="290"/>
      <c r="BM967" s="290"/>
      <c r="BN967" s="290"/>
      <c r="BO967" s="290"/>
      <c r="BP967" s="290"/>
      <c r="BQ967" s="290"/>
      <c r="BR967" s="290"/>
      <c r="BS967" s="290"/>
      <c r="BT967" s="290"/>
      <c r="BU967" s="290"/>
      <c r="BV967" s="290"/>
      <c r="BW967" s="290"/>
      <c r="BX967" s="290"/>
      <c r="BY967" s="290"/>
    </row>
    <row r="968" spans="1:77" x14ac:dyDescent="0.2">
      <c r="A968" s="82">
        <v>960</v>
      </c>
      <c r="B968" s="82" t="s">
        <v>2568</v>
      </c>
      <c r="C968" s="82" t="s">
        <v>1910</v>
      </c>
      <c r="D968" s="82" t="s">
        <v>2569</v>
      </c>
      <c r="E968" s="83">
        <v>44123</v>
      </c>
      <c r="F968" s="82" t="s">
        <v>2985</v>
      </c>
      <c r="G968" s="82">
        <v>1</v>
      </c>
      <c r="H968" s="82" t="s">
        <v>2986</v>
      </c>
      <c r="I968" s="82" t="s">
        <v>1760</v>
      </c>
      <c r="J968" s="84">
        <v>104</v>
      </c>
      <c r="K968" s="247">
        <v>10.4</v>
      </c>
      <c r="L968" s="82" t="s">
        <v>2987</v>
      </c>
      <c r="M968" s="82">
        <v>154</v>
      </c>
      <c r="N968" s="82">
        <v>0.1</v>
      </c>
      <c r="O968" s="264" t="s">
        <v>351</v>
      </c>
      <c r="P968" s="283" t="s">
        <v>2997</v>
      </c>
      <c r="Q968" s="82" t="s">
        <v>2549</v>
      </c>
    </row>
    <row r="969" spans="1:77" x14ac:dyDescent="0.2">
      <c r="A969" s="82">
        <v>961</v>
      </c>
      <c r="B969" s="82" t="s">
        <v>2568</v>
      </c>
      <c r="C969" s="82"/>
      <c r="D969" s="82" t="s">
        <v>3271</v>
      </c>
      <c r="E969" s="83">
        <v>44137</v>
      </c>
      <c r="F969" s="82" t="s">
        <v>2985</v>
      </c>
      <c r="G969" s="82">
        <v>1</v>
      </c>
      <c r="H969" s="82" t="s">
        <v>2986</v>
      </c>
      <c r="I969" s="82" t="s">
        <v>1760</v>
      </c>
      <c r="J969" s="84">
        <v>60</v>
      </c>
      <c r="K969" s="247">
        <v>6</v>
      </c>
      <c r="L969" s="82" t="s">
        <v>3362</v>
      </c>
      <c r="M969" s="82">
        <v>158</v>
      </c>
      <c r="N969" s="82">
        <v>0.1</v>
      </c>
      <c r="O969" s="264" t="s">
        <v>351</v>
      </c>
      <c r="P969" s="283" t="s">
        <v>2997</v>
      </c>
      <c r="Q969" s="82" t="s">
        <v>2549</v>
      </c>
    </row>
    <row r="970" spans="1:77" s="254" customFormat="1" x14ac:dyDescent="0.2">
      <c r="A970" s="248">
        <v>962</v>
      </c>
      <c r="B970" s="248" t="s">
        <v>2568</v>
      </c>
      <c r="C970" s="248"/>
      <c r="D970" s="248"/>
      <c r="E970" s="248"/>
      <c r="F970" s="248"/>
      <c r="G970" s="248"/>
      <c r="H970" s="248"/>
      <c r="I970" s="248"/>
      <c r="J970" s="260">
        <v>164</v>
      </c>
      <c r="K970" s="255">
        <v>16.399999999999999</v>
      </c>
      <c r="L970" s="248"/>
      <c r="M970" s="248"/>
      <c r="N970" s="248"/>
      <c r="O970" s="265" t="s">
        <v>351</v>
      </c>
      <c r="P970" s="284" t="s">
        <v>706</v>
      </c>
      <c r="Q970" s="248"/>
      <c r="R970" s="289"/>
      <c r="S970" s="289"/>
      <c r="T970" s="289"/>
      <c r="U970" s="289"/>
      <c r="V970" s="289"/>
      <c r="W970" s="289"/>
      <c r="X970" s="289"/>
      <c r="Y970" s="289"/>
      <c r="Z970" s="289"/>
      <c r="AA970" s="289"/>
      <c r="AB970" s="289"/>
      <c r="AC970" s="289"/>
      <c r="AD970" s="289"/>
      <c r="AE970" s="289"/>
      <c r="AF970" s="289"/>
      <c r="AG970" s="289"/>
      <c r="AH970" s="289"/>
      <c r="AI970" s="289"/>
      <c r="AJ970" s="289"/>
      <c r="AK970" s="289"/>
      <c r="AL970" s="289"/>
      <c r="AM970" s="289"/>
      <c r="AN970" s="289"/>
      <c r="AO970" s="289"/>
      <c r="AP970" s="289"/>
      <c r="AQ970" s="289"/>
      <c r="AR970" s="289"/>
      <c r="AS970" s="289"/>
      <c r="AT970" s="289"/>
      <c r="AU970" s="289"/>
      <c r="AV970" s="289"/>
      <c r="AW970" s="289"/>
      <c r="AX970" s="289"/>
      <c r="AY970" s="289"/>
      <c r="AZ970" s="289"/>
      <c r="BA970" s="289"/>
      <c r="BB970" s="289"/>
      <c r="BC970" s="289"/>
      <c r="BD970" s="289"/>
      <c r="BE970" s="289"/>
      <c r="BF970" s="289"/>
      <c r="BG970" s="289"/>
      <c r="BH970" s="289"/>
      <c r="BI970" s="289"/>
      <c r="BJ970" s="289"/>
      <c r="BK970" s="289"/>
      <c r="BL970" s="289"/>
      <c r="BM970" s="289"/>
      <c r="BN970" s="289"/>
      <c r="BO970" s="289"/>
      <c r="BP970" s="289"/>
      <c r="BQ970" s="289"/>
      <c r="BR970" s="289"/>
      <c r="BS970" s="289"/>
      <c r="BT970" s="289"/>
      <c r="BU970" s="289"/>
      <c r="BV970" s="289"/>
      <c r="BW970" s="289"/>
      <c r="BX970" s="289"/>
      <c r="BY970" s="289"/>
    </row>
    <row r="971" spans="1:77" s="262" customFormat="1" x14ac:dyDescent="0.2">
      <c r="A971" s="86">
        <v>963</v>
      </c>
      <c r="B971" s="86" t="s">
        <v>4</v>
      </c>
      <c r="C971" s="86"/>
      <c r="D971" s="86"/>
      <c r="E971" s="86"/>
      <c r="F971" s="86"/>
      <c r="G971" s="86"/>
      <c r="H971" s="86"/>
      <c r="I971" s="86"/>
      <c r="J971" s="249">
        <v>164</v>
      </c>
      <c r="K971" s="251">
        <v>16.399999999999999</v>
      </c>
      <c r="L971" s="86"/>
      <c r="M971" s="86"/>
      <c r="N971" s="86"/>
      <c r="O971" s="266" t="s">
        <v>649</v>
      </c>
      <c r="P971" s="285"/>
      <c r="Q971" s="86"/>
      <c r="R971" s="290"/>
      <c r="S971" s="290"/>
      <c r="T971" s="290"/>
      <c r="U971" s="290"/>
      <c r="V971" s="290"/>
      <c r="W971" s="290"/>
      <c r="X971" s="290"/>
      <c r="Y971" s="290"/>
      <c r="Z971" s="290"/>
      <c r="AA971" s="290"/>
      <c r="AB971" s="290"/>
      <c r="AC971" s="290"/>
      <c r="AD971" s="290"/>
      <c r="AE971" s="290"/>
      <c r="AF971" s="290"/>
      <c r="AG971" s="290"/>
      <c r="AH971" s="290"/>
      <c r="AI971" s="290"/>
      <c r="AJ971" s="290"/>
      <c r="AK971" s="290"/>
      <c r="AL971" s="290"/>
      <c r="AM971" s="290"/>
      <c r="AN971" s="290"/>
      <c r="AO971" s="290"/>
      <c r="AP971" s="290"/>
      <c r="AQ971" s="290"/>
      <c r="AR971" s="290"/>
      <c r="AS971" s="290"/>
      <c r="AT971" s="290"/>
      <c r="AU971" s="290"/>
      <c r="AV971" s="290"/>
      <c r="AW971" s="290"/>
      <c r="AX971" s="290"/>
      <c r="AY971" s="290"/>
      <c r="AZ971" s="290"/>
      <c r="BA971" s="290"/>
      <c r="BB971" s="290"/>
      <c r="BC971" s="290"/>
      <c r="BD971" s="290"/>
      <c r="BE971" s="290"/>
      <c r="BF971" s="290"/>
      <c r="BG971" s="290"/>
      <c r="BH971" s="290"/>
      <c r="BI971" s="290"/>
      <c r="BJ971" s="290"/>
      <c r="BK971" s="290"/>
      <c r="BL971" s="290"/>
      <c r="BM971" s="290"/>
      <c r="BN971" s="290"/>
      <c r="BO971" s="290"/>
      <c r="BP971" s="290"/>
      <c r="BQ971" s="290"/>
      <c r="BR971" s="290"/>
      <c r="BS971" s="290"/>
      <c r="BT971" s="290"/>
      <c r="BU971" s="290"/>
      <c r="BV971" s="290"/>
      <c r="BW971" s="290"/>
      <c r="BX971" s="290"/>
      <c r="BY971" s="290"/>
    </row>
    <row r="972" spans="1:77" x14ac:dyDescent="0.2">
      <c r="A972" s="82">
        <v>964</v>
      </c>
      <c r="B972" s="82" t="s">
        <v>2564</v>
      </c>
      <c r="C972" s="82" t="s">
        <v>1798</v>
      </c>
      <c r="D972" s="82" t="s">
        <v>2565</v>
      </c>
      <c r="E972" s="83">
        <v>44123</v>
      </c>
      <c r="F972" s="82" t="s">
        <v>2985</v>
      </c>
      <c r="G972" s="82">
        <v>1</v>
      </c>
      <c r="H972" s="82" t="s">
        <v>2986</v>
      </c>
      <c r="I972" s="82" t="s">
        <v>1760</v>
      </c>
      <c r="J972" s="84">
        <v>50</v>
      </c>
      <c r="K972" s="247">
        <v>5</v>
      </c>
      <c r="L972" s="82" t="s">
        <v>2987</v>
      </c>
      <c r="M972" s="82">
        <v>154</v>
      </c>
      <c r="N972" s="82">
        <v>0.1</v>
      </c>
      <c r="O972" s="264" t="s">
        <v>327</v>
      </c>
      <c r="P972" s="283" t="s">
        <v>2997</v>
      </c>
      <c r="Q972" s="82" t="s">
        <v>2549</v>
      </c>
    </row>
    <row r="973" spans="1:77" x14ac:dyDescent="0.2">
      <c r="A973" s="82">
        <v>965</v>
      </c>
      <c r="B973" s="82" t="s">
        <v>2564</v>
      </c>
      <c r="C973" s="82"/>
      <c r="D973" s="82" t="s">
        <v>3269</v>
      </c>
      <c r="E973" s="83">
        <v>44137</v>
      </c>
      <c r="F973" s="82" t="s">
        <v>2985</v>
      </c>
      <c r="G973" s="82">
        <v>1</v>
      </c>
      <c r="H973" s="82" t="s">
        <v>2986</v>
      </c>
      <c r="I973" s="82" t="s">
        <v>1760</v>
      </c>
      <c r="J973" s="84">
        <v>40</v>
      </c>
      <c r="K973" s="247">
        <v>4</v>
      </c>
      <c r="L973" s="82" t="s">
        <v>3362</v>
      </c>
      <c r="M973" s="82">
        <v>158</v>
      </c>
      <c r="N973" s="82">
        <v>0.1</v>
      </c>
      <c r="O973" s="264" t="s">
        <v>327</v>
      </c>
      <c r="P973" s="283" t="s">
        <v>2997</v>
      </c>
      <c r="Q973" s="82" t="s">
        <v>2549</v>
      </c>
    </row>
    <row r="974" spans="1:77" s="254" customFormat="1" x14ac:dyDescent="0.2">
      <c r="A974" s="248">
        <v>966</v>
      </c>
      <c r="B974" s="248" t="s">
        <v>2564</v>
      </c>
      <c r="C974" s="248"/>
      <c r="D974" s="248"/>
      <c r="E974" s="248"/>
      <c r="F974" s="248"/>
      <c r="G974" s="248"/>
      <c r="H974" s="248"/>
      <c r="I974" s="248"/>
      <c r="J974" s="260">
        <v>90</v>
      </c>
      <c r="K974" s="255">
        <v>9</v>
      </c>
      <c r="L974" s="248"/>
      <c r="M974" s="248"/>
      <c r="N974" s="248"/>
      <c r="O974" s="265" t="s">
        <v>327</v>
      </c>
      <c r="P974" s="284" t="s">
        <v>706</v>
      </c>
      <c r="Q974" s="248"/>
      <c r="R974" s="289"/>
      <c r="S974" s="289"/>
      <c r="T974" s="289"/>
      <c r="U974" s="289"/>
      <c r="V974" s="289"/>
      <c r="W974" s="289"/>
      <c r="X974" s="289"/>
      <c r="Y974" s="289"/>
      <c r="Z974" s="289"/>
      <c r="AA974" s="289"/>
      <c r="AB974" s="289"/>
      <c r="AC974" s="289"/>
      <c r="AD974" s="289"/>
      <c r="AE974" s="289"/>
      <c r="AF974" s="289"/>
      <c r="AG974" s="289"/>
      <c r="AH974" s="289"/>
      <c r="AI974" s="289"/>
      <c r="AJ974" s="289"/>
      <c r="AK974" s="289"/>
      <c r="AL974" s="289"/>
      <c r="AM974" s="289"/>
      <c r="AN974" s="289"/>
      <c r="AO974" s="289"/>
      <c r="AP974" s="289"/>
      <c r="AQ974" s="289"/>
      <c r="AR974" s="289"/>
      <c r="AS974" s="289"/>
      <c r="AT974" s="289"/>
      <c r="AU974" s="289"/>
      <c r="AV974" s="289"/>
      <c r="AW974" s="289"/>
      <c r="AX974" s="289"/>
      <c r="AY974" s="289"/>
      <c r="AZ974" s="289"/>
      <c r="BA974" s="289"/>
      <c r="BB974" s="289"/>
      <c r="BC974" s="289"/>
      <c r="BD974" s="289"/>
      <c r="BE974" s="289"/>
      <c r="BF974" s="289"/>
      <c r="BG974" s="289"/>
      <c r="BH974" s="289"/>
      <c r="BI974" s="289"/>
      <c r="BJ974" s="289"/>
      <c r="BK974" s="289"/>
      <c r="BL974" s="289"/>
      <c r="BM974" s="289"/>
      <c r="BN974" s="289"/>
      <c r="BO974" s="289"/>
      <c r="BP974" s="289"/>
      <c r="BQ974" s="289"/>
      <c r="BR974" s="289"/>
      <c r="BS974" s="289"/>
      <c r="BT974" s="289"/>
      <c r="BU974" s="289"/>
      <c r="BV974" s="289"/>
      <c r="BW974" s="289"/>
      <c r="BX974" s="289"/>
      <c r="BY974" s="289"/>
    </row>
    <row r="975" spans="1:77" s="262" customFormat="1" x14ac:dyDescent="0.2">
      <c r="A975" s="86">
        <v>967</v>
      </c>
      <c r="B975" s="86" t="s">
        <v>1218</v>
      </c>
      <c r="C975" s="86"/>
      <c r="D975" s="86"/>
      <c r="E975" s="86"/>
      <c r="F975" s="86"/>
      <c r="G975" s="86"/>
      <c r="H975" s="86"/>
      <c r="I975" s="86"/>
      <c r="J975" s="249">
        <v>90</v>
      </c>
      <c r="K975" s="251">
        <v>9</v>
      </c>
      <c r="L975" s="86"/>
      <c r="M975" s="86"/>
      <c r="N975" s="86"/>
      <c r="O975" s="266" t="s">
        <v>650</v>
      </c>
      <c r="P975" s="285"/>
      <c r="Q975" s="86"/>
      <c r="R975" s="290"/>
      <c r="S975" s="290"/>
      <c r="T975" s="290"/>
      <c r="U975" s="290"/>
      <c r="V975" s="290"/>
      <c r="W975" s="290"/>
      <c r="X975" s="290"/>
      <c r="Y975" s="290"/>
      <c r="Z975" s="290"/>
      <c r="AA975" s="290"/>
      <c r="AB975" s="290"/>
      <c r="AC975" s="290"/>
      <c r="AD975" s="290"/>
      <c r="AE975" s="290"/>
      <c r="AF975" s="290"/>
      <c r="AG975" s="290"/>
      <c r="AH975" s="290"/>
      <c r="AI975" s="290"/>
      <c r="AJ975" s="290"/>
      <c r="AK975" s="290"/>
      <c r="AL975" s="290"/>
      <c r="AM975" s="290"/>
      <c r="AN975" s="290"/>
      <c r="AO975" s="290"/>
      <c r="AP975" s="290"/>
      <c r="AQ975" s="290"/>
      <c r="AR975" s="290"/>
      <c r="AS975" s="290"/>
      <c r="AT975" s="290"/>
      <c r="AU975" s="290"/>
      <c r="AV975" s="290"/>
      <c r="AW975" s="290"/>
      <c r="AX975" s="290"/>
      <c r="AY975" s="290"/>
      <c r="AZ975" s="290"/>
      <c r="BA975" s="290"/>
      <c r="BB975" s="290"/>
      <c r="BC975" s="290"/>
      <c r="BD975" s="290"/>
      <c r="BE975" s="290"/>
      <c r="BF975" s="290"/>
      <c r="BG975" s="290"/>
      <c r="BH975" s="290"/>
      <c r="BI975" s="290"/>
      <c r="BJ975" s="290"/>
      <c r="BK975" s="290"/>
      <c r="BL975" s="290"/>
      <c r="BM975" s="290"/>
      <c r="BN975" s="290"/>
      <c r="BO975" s="290"/>
      <c r="BP975" s="290"/>
      <c r="BQ975" s="290"/>
      <c r="BR975" s="290"/>
      <c r="BS975" s="290"/>
      <c r="BT975" s="290"/>
      <c r="BU975" s="290"/>
      <c r="BV975" s="290"/>
      <c r="BW975" s="290"/>
      <c r="BX975" s="290"/>
      <c r="BY975" s="290"/>
    </row>
    <row r="976" spans="1:77" x14ac:dyDescent="0.2">
      <c r="A976" s="82">
        <v>968</v>
      </c>
      <c r="B976" s="82" t="s">
        <v>2644</v>
      </c>
      <c r="C976" s="82" t="s">
        <v>2316</v>
      </c>
      <c r="D976" s="82" t="s">
        <v>2645</v>
      </c>
      <c r="E976" s="83">
        <v>44123</v>
      </c>
      <c r="F976" s="82" t="s">
        <v>2985</v>
      </c>
      <c r="G976" s="82">
        <v>1</v>
      </c>
      <c r="H976" s="82" t="s">
        <v>2986</v>
      </c>
      <c r="I976" s="82" t="s">
        <v>1760</v>
      </c>
      <c r="J976" s="84">
        <v>114</v>
      </c>
      <c r="K976" s="247">
        <v>11.4</v>
      </c>
      <c r="L976" s="82" t="s">
        <v>2987</v>
      </c>
      <c r="M976" s="82">
        <v>154</v>
      </c>
      <c r="N976" s="82">
        <v>0.1</v>
      </c>
      <c r="O976" s="264" t="s">
        <v>2181</v>
      </c>
      <c r="P976" s="283" t="s">
        <v>2988</v>
      </c>
      <c r="Q976" s="82" t="s">
        <v>2549</v>
      </c>
    </row>
    <row r="977" spans="1:77" x14ac:dyDescent="0.2">
      <c r="A977" s="82">
        <v>969</v>
      </c>
      <c r="B977" s="82" t="s">
        <v>2644</v>
      </c>
      <c r="C977" s="82"/>
      <c r="D977" s="82" t="s">
        <v>2797</v>
      </c>
      <c r="E977" s="83">
        <v>44130</v>
      </c>
      <c r="F977" s="82" t="s">
        <v>2985</v>
      </c>
      <c r="G977" s="82">
        <v>1</v>
      </c>
      <c r="H977" s="82" t="s">
        <v>2986</v>
      </c>
      <c r="I977" s="82" t="s">
        <v>1760</v>
      </c>
      <c r="J977" s="84">
        <v>114</v>
      </c>
      <c r="K977" s="247">
        <v>11.4</v>
      </c>
      <c r="L977" s="82" t="s">
        <v>2987</v>
      </c>
      <c r="M977" s="82">
        <v>156</v>
      </c>
      <c r="N977" s="82">
        <v>0.1</v>
      </c>
      <c r="O977" s="264" t="s">
        <v>2181</v>
      </c>
      <c r="P977" s="283" t="s">
        <v>2988</v>
      </c>
      <c r="Q977" s="82" t="s">
        <v>2549</v>
      </c>
    </row>
    <row r="978" spans="1:77" x14ac:dyDescent="0.2">
      <c r="A978" s="82">
        <v>970</v>
      </c>
      <c r="B978" s="82" t="s">
        <v>2644</v>
      </c>
      <c r="C978" s="82"/>
      <c r="D978" s="82" t="s">
        <v>3301</v>
      </c>
      <c r="E978" s="83">
        <v>44137</v>
      </c>
      <c r="F978" s="82" t="s">
        <v>2985</v>
      </c>
      <c r="G978" s="82">
        <v>1</v>
      </c>
      <c r="H978" s="82" t="s">
        <v>2986</v>
      </c>
      <c r="I978" s="82" t="s">
        <v>1760</v>
      </c>
      <c r="J978" s="84">
        <v>114</v>
      </c>
      <c r="K978" s="247">
        <v>11.4</v>
      </c>
      <c r="L978" s="82" t="s">
        <v>3362</v>
      </c>
      <c r="M978" s="82">
        <v>158</v>
      </c>
      <c r="N978" s="82">
        <v>0.1</v>
      </c>
      <c r="O978" s="264" t="s">
        <v>2181</v>
      </c>
      <c r="P978" s="283" t="s">
        <v>2988</v>
      </c>
      <c r="Q978" s="82" t="s">
        <v>2549</v>
      </c>
    </row>
    <row r="979" spans="1:77" s="254" customFormat="1" x14ac:dyDescent="0.2">
      <c r="A979" s="248">
        <v>971</v>
      </c>
      <c r="B979" s="248" t="s">
        <v>2644</v>
      </c>
      <c r="C979" s="248"/>
      <c r="D979" s="248"/>
      <c r="E979" s="248"/>
      <c r="F979" s="248"/>
      <c r="G979" s="248"/>
      <c r="H979" s="248"/>
      <c r="I979" s="248"/>
      <c r="J979" s="260">
        <v>342</v>
      </c>
      <c r="K979" s="255">
        <v>34.200000000000003</v>
      </c>
      <c r="L979" s="248"/>
      <c r="M979" s="248"/>
      <c r="N979" s="248"/>
      <c r="O979" s="265" t="s">
        <v>2181</v>
      </c>
      <c r="P979" s="284" t="s">
        <v>707</v>
      </c>
      <c r="Q979" s="248"/>
      <c r="R979" s="289"/>
      <c r="S979" s="289"/>
      <c r="T979" s="289"/>
      <c r="U979" s="289"/>
      <c r="V979" s="289"/>
      <c r="W979" s="289"/>
      <c r="X979" s="289"/>
      <c r="Y979" s="289"/>
      <c r="Z979" s="289"/>
      <c r="AA979" s="289"/>
      <c r="AB979" s="289"/>
      <c r="AC979" s="289"/>
      <c r="AD979" s="289"/>
      <c r="AE979" s="289"/>
      <c r="AF979" s="289"/>
      <c r="AG979" s="289"/>
      <c r="AH979" s="289"/>
      <c r="AI979" s="289"/>
      <c r="AJ979" s="289"/>
      <c r="AK979" s="289"/>
      <c r="AL979" s="289"/>
      <c r="AM979" s="289"/>
      <c r="AN979" s="289"/>
      <c r="AO979" s="289"/>
      <c r="AP979" s="289"/>
      <c r="AQ979" s="289"/>
      <c r="AR979" s="289"/>
      <c r="AS979" s="289"/>
      <c r="AT979" s="289"/>
      <c r="AU979" s="289"/>
      <c r="AV979" s="289"/>
      <c r="AW979" s="289"/>
      <c r="AX979" s="289"/>
      <c r="AY979" s="289"/>
      <c r="AZ979" s="289"/>
      <c r="BA979" s="289"/>
      <c r="BB979" s="289"/>
      <c r="BC979" s="289"/>
      <c r="BD979" s="289"/>
      <c r="BE979" s="289"/>
      <c r="BF979" s="289"/>
      <c r="BG979" s="289"/>
      <c r="BH979" s="289"/>
      <c r="BI979" s="289"/>
      <c r="BJ979" s="289"/>
      <c r="BK979" s="289"/>
      <c r="BL979" s="289"/>
      <c r="BM979" s="289"/>
      <c r="BN979" s="289"/>
      <c r="BO979" s="289"/>
      <c r="BP979" s="289"/>
      <c r="BQ979" s="289"/>
      <c r="BR979" s="289"/>
      <c r="BS979" s="289"/>
      <c r="BT979" s="289"/>
      <c r="BU979" s="289"/>
      <c r="BV979" s="289"/>
      <c r="BW979" s="289"/>
      <c r="BX979" s="289"/>
      <c r="BY979" s="289"/>
    </row>
    <row r="980" spans="1:77" x14ac:dyDescent="0.2">
      <c r="A980" s="82">
        <v>972</v>
      </c>
      <c r="B980" s="82" t="s">
        <v>2644</v>
      </c>
      <c r="C980" s="82" t="s">
        <v>2316</v>
      </c>
      <c r="D980" s="82" t="s">
        <v>2645</v>
      </c>
      <c r="E980" s="83">
        <v>44123</v>
      </c>
      <c r="F980" s="82" t="s">
        <v>2985</v>
      </c>
      <c r="G980" s="82">
        <v>1</v>
      </c>
      <c r="H980" s="82" t="s">
        <v>2986</v>
      </c>
      <c r="I980" s="82" t="s">
        <v>1760</v>
      </c>
      <c r="J980" s="84">
        <v>236</v>
      </c>
      <c r="K980" s="247">
        <v>23.6</v>
      </c>
      <c r="L980" s="82" t="s">
        <v>2987</v>
      </c>
      <c r="M980" s="82">
        <v>154</v>
      </c>
      <c r="N980" s="82">
        <v>0.1</v>
      </c>
      <c r="O980" s="264" t="s">
        <v>2181</v>
      </c>
      <c r="P980" s="283" t="s">
        <v>2990</v>
      </c>
      <c r="Q980" s="82" t="s">
        <v>2549</v>
      </c>
    </row>
    <row r="981" spans="1:77" x14ac:dyDescent="0.2">
      <c r="A981" s="82">
        <v>973</v>
      </c>
      <c r="B981" s="82" t="s">
        <v>2644</v>
      </c>
      <c r="C981" s="82"/>
      <c r="D981" s="82" t="s">
        <v>3301</v>
      </c>
      <c r="E981" s="83">
        <v>44137</v>
      </c>
      <c r="F981" s="82" t="s">
        <v>2985</v>
      </c>
      <c r="G981" s="82">
        <v>1</v>
      </c>
      <c r="H981" s="82" t="s">
        <v>2986</v>
      </c>
      <c r="I981" s="82" t="s">
        <v>1760</v>
      </c>
      <c r="J981" s="84">
        <v>226</v>
      </c>
      <c r="K981" s="247">
        <v>22.6</v>
      </c>
      <c r="L981" s="82" t="s">
        <v>3362</v>
      </c>
      <c r="M981" s="82">
        <v>158</v>
      </c>
      <c r="N981" s="82">
        <v>0.1</v>
      </c>
      <c r="O981" s="264" t="s">
        <v>2181</v>
      </c>
      <c r="P981" s="283" t="s">
        <v>2990</v>
      </c>
      <c r="Q981" s="82" t="s">
        <v>2549</v>
      </c>
    </row>
    <row r="982" spans="1:77" s="254" customFormat="1" x14ac:dyDescent="0.2">
      <c r="A982" s="248">
        <v>974</v>
      </c>
      <c r="B982" s="248" t="s">
        <v>2644</v>
      </c>
      <c r="C982" s="248"/>
      <c r="D982" s="248"/>
      <c r="E982" s="248"/>
      <c r="F982" s="248"/>
      <c r="G982" s="248"/>
      <c r="H982" s="248"/>
      <c r="I982" s="248"/>
      <c r="J982" s="260">
        <v>462</v>
      </c>
      <c r="K982" s="255">
        <v>46.2</v>
      </c>
      <c r="L982" s="248"/>
      <c r="M982" s="248"/>
      <c r="N982" s="248"/>
      <c r="O982" s="265" t="s">
        <v>2181</v>
      </c>
      <c r="P982" s="284" t="s">
        <v>708</v>
      </c>
      <c r="Q982" s="248"/>
      <c r="R982" s="289"/>
      <c r="S982" s="289"/>
      <c r="T982" s="289"/>
      <c r="U982" s="289"/>
      <c r="V982" s="289"/>
      <c r="W982" s="289"/>
      <c r="X982" s="289"/>
      <c r="Y982" s="289"/>
      <c r="Z982" s="289"/>
      <c r="AA982" s="289"/>
      <c r="AB982" s="289"/>
      <c r="AC982" s="289"/>
      <c r="AD982" s="289"/>
      <c r="AE982" s="289"/>
      <c r="AF982" s="289"/>
      <c r="AG982" s="289"/>
      <c r="AH982" s="289"/>
      <c r="AI982" s="289"/>
      <c r="AJ982" s="289"/>
      <c r="AK982" s="289"/>
      <c r="AL982" s="289"/>
      <c r="AM982" s="289"/>
      <c r="AN982" s="289"/>
      <c r="AO982" s="289"/>
      <c r="AP982" s="289"/>
      <c r="AQ982" s="289"/>
      <c r="AR982" s="289"/>
      <c r="AS982" s="289"/>
      <c r="AT982" s="289"/>
      <c r="AU982" s="289"/>
      <c r="AV982" s="289"/>
      <c r="AW982" s="289"/>
      <c r="AX982" s="289"/>
      <c r="AY982" s="289"/>
      <c r="AZ982" s="289"/>
      <c r="BA982" s="289"/>
      <c r="BB982" s="289"/>
      <c r="BC982" s="289"/>
      <c r="BD982" s="289"/>
      <c r="BE982" s="289"/>
      <c r="BF982" s="289"/>
      <c r="BG982" s="289"/>
      <c r="BH982" s="289"/>
      <c r="BI982" s="289"/>
      <c r="BJ982" s="289"/>
      <c r="BK982" s="289"/>
      <c r="BL982" s="289"/>
      <c r="BM982" s="289"/>
      <c r="BN982" s="289"/>
      <c r="BO982" s="289"/>
      <c r="BP982" s="289"/>
      <c r="BQ982" s="289"/>
      <c r="BR982" s="289"/>
      <c r="BS982" s="289"/>
      <c r="BT982" s="289"/>
      <c r="BU982" s="289"/>
      <c r="BV982" s="289"/>
      <c r="BW982" s="289"/>
      <c r="BX982" s="289"/>
      <c r="BY982" s="289"/>
    </row>
    <row r="983" spans="1:77" s="262" customFormat="1" x14ac:dyDescent="0.2">
      <c r="A983" s="86">
        <v>975</v>
      </c>
      <c r="B983" s="86" t="s">
        <v>918</v>
      </c>
      <c r="C983" s="86"/>
      <c r="D983" s="86"/>
      <c r="E983" s="86"/>
      <c r="F983" s="86"/>
      <c r="G983" s="86"/>
      <c r="H983" s="86"/>
      <c r="I983" s="86"/>
      <c r="J983" s="249">
        <v>804</v>
      </c>
      <c r="K983" s="251">
        <v>80.400000000000006</v>
      </c>
      <c r="L983" s="86"/>
      <c r="M983" s="86"/>
      <c r="N983" s="86"/>
      <c r="O983" s="266" t="s">
        <v>651</v>
      </c>
      <c r="P983" s="285"/>
      <c r="Q983" s="86"/>
      <c r="R983" s="290"/>
      <c r="S983" s="290"/>
      <c r="T983" s="290"/>
      <c r="U983" s="290"/>
      <c r="V983" s="290"/>
      <c r="W983" s="290"/>
      <c r="X983" s="290"/>
      <c r="Y983" s="290"/>
      <c r="Z983" s="290"/>
      <c r="AA983" s="290"/>
      <c r="AB983" s="290"/>
      <c r="AC983" s="290"/>
      <c r="AD983" s="290"/>
      <c r="AE983" s="290"/>
      <c r="AF983" s="290"/>
      <c r="AG983" s="290"/>
      <c r="AH983" s="290"/>
      <c r="AI983" s="290"/>
      <c r="AJ983" s="290"/>
      <c r="AK983" s="290"/>
      <c r="AL983" s="290"/>
      <c r="AM983" s="290"/>
      <c r="AN983" s="290"/>
      <c r="AO983" s="290"/>
      <c r="AP983" s="290"/>
      <c r="AQ983" s="290"/>
      <c r="AR983" s="290"/>
      <c r="AS983" s="290"/>
      <c r="AT983" s="290"/>
      <c r="AU983" s="290"/>
      <c r="AV983" s="290"/>
      <c r="AW983" s="290"/>
      <c r="AX983" s="290"/>
      <c r="AY983" s="290"/>
      <c r="AZ983" s="290"/>
      <c r="BA983" s="290"/>
      <c r="BB983" s="290"/>
      <c r="BC983" s="290"/>
      <c r="BD983" s="290"/>
      <c r="BE983" s="290"/>
      <c r="BF983" s="290"/>
      <c r="BG983" s="290"/>
      <c r="BH983" s="290"/>
      <c r="BI983" s="290"/>
      <c r="BJ983" s="290"/>
      <c r="BK983" s="290"/>
      <c r="BL983" s="290"/>
      <c r="BM983" s="290"/>
      <c r="BN983" s="290"/>
      <c r="BO983" s="290"/>
      <c r="BP983" s="290"/>
      <c r="BQ983" s="290"/>
      <c r="BR983" s="290"/>
      <c r="BS983" s="290"/>
      <c r="BT983" s="290"/>
      <c r="BU983" s="290"/>
      <c r="BV983" s="290"/>
      <c r="BW983" s="290"/>
      <c r="BX983" s="290"/>
      <c r="BY983" s="290"/>
    </row>
    <row r="984" spans="1:77" x14ac:dyDescent="0.2">
      <c r="A984" s="82">
        <v>976</v>
      </c>
      <c r="B984" s="82" t="s">
        <v>2570</v>
      </c>
      <c r="C984" s="82" t="s">
        <v>355</v>
      </c>
      <c r="D984" s="82" t="s">
        <v>2571</v>
      </c>
      <c r="E984" s="83">
        <v>44123</v>
      </c>
      <c r="F984" s="82" t="s">
        <v>2985</v>
      </c>
      <c r="G984" s="82">
        <v>1</v>
      </c>
      <c r="H984" s="82" t="s">
        <v>2986</v>
      </c>
      <c r="I984" s="82" t="s">
        <v>1760</v>
      </c>
      <c r="J984" s="84">
        <v>120</v>
      </c>
      <c r="K984" s="247">
        <v>12</v>
      </c>
      <c r="L984" s="82" t="s">
        <v>2987</v>
      </c>
      <c r="M984" s="82">
        <v>154</v>
      </c>
      <c r="N984" s="82">
        <v>0.1</v>
      </c>
      <c r="O984" s="264" t="s">
        <v>356</v>
      </c>
      <c r="P984" s="283" t="s">
        <v>2997</v>
      </c>
      <c r="Q984" s="82" t="s">
        <v>2549</v>
      </c>
    </row>
    <row r="985" spans="1:77" x14ac:dyDescent="0.2">
      <c r="A985" s="82">
        <v>977</v>
      </c>
      <c r="B985" s="82" t="s">
        <v>2570</v>
      </c>
      <c r="C985" s="82"/>
      <c r="D985" s="82" t="s">
        <v>3272</v>
      </c>
      <c r="E985" s="83">
        <v>44137</v>
      </c>
      <c r="F985" s="82" t="s">
        <v>2985</v>
      </c>
      <c r="G985" s="82">
        <v>1</v>
      </c>
      <c r="H985" s="82" t="s">
        <v>2986</v>
      </c>
      <c r="I985" s="82" t="s">
        <v>1760</v>
      </c>
      <c r="J985" s="84">
        <v>100</v>
      </c>
      <c r="K985" s="247">
        <v>10</v>
      </c>
      <c r="L985" s="82" t="s">
        <v>3362</v>
      </c>
      <c r="M985" s="82">
        <v>158</v>
      </c>
      <c r="N985" s="82">
        <v>0.1</v>
      </c>
      <c r="O985" s="264" t="s">
        <v>356</v>
      </c>
      <c r="P985" s="283" t="s">
        <v>2997</v>
      </c>
      <c r="Q985" s="82" t="s">
        <v>2549</v>
      </c>
    </row>
    <row r="986" spans="1:77" s="254" customFormat="1" x14ac:dyDescent="0.2">
      <c r="A986" s="248">
        <v>978</v>
      </c>
      <c r="B986" s="248" t="s">
        <v>2570</v>
      </c>
      <c r="C986" s="248"/>
      <c r="D986" s="248"/>
      <c r="E986" s="248"/>
      <c r="F986" s="248"/>
      <c r="G986" s="248"/>
      <c r="H986" s="248"/>
      <c r="I986" s="248"/>
      <c r="J986" s="260">
        <v>220</v>
      </c>
      <c r="K986" s="255">
        <v>22</v>
      </c>
      <c r="L986" s="248"/>
      <c r="M986" s="248"/>
      <c r="N986" s="248"/>
      <c r="O986" s="265" t="s">
        <v>356</v>
      </c>
      <c r="P986" s="284" t="s">
        <v>706</v>
      </c>
      <c r="Q986" s="248"/>
      <c r="R986" s="289"/>
      <c r="S986" s="289"/>
      <c r="T986" s="289"/>
      <c r="U986" s="289"/>
      <c r="V986" s="289"/>
      <c r="W986" s="289"/>
      <c r="X986" s="289"/>
      <c r="Y986" s="289"/>
      <c r="Z986" s="289"/>
      <c r="AA986" s="289"/>
      <c r="AB986" s="289"/>
      <c r="AC986" s="289"/>
      <c r="AD986" s="289"/>
      <c r="AE986" s="289"/>
      <c r="AF986" s="289"/>
      <c r="AG986" s="289"/>
      <c r="AH986" s="289"/>
      <c r="AI986" s="289"/>
      <c r="AJ986" s="289"/>
      <c r="AK986" s="289"/>
      <c r="AL986" s="289"/>
      <c r="AM986" s="289"/>
      <c r="AN986" s="289"/>
      <c r="AO986" s="289"/>
      <c r="AP986" s="289"/>
      <c r="AQ986" s="289"/>
      <c r="AR986" s="289"/>
      <c r="AS986" s="289"/>
      <c r="AT986" s="289"/>
      <c r="AU986" s="289"/>
      <c r="AV986" s="289"/>
      <c r="AW986" s="289"/>
      <c r="AX986" s="289"/>
      <c r="AY986" s="289"/>
      <c r="AZ986" s="289"/>
      <c r="BA986" s="289"/>
      <c r="BB986" s="289"/>
      <c r="BC986" s="289"/>
      <c r="BD986" s="289"/>
      <c r="BE986" s="289"/>
      <c r="BF986" s="289"/>
      <c r="BG986" s="289"/>
      <c r="BH986" s="289"/>
      <c r="BI986" s="289"/>
      <c r="BJ986" s="289"/>
      <c r="BK986" s="289"/>
      <c r="BL986" s="289"/>
      <c r="BM986" s="289"/>
      <c r="BN986" s="289"/>
      <c r="BO986" s="289"/>
      <c r="BP986" s="289"/>
      <c r="BQ986" s="289"/>
      <c r="BR986" s="289"/>
      <c r="BS986" s="289"/>
      <c r="BT986" s="289"/>
      <c r="BU986" s="289"/>
      <c r="BV986" s="289"/>
      <c r="BW986" s="289"/>
      <c r="BX986" s="289"/>
      <c r="BY986" s="289"/>
    </row>
    <row r="987" spans="1:77" s="262" customFormat="1" x14ac:dyDescent="0.2">
      <c r="A987" s="86">
        <v>979</v>
      </c>
      <c r="B987" s="86" t="s">
        <v>8</v>
      </c>
      <c r="C987" s="86"/>
      <c r="D987" s="86"/>
      <c r="E987" s="86"/>
      <c r="F987" s="86"/>
      <c r="G987" s="86"/>
      <c r="H987" s="86"/>
      <c r="I987" s="86"/>
      <c r="J987" s="249">
        <v>220</v>
      </c>
      <c r="K987" s="251">
        <v>22</v>
      </c>
      <c r="L987" s="86"/>
      <c r="M987" s="86"/>
      <c r="N987" s="86"/>
      <c r="O987" s="266" t="s">
        <v>652</v>
      </c>
      <c r="P987" s="285"/>
      <c r="Q987" s="86"/>
      <c r="R987" s="290"/>
      <c r="S987" s="290"/>
      <c r="T987" s="290"/>
      <c r="U987" s="290"/>
      <c r="V987" s="290"/>
      <c r="W987" s="290"/>
      <c r="X987" s="290"/>
      <c r="Y987" s="290"/>
      <c r="Z987" s="290"/>
      <c r="AA987" s="290"/>
      <c r="AB987" s="290"/>
      <c r="AC987" s="290"/>
      <c r="AD987" s="290"/>
      <c r="AE987" s="290"/>
      <c r="AF987" s="290"/>
      <c r="AG987" s="290"/>
      <c r="AH987" s="290"/>
      <c r="AI987" s="290"/>
      <c r="AJ987" s="290"/>
      <c r="AK987" s="290"/>
      <c r="AL987" s="290"/>
      <c r="AM987" s="290"/>
      <c r="AN987" s="290"/>
      <c r="AO987" s="290"/>
      <c r="AP987" s="290"/>
      <c r="AQ987" s="290"/>
      <c r="AR987" s="290"/>
      <c r="AS987" s="290"/>
      <c r="AT987" s="290"/>
      <c r="AU987" s="290"/>
      <c r="AV987" s="290"/>
      <c r="AW987" s="290"/>
      <c r="AX987" s="290"/>
      <c r="AY987" s="290"/>
      <c r="AZ987" s="290"/>
      <c r="BA987" s="290"/>
      <c r="BB987" s="290"/>
      <c r="BC987" s="290"/>
      <c r="BD987" s="290"/>
      <c r="BE987" s="290"/>
      <c r="BF987" s="290"/>
      <c r="BG987" s="290"/>
      <c r="BH987" s="290"/>
      <c r="BI987" s="290"/>
      <c r="BJ987" s="290"/>
      <c r="BK987" s="290"/>
      <c r="BL987" s="290"/>
      <c r="BM987" s="290"/>
      <c r="BN987" s="290"/>
      <c r="BO987" s="290"/>
      <c r="BP987" s="290"/>
      <c r="BQ987" s="290"/>
      <c r="BR987" s="290"/>
      <c r="BS987" s="290"/>
      <c r="BT987" s="290"/>
      <c r="BU987" s="290"/>
      <c r="BV987" s="290"/>
      <c r="BW987" s="290"/>
      <c r="BX987" s="290"/>
      <c r="BY987" s="290"/>
    </row>
    <row r="988" spans="1:77" x14ac:dyDescent="0.2">
      <c r="A988" s="82">
        <v>980</v>
      </c>
      <c r="B988" s="82" t="s">
        <v>2471</v>
      </c>
      <c r="C988" s="82" t="s">
        <v>2317</v>
      </c>
      <c r="D988" s="82" t="s">
        <v>2472</v>
      </c>
      <c r="E988" s="83">
        <v>44123</v>
      </c>
      <c r="F988" s="82" t="s">
        <v>2985</v>
      </c>
      <c r="G988" s="82">
        <v>1</v>
      </c>
      <c r="H988" s="82" t="s">
        <v>2986</v>
      </c>
      <c r="I988" s="82" t="s">
        <v>1760</v>
      </c>
      <c r="J988" s="84">
        <v>118</v>
      </c>
      <c r="K988" s="247">
        <v>11.8</v>
      </c>
      <c r="L988" s="82" t="s">
        <v>2987</v>
      </c>
      <c r="M988" s="82">
        <v>154</v>
      </c>
      <c r="N988" s="82">
        <v>0.1</v>
      </c>
      <c r="O988" s="264" t="s">
        <v>2182</v>
      </c>
      <c r="P988" s="283" t="s">
        <v>2988</v>
      </c>
      <c r="Q988" s="82" t="s">
        <v>304</v>
      </c>
    </row>
    <row r="989" spans="1:77" x14ac:dyDescent="0.2">
      <c r="A989" s="82">
        <v>981</v>
      </c>
      <c r="B989" s="82" t="s">
        <v>2471</v>
      </c>
      <c r="C989" s="82"/>
      <c r="D989" s="82" t="s">
        <v>2779</v>
      </c>
      <c r="E989" s="83">
        <v>44130</v>
      </c>
      <c r="F989" s="82" t="s">
        <v>2985</v>
      </c>
      <c r="G989" s="82">
        <v>1</v>
      </c>
      <c r="H989" s="82" t="s">
        <v>2986</v>
      </c>
      <c r="I989" s="82" t="s">
        <v>1760</v>
      </c>
      <c r="J989" s="84">
        <v>120</v>
      </c>
      <c r="K989" s="247">
        <v>12</v>
      </c>
      <c r="L989" s="82" t="s">
        <v>2987</v>
      </c>
      <c r="M989" s="82">
        <v>156</v>
      </c>
      <c r="N989" s="82">
        <v>0.1</v>
      </c>
      <c r="O989" s="264" t="s">
        <v>2182</v>
      </c>
      <c r="P989" s="283" t="s">
        <v>2988</v>
      </c>
      <c r="Q989" s="82" t="s">
        <v>304</v>
      </c>
    </row>
    <row r="990" spans="1:77" x14ac:dyDescent="0.2">
      <c r="A990" s="82">
        <v>982</v>
      </c>
      <c r="B990" s="82" t="s">
        <v>2471</v>
      </c>
      <c r="C990" s="82"/>
      <c r="D990" s="82" t="s">
        <v>3246</v>
      </c>
      <c r="E990" s="83">
        <v>44137</v>
      </c>
      <c r="F990" s="82" t="s">
        <v>2985</v>
      </c>
      <c r="G990" s="82">
        <v>1</v>
      </c>
      <c r="H990" s="82" t="s">
        <v>2986</v>
      </c>
      <c r="I990" s="82" t="s">
        <v>1760</v>
      </c>
      <c r="J990" s="84">
        <v>92</v>
      </c>
      <c r="K990" s="247">
        <v>9.1999999999999993</v>
      </c>
      <c r="L990" s="82" t="s">
        <v>3362</v>
      </c>
      <c r="M990" s="82">
        <v>158</v>
      </c>
      <c r="N990" s="82">
        <v>0.1</v>
      </c>
      <c r="O990" s="264" t="s">
        <v>2182</v>
      </c>
      <c r="P990" s="283" t="s">
        <v>2988</v>
      </c>
      <c r="Q990" s="82" t="s">
        <v>304</v>
      </c>
    </row>
    <row r="991" spans="1:77" s="254" customFormat="1" x14ac:dyDescent="0.2">
      <c r="A991" s="248">
        <v>983</v>
      </c>
      <c r="B991" s="248" t="s">
        <v>2471</v>
      </c>
      <c r="C991" s="248"/>
      <c r="D991" s="248"/>
      <c r="E991" s="248"/>
      <c r="F991" s="248"/>
      <c r="G991" s="248"/>
      <c r="H991" s="248"/>
      <c r="I991" s="248"/>
      <c r="J991" s="260">
        <v>330</v>
      </c>
      <c r="K991" s="255">
        <v>33</v>
      </c>
      <c r="L991" s="248"/>
      <c r="M991" s="248"/>
      <c r="N991" s="248"/>
      <c r="O991" s="265" t="s">
        <v>2182</v>
      </c>
      <c r="P991" s="284" t="s">
        <v>707</v>
      </c>
      <c r="Q991" s="248"/>
      <c r="R991" s="289"/>
      <c r="S991" s="289"/>
      <c r="T991" s="289"/>
      <c r="U991" s="289"/>
      <c r="V991" s="289"/>
      <c r="W991" s="289"/>
      <c r="X991" s="289"/>
      <c r="Y991" s="289"/>
      <c r="Z991" s="289"/>
      <c r="AA991" s="289"/>
      <c r="AB991" s="289"/>
      <c r="AC991" s="289"/>
      <c r="AD991" s="289"/>
      <c r="AE991" s="289"/>
      <c r="AF991" s="289"/>
      <c r="AG991" s="289"/>
      <c r="AH991" s="289"/>
      <c r="AI991" s="289"/>
      <c r="AJ991" s="289"/>
      <c r="AK991" s="289"/>
      <c r="AL991" s="289"/>
      <c r="AM991" s="289"/>
      <c r="AN991" s="289"/>
      <c r="AO991" s="289"/>
      <c r="AP991" s="289"/>
      <c r="AQ991" s="289"/>
      <c r="AR991" s="289"/>
      <c r="AS991" s="289"/>
      <c r="AT991" s="289"/>
      <c r="AU991" s="289"/>
      <c r="AV991" s="289"/>
      <c r="AW991" s="289"/>
      <c r="AX991" s="289"/>
      <c r="AY991" s="289"/>
      <c r="AZ991" s="289"/>
      <c r="BA991" s="289"/>
      <c r="BB991" s="289"/>
      <c r="BC991" s="289"/>
      <c r="BD991" s="289"/>
      <c r="BE991" s="289"/>
      <c r="BF991" s="289"/>
      <c r="BG991" s="289"/>
      <c r="BH991" s="289"/>
      <c r="BI991" s="289"/>
      <c r="BJ991" s="289"/>
      <c r="BK991" s="289"/>
      <c r="BL991" s="289"/>
      <c r="BM991" s="289"/>
      <c r="BN991" s="289"/>
      <c r="BO991" s="289"/>
      <c r="BP991" s="289"/>
      <c r="BQ991" s="289"/>
      <c r="BR991" s="289"/>
      <c r="BS991" s="289"/>
      <c r="BT991" s="289"/>
      <c r="BU991" s="289"/>
      <c r="BV991" s="289"/>
      <c r="BW991" s="289"/>
      <c r="BX991" s="289"/>
      <c r="BY991" s="289"/>
    </row>
    <row r="992" spans="1:77" x14ac:dyDescent="0.2">
      <c r="A992" s="82">
        <v>984</v>
      </c>
      <c r="B992" s="82" t="s">
        <v>2471</v>
      </c>
      <c r="C992" s="82" t="s">
        <v>2317</v>
      </c>
      <c r="D992" s="82" t="s">
        <v>2472</v>
      </c>
      <c r="E992" s="83">
        <v>44123</v>
      </c>
      <c r="F992" s="82" t="s">
        <v>2985</v>
      </c>
      <c r="G992" s="82">
        <v>1</v>
      </c>
      <c r="H992" s="82" t="s">
        <v>2986</v>
      </c>
      <c r="I992" s="82" t="s">
        <v>1760</v>
      </c>
      <c r="J992" s="84">
        <v>84</v>
      </c>
      <c r="K992" s="247">
        <v>8.4</v>
      </c>
      <c r="L992" s="82" t="s">
        <v>2987</v>
      </c>
      <c r="M992" s="82">
        <v>154</v>
      </c>
      <c r="N992" s="82">
        <v>0.1</v>
      </c>
      <c r="O992" s="264" t="s">
        <v>2182</v>
      </c>
      <c r="P992" s="283" t="s">
        <v>2990</v>
      </c>
      <c r="Q992" s="82" t="s">
        <v>304</v>
      </c>
    </row>
    <row r="993" spans="1:77" x14ac:dyDescent="0.2">
      <c r="A993" s="82">
        <v>985</v>
      </c>
      <c r="B993" s="82" t="s">
        <v>2471</v>
      </c>
      <c r="C993" s="82"/>
      <c r="D993" s="82" t="s">
        <v>3246</v>
      </c>
      <c r="E993" s="83">
        <v>44137</v>
      </c>
      <c r="F993" s="82" t="s">
        <v>2985</v>
      </c>
      <c r="G993" s="82">
        <v>1</v>
      </c>
      <c r="H993" s="82" t="s">
        <v>2986</v>
      </c>
      <c r="I993" s="82" t="s">
        <v>1760</v>
      </c>
      <c r="J993" s="84">
        <v>69</v>
      </c>
      <c r="K993" s="247">
        <v>6.9</v>
      </c>
      <c r="L993" s="82" t="s">
        <v>3362</v>
      </c>
      <c r="M993" s="82">
        <v>158</v>
      </c>
      <c r="N993" s="82">
        <v>0.1</v>
      </c>
      <c r="O993" s="264" t="s">
        <v>2182</v>
      </c>
      <c r="P993" s="283" t="s">
        <v>2990</v>
      </c>
      <c r="Q993" s="82" t="s">
        <v>304</v>
      </c>
    </row>
    <row r="994" spans="1:77" s="254" customFormat="1" x14ac:dyDescent="0.2">
      <c r="A994" s="248">
        <v>986</v>
      </c>
      <c r="B994" s="248" t="s">
        <v>2471</v>
      </c>
      <c r="C994" s="248"/>
      <c r="D994" s="248"/>
      <c r="E994" s="248"/>
      <c r="F994" s="248"/>
      <c r="G994" s="248"/>
      <c r="H994" s="248"/>
      <c r="I994" s="248"/>
      <c r="J994" s="260">
        <v>153</v>
      </c>
      <c r="K994" s="255">
        <v>15.3</v>
      </c>
      <c r="L994" s="248"/>
      <c r="M994" s="248"/>
      <c r="N994" s="248"/>
      <c r="O994" s="265" t="s">
        <v>2182</v>
      </c>
      <c r="P994" s="284" t="s">
        <v>708</v>
      </c>
      <c r="Q994" s="248"/>
      <c r="R994" s="289"/>
      <c r="S994" s="289"/>
      <c r="T994" s="289"/>
      <c r="U994" s="289"/>
      <c r="V994" s="289"/>
      <c r="W994" s="289"/>
      <c r="X994" s="289"/>
      <c r="Y994" s="289"/>
      <c r="Z994" s="289"/>
      <c r="AA994" s="289"/>
      <c r="AB994" s="289"/>
      <c r="AC994" s="289"/>
      <c r="AD994" s="289"/>
      <c r="AE994" s="289"/>
      <c r="AF994" s="289"/>
      <c r="AG994" s="289"/>
      <c r="AH994" s="289"/>
      <c r="AI994" s="289"/>
      <c r="AJ994" s="289"/>
      <c r="AK994" s="289"/>
      <c r="AL994" s="289"/>
      <c r="AM994" s="289"/>
      <c r="AN994" s="289"/>
      <c r="AO994" s="289"/>
      <c r="AP994" s="289"/>
      <c r="AQ994" s="289"/>
      <c r="AR994" s="289"/>
      <c r="AS994" s="289"/>
      <c r="AT994" s="289"/>
      <c r="AU994" s="289"/>
      <c r="AV994" s="289"/>
      <c r="AW994" s="289"/>
      <c r="AX994" s="289"/>
      <c r="AY994" s="289"/>
      <c r="AZ994" s="289"/>
      <c r="BA994" s="289"/>
      <c r="BB994" s="289"/>
      <c r="BC994" s="289"/>
      <c r="BD994" s="289"/>
      <c r="BE994" s="289"/>
      <c r="BF994" s="289"/>
      <c r="BG994" s="289"/>
      <c r="BH994" s="289"/>
      <c r="BI994" s="289"/>
      <c r="BJ994" s="289"/>
      <c r="BK994" s="289"/>
      <c r="BL994" s="289"/>
      <c r="BM994" s="289"/>
      <c r="BN994" s="289"/>
      <c r="BO994" s="289"/>
      <c r="BP994" s="289"/>
      <c r="BQ994" s="289"/>
      <c r="BR994" s="289"/>
      <c r="BS994" s="289"/>
      <c r="BT994" s="289"/>
      <c r="BU994" s="289"/>
      <c r="BV994" s="289"/>
      <c r="BW994" s="289"/>
      <c r="BX994" s="289"/>
      <c r="BY994" s="289"/>
    </row>
    <row r="995" spans="1:77" s="262" customFormat="1" x14ac:dyDescent="0.2">
      <c r="A995" s="86">
        <v>987</v>
      </c>
      <c r="B995" s="86" t="s">
        <v>919</v>
      </c>
      <c r="C995" s="86"/>
      <c r="D995" s="86"/>
      <c r="E995" s="86"/>
      <c r="F995" s="86"/>
      <c r="G995" s="86"/>
      <c r="H995" s="86"/>
      <c r="I995" s="86"/>
      <c r="J995" s="249">
        <v>483</v>
      </c>
      <c r="K995" s="251">
        <v>48.3</v>
      </c>
      <c r="L995" s="86"/>
      <c r="M995" s="86"/>
      <c r="N995" s="86"/>
      <c r="O995" s="266" t="s">
        <v>552</v>
      </c>
      <c r="P995" s="285"/>
      <c r="Q995" s="86"/>
      <c r="R995" s="290"/>
      <c r="S995" s="290"/>
      <c r="T995" s="290"/>
      <c r="U995" s="290"/>
      <c r="V995" s="290"/>
      <c r="W995" s="290"/>
      <c r="X995" s="290"/>
      <c r="Y995" s="290"/>
      <c r="Z995" s="290"/>
      <c r="AA995" s="290"/>
      <c r="AB995" s="290"/>
      <c r="AC995" s="290"/>
      <c r="AD995" s="290"/>
      <c r="AE995" s="290"/>
      <c r="AF995" s="290"/>
      <c r="AG995" s="290"/>
      <c r="AH995" s="290"/>
      <c r="AI995" s="290"/>
      <c r="AJ995" s="290"/>
      <c r="AK995" s="290"/>
      <c r="AL995" s="290"/>
      <c r="AM995" s="290"/>
      <c r="AN995" s="290"/>
      <c r="AO995" s="290"/>
      <c r="AP995" s="290"/>
      <c r="AQ995" s="290"/>
      <c r="AR995" s="290"/>
      <c r="AS995" s="290"/>
      <c r="AT995" s="290"/>
      <c r="AU995" s="290"/>
      <c r="AV995" s="290"/>
      <c r="AW995" s="290"/>
      <c r="AX995" s="290"/>
      <c r="AY995" s="290"/>
      <c r="AZ995" s="290"/>
      <c r="BA995" s="290"/>
      <c r="BB995" s="290"/>
      <c r="BC995" s="290"/>
      <c r="BD995" s="290"/>
      <c r="BE995" s="290"/>
      <c r="BF995" s="290"/>
      <c r="BG995" s="290"/>
      <c r="BH995" s="290"/>
      <c r="BI995" s="290"/>
      <c r="BJ995" s="290"/>
      <c r="BK995" s="290"/>
      <c r="BL995" s="290"/>
      <c r="BM995" s="290"/>
      <c r="BN995" s="290"/>
      <c r="BO995" s="290"/>
      <c r="BP995" s="290"/>
      <c r="BQ995" s="290"/>
      <c r="BR995" s="290"/>
      <c r="BS995" s="290"/>
      <c r="BT995" s="290"/>
      <c r="BU995" s="290"/>
      <c r="BV995" s="290"/>
      <c r="BW995" s="290"/>
      <c r="BX995" s="290"/>
      <c r="BY995" s="290"/>
    </row>
    <row r="996" spans="1:77" x14ac:dyDescent="0.2">
      <c r="A996" s="82">
        <v>988</v>
      </c>
      <c r="B996" s="82" t="s">
        <v>2545</v>
      </c>
      <c r="C996" s="82" t="s">
        <v>2294</v>
      </c>
      <c r="D996" s="82" t="s">
        <v>2546</v>
      </c>
      <c r="E996" s="83">
        <v>44123</v>
      </c>
      <c r="F996" s="82" t="s">
        <v>2985</v>
      </c>
      <c r="G996" s="82">
        <v>1</v>
      </c>
      <c r="H996" s="82" t="s">
        <v>2986</v>
      </c>
      <c r="I996" s="82" t="s">
        <v>1760</v>
      </c>
      <c r="J996" s="84">
        <v>20</v>
      </c>
      <c r="K996" s="247">
        <v>2</v>
      </c>
      <c r="L996" s="82" t="s">
        <v>2987</v>
      </c>
      <c r="M996" s="82">
        <v>154</v>
      </c>
      <c r="N996" s="82">
        <v>0.1</v>
      </c>
      <c r="O996" s="264" t="s">
        <v>1741</v>
      </c>
      <c r="P996" s="283" t="s">
        <v>2990</v>
      </c>
      <c r="Q996" s="82" t="s">
        <v>304</v>
      </c>
    </row>
    <row r="997" spans="1:77" x14ac:dyDescent="0.2">
      <c r="A997" s="82">
        <v>989</v>
      </c>
      <c r="B997" s="82" t="s">
        <v>2545</v>
      </c>
      <c r="C997" s="82"/>
      <c r="D997" s="82" t="s">
        <v>3263</v>
      </c>
      <c r="E997" s="83">
        <v>44137</v>
      </c>
      <c r="F997" s="82" t="s">
        <v>2985</v>
      </c>
      <c r="G997" s="82">
        <v>1</v>
      </c>
      <c r="H997" s="82" t="s">
        <v>2986</v>
      </c>
      <c r="I997" s="82" t="s">
        <v>1760</v>
      </c>
      <c r="J997" s="84">
        <v>19</v>
      </c>
      <c r="K997" s="247">
        <v>1.9</v>
      </c>
      <c r="L997" s="82" t="s">
        <v>3362</v>
      </c>
      <c r="M997" s="82">
        <v>158</v>
      </c>
      <c r="N997" s="82">
        <v>0.1</v>
      </c>
      <c r="O997" s="264" t="s">
        <v>1741</v>
      </c>
      <c r="P997" s="283" t="s">
        <v>2990</v>
      </c>
      <c r="Q997" s="82" t="s">
        <v>304</v>
      </c>
    </row>
    <row r="998" spans="1:77" s="254" customFormat="1" x14ac:dyDescent="0.2">
      <c r="A998" s="248">
        <v>990</v>
      </c>
      <c r="B998" s="248" t="s">
        <v>2545</v>
      </c>
      <c r="C998" s="248"/>
      <c r="D998" s="248"/>
      <c r="E998" s="248"/>
      <c r="F998" s="248"/>
      <c r="G998" s="248"/>
      <c r="H998" s="248"/>
      <c r="I998" s="248"/>
      <c r="J998" s="260">
        <v>39</v>
      </c>
      <c r="K998" s="255">
        <v>3.9</v>
      </c>
      <c r="L998" s="248"/>
      <c r="M998" s="248"/>
      <c r="N998" s="248"/>
      <c r="O998" s="265" t="s">
        <v>1741</v>
      </c>
      <c r="P998" s="284" t="s">
        <v>708</v>
      </c>
      <c r="Q998" s="248"/>
      <c r="R998" s="289"/>
      <c r="S998" s="289"/>
      <c r="T998" s="289"/>
      <c r="U998" s="289"/>
      <c r="V998" s="289"/>
      <c r="W998" s="289"/>
      <c r="X998" s="289"/>
      <c r="Y998" s="289"/>
      <c r="Z998" s="289"/>
      <c r="AA998" s="289"/>
      <c r="AB998" s="289"/>
      <c r="AC998" s="289"/>
      <c r="AD998" s="289"/>
      <c r="AE998" s="289"/>
      <c r="AF998" s="289"/>
      <c r="AG998" s="289"/>
      <c r="AH998" s="289"/>
      <c r="AI998" s="289"/>
      <c r="AJ998" s="289"/>
      <c r="AK998" s="289"/>
      <c r="AL998" s="289"/>
      <c r="AM998" s="289"/>
      <c r="AN998" s="289"/>
      <c r="AO998" s="289"/>
      <c r="AP998" s="289"/>
      <c r="AQ998" s="289"/>
      <c r="AR998" s="289"/>
      <c r="AS998" s="289"/>
      <c r="AT998" s="289"/>
      <c r="AU998" s="289"/>
      <c r="AV998" s="289"/>
      <c r="AW998" s="289"/>
      <c r="AX998" s="289"/>
      <c r="AY998" s="289"/>
      <c r="AZ998" s="289"/>
      <c r="BA998" s="289"/>
      <c r="BB998" s="289"/>
      <c r="BC998" s="289"/>
      <c r="BD998" s="289"/>
      <c r="BE998" s="289"/>
      <c r="BF998" s="289"/>
      <c r="BG998" s="289"/>
      <c r="BH998" s="289"/>
      <c r="BI998" s="289"/>
      <c r="BJ998" s="289"/>
      <c r="BK998" s="289"/>
      <c r="BL998" s="289"/>
      <c r="BM998" s="289"/>
      <c r="BN998" s="289"/>
      <c r="BO998" s="289"/>
      <c r="BP998" s="289"/>
      <c r="BQ998" s="289"/>
      <c r="BR998" s="289"/>
      <c r="BS998" s="289"/>
      <c r="BT998" s="289"/>
      <c r="BU998" s="289"/>
      <c r="BV998" s="289"/>
      <c r="BW998" s="289"/>
      <c r="BX998" s="289"/>
      <c r="BY998" s="289"/>
    </row>
    <row r="999" spans="1:77" s="262" customFormat="1" x14ac:dyDescent="0.2">
      <c r="A999" s="86">
        <v>991</v>
      </c>
      <c r="B999" s="86" t="s">
        <v>1081</v>
      </c>
      <c r="C999" s="86"/>
      <c r="D999" s="86"/>
      <c r="E999" s="86"/>
      <c r="F999" s="86"/>
      <c r="G999" s="86"/>
      <c r="H999" s="86"/>
      <c r="I999" s="86"/>
      <c r="J999" s="249">
        <v>39</v>
      </c>
      <c r="K999" s="251">
        <v>3.9</v>
      </c>
      <c r="L999" s="86"/>
      <c r="M999" s="86"/>
      <c r="N999" s="86"/>
      <c r="O999" s="266" t="s">
        <v>553</v>
      </c>
      <c r="P999" s="285"/>
      <c r="Q999" s="86"/>
      <c r="R999" s="290"/>
      <c r="S999" s="290"/>
      <c r="T999" s="290"/>
      <c r="U999" s="290"/>
      <c r="V999" s="290"/>
      <c r="W999" s="290"/>
      <c r="X999" s="290"/>
      <c r="Y999" s="290"/>
      <c r="Z999" s="290"/>
      <c r="AA999" s="290"/>
      <c r="AB999" s="290"/>
      <c r="AC999" s="290"/>
      <c r="AD999" s="290"/>
      <c r="AE999" s="290"/>
      <c r="AF999" s="290"/>
      <c r="AG999" s="290"/>
      <c r="AH999" s="290"/>
      <c r="AI999" s="290"/>
      <c r="AJ999" s="290"/>
      <c r="AK999" s="290"/>
      <c r="AL999" s="290"/>
      <c r="AM999" s="290"/>
      <c r="AN999" s="290"/>
      <c r="AO999" s="290"/>
      <c r="AP999" s="290"/>
      <c r="AQ999" s="290"/>
      <c r="AR999" s="290"/>
      <c r="AS999" s="290"/>
      <c r="AT999" s="290"/>
      <c r="AU999" s="290"/>
      <c r="AV999" s="290"/>
      <c r="AW999" s="290"/>
      <c r="AX999" s="290"/>
      <c r="AY999" s="290"/>
      <c r="AZ999" s="290"/>
      <c r="BA999" s="290"/>
      <c r="BB999" s="290"/>
      <c r="BC999" s="290"/>
      <c r="BD999" s="290"/>
      <c r="BE999" s="290"/>
      <c r="BF999" s="290"/>
      <c r="BG999" s="290"/>
      <c r="BH999" s="290"/>
      <c r="BI999" s="290"/>
      <c r="BJ999" s="290"/>
      <c r="BK999" s="290"/>
      <c r="BL999" s="290"/>
      <c r="BM999" s="290"/>
      <c r="BN999" s="290"/>
      <c r="BO999" s="290"/>
      <c r="BP999" s="290"/>
      <c r="BQ999" s="290"/>
      <c r="BR999" s="290"/>
      <c r="BS999" s="290"/>
      <c r="BT999" s="290"/>
      <c r="BU999" s="290"/>
      <c r="BV999" s="290"/>
      <c r="BW999" s="290"/>
      <c r="BX999" s="290"/>
      <c r="BY999" s="290"/>
    </row>
    <row r="1000" spans="1:77" x14ac:dyDescent="0.2">
      <c r="A1000" s="82">
        <v>992</v>
      </c>
      <c r="B1000" s="82" t="s">
        <v>2517</v>
      </c>
      <c r="C1000" s="82" t="s">
        <v>2271</v>
      </c>
      <c r="D1000" s="82" t="s">
        <v>2518</v>
      </c>
      <c r="E1000" s="83">
        <v>44123</v>
      </c>
      <c r="F1000" s="82" t="s">
        <v>2985</v>
      </c>
      <c r="G1000" s="82">
        <v>1</v>
      </c>
      <c r="H1000" s="82" t="s">
        <v>2986</v>
      </c>
      <c r="I1000" s="82" t="s">
        <v>1760</v>
      </c>
      <c r="J1000" s="84">
        <v>24</v>
      </c>
      <c r="K1000" s="247">
        <v>2.4</v>
      </c>
      <c r="L1000" s="82" t="s">
        <v>2987</v>
      </c>
      <c r="M1000" s="82">
        <v>154</v>
      </c>
      <c r="N1000" s="82">
        <v>0.1</v>
      </c>
      <c r="O1000" s="264" t="s">
        <v>1699</v>
      </c>
      <c r="P1000" s="283" t="s">
        <v>2990</v>
      </c>
      <c r="Q1000" s="82" t="s">
        <v>304</v>
      </c>
    </row>
    <row r="1001" spans="1:77" x14ac:dyDescent="0.2">
      <c r="A1001" s="82">
        <v>993</v>
      </c>
      <c r="B1001" s="82" t="s">
        <v>2517</v>
      </c>
      <c r="C1001" s="82"/>
      <c r="D1001" s="82" t="s">
        <v>3256</v>
      </c>
      <c r="E1001" s="83">
        <v>44137</v>
      </c>
      <c r="F1001" s="82" t="s">
        <v>2985</v>
      </c>
      <c r="G1001" s="82">
        <v>1</v>
      </c>
      <c r="H1001" s="82" t="s">
        <v>2986</v>
      </c>
      <c r="I1001" s="82" t="s">
        <v>1760</v>
      </c>
      <c r="J1001" s="84">
        <v>10</v>
      </c>
      <c r="K1001" s="247">
        <v>1</v>
      </c>
      <c r="L1001" s="82" t="s">
        <v>3362</v>
      </c>
      <c r="M1001" s="82">
        <v>158</v>
      </c>
      <c r="N1001" s="82">
        <v>0.1</v>
      </c>
      <c r="O1001" s="264" t="s">
        <v>1699</v>
      </c>
      <c r="P1001" s="283" t="s">
        <v>2990</v>
      </c>
      <c r="Q1001" s="82" t="s">
        <v>304</v>
      </c>
    </row>
    <row r="1002" spans="1:77" s="254" customFormat="1" x14ac:dyDescent="0.2">
      <c r="A1002" s="248">
        <v>994</v>
      </c>
      <c r="B1002" s="248" t="s">
        <v>2517</v>
      </c>
      <c r="C1002" s="248"/>
      <c r="D1002" s="248"/>
      <c r="E1002" s="248"/>
      <c r="F1002" s="248"/>
      <c r="G1002" s="248"/>
      <c r="H1002" s="248"/>
      <c r="I1002" s="248"/>
      <c r="J1002" s="260">
        <v>34</v>
      </c>
      <c r="K1002" s="255">
        <v>3.4</v>
      </c>
      <c r="L1002" s="248"/>
      <c r="M1002" s="248"/>
      <c r="N1002" s="248"/>
      <c r="O1002" s="265" t="s">
        <v>1699</v>
      </c>
      <c r="P1002" s="284" t="s">
        <v>708</v>
      </c>
      <c r="Q1002" s="248"/>
      <c r="R1002" s="289"/>
      <c r="S1002" s="289"/>
      <c r="T1002" s="289"/>
      <c r="U1002" s="289"/>
      <c r="V1002" s="289"/>
      <c r="W1002" s="289"/>
      <c r="X1002" s="289"/>
      <c r="Y1002" s="289"/>
      <c r="Z1002" s="289"/>
      <c r="AA1002" s="289"/>
      <c r="AB1002" s="289"/>
      <c r="AC1002" s="289"/>
      <c r="AD1002" s="289"/>
      <c r="AE1002" s="289"/>
      <c r="AF1002" s="289"/>
      <c r="AG1002" s="289"/>
      <c r="AH1002" s="289"/>
      <c r="AI1002" s="289"/>
      <c r="AJ1002" s="289"/>
      <c r="AK1002" s="289"/>
      <c r="AL1002" s="289"/>
      <c r="AM1002" s="289"/>
      <c r="AN1002" s="289"/>
      <c r="AO1002" s="289"/>
      <c r="AP1002" s="289"/>
      <c r="AQ1002" s="289"/>
      <c r="AR1002" s="289"/>
      <c r="AS1002" s="289"/>
      <c r="AT1002" s="289"/>
      <c r="AU1002" s="289"/>
      <c r="AV1002" s="289"/>
      <c r="AW1002" s="289"/>
      <c r="AX1002" s="289"/>
      <c r="AY1002" s="289"/>
      <c r="AZ1002" s="289"/>
      <c r="BA1002" s="289"/>
      <c r="BB1002" s="289"/>
      <c r="BC1002" s="289"/>
      <c r="BD1002" s="289"/>
      <c r="BE1002" s="289"/>
      <c r="BF1002" s="289"/>
      <c r="BG1002" s="289"/>
      <c r="BH1002" s="289"/>
      <c r="BI1002" s="289"/>
      <c r="BJ1002" s="289"/>
      <c r="BK1002" s="289"/>
      <c r="BL1002" s="289"/>
      <c r="BM1002" s="289"/>
      <c r="BN1002" s="289"/>
      <c r="BO1002" s="289"/>
      <c r="BP1002" s="289"/>
      <c r="BQ1002" s="289"/>
      <c r="BR1002" s="289"/>
      <c r="BS1002" s="289"/>
      <c r="BT1002" s="289"/>
      <c r="BU1002" s="289"/>
      <c r="BV1002" s="289"/>
      <c r="BW1002" s="289"/>
      <c r="BX1002" s="289"/>
      <c r="BY1002" s="289"/>
    </row>
    <row r="1003" spans="1:77" s="262" customFormat="1" x14ac:dyDescent="0.2">
      <c r="A1003" s="86">
        <v>995</v>
      </c>
      <c r="B1003" s="86" t="s">
        <v>1037</v>
      </c>
      <c r="C1003" s="86"/>
      <c r="D1003" s="86"/>
      <c r="E1003" s="86"/>
      <c r="F1003" s="86"/>
      <c r="G1003" s="86"/>
      <c r="H1003" s="86"/>
      <c r="I1003" s="86"/>
      <c r="J1003" s="249">
        <v>34</v>
      </c>
      <c r="K1003" s="251">
        <v>3.4</v>
      </c>
      <c r="L1003" s="86"/>
      <c r="M1003" s="86"/>
      <c r="N1003" s="86"/>
      <c r="O1003" s="266" t="s">
        <v>554</v>
      </c>
      <c r="P1003" s="285"/>
      <c r="Q1003" s="86"/>
      <c r="R1003" s="290"/>
      <c r="S1003" s="290"/>
      <c r="T1003" s="290"/>
      <c r="U1003" s="290"/>
      <c r="V1003" s="290"/>
      <c r="W1003" s="290"/>
      <c r="X1003" s="290"/>
      <c r="Y1003" s="290"/>
      <c r="Z1003" s="290"/>
      <c r="AA1003" s="290"/>
      <c r="AB1003" s="290"/>
      <c r="AC1003" s="290"/>
      <c r="AD1003" s="290"/>
      <c r="AE1003" s="290"/>
      <c r="AF1003" s="290"/>
      <c r="AG1003" s="290"/>
      <c r="AH1003" s="290"/>
      <c r="AI1003" s="290"/>
      <c r="AJ1003" s="290"/>
      <c r="AK1003" s="290"/>
      <c r="AL1003" s="290"/>
      <c r="AM1003" s="290"/>
      <c r="AN1003" s="290"/>
      <c r="AO1003" s="290"/>
      <c r="AP1003" s="290"/>
      <c r="AQ1003" s="290"/>
      <c r="AR1003" s="290"/>
      <c r="AS1003" s="290"/>
      <c r="AT1003" s="290"/>
      <c r="AU1003" s="290"/>
      <c r="AV1003" s="290"/>
      <c r="AW1003" s="290"/>
      <c r="AX1003" s="290"/>
      <c r="AY1003" s="290"/>
      <c r="AZ1003" s="290"/>
      <c r="BA1003" s="290"/>
      <c r="BB1003" s="290"/>
      <c r="BC1003" s="290"/>
      <c r="BD1003" s="290"/>
      <c r="BE1003" s="290"/>
      <c r="BF1003" s="290"/>
      <c r="BG1003" s="290"/>
      <c r="BH1003" s="290"/>
      <c r="BI1003" s="290"/>
      <c r="BJ1003" s="290"/>
      <c r="BK1003" s="290"/>
      <c r="BL1003" s="290"/>
      <c r="BM1003" s="290"/>
      <c r="BN1003" s="290"/>
      <c r="BO1003" s="290"/>
      <c r="BP1003" s="290"/>
      <c r="BQ1003" s="290"/>
      <c r="BR1003" s="290"/>
      <c r="BS1003" s="290"/>
      <c r="BT1003" s="290"/>
      <c r="BU1003" s="290"/>
      <c r="BV1003" s="290"/>
      <c r="BW1003" s="290"/>
      <c r="BX1003" s="290"/>
      <c r="BY1003" s="290"/>
    </row>
    <row r="1004" spans="1:77" x14ac:dyDescent="0.2">
      <c r="A1004" s="82">
        <v>996</v>
      </c>
      <c r="B1004" s="82" t="s">
        <v>2438</v>
      </c>
      <c r="C1004" s="82" t="s">
        <v>2114</v>
      </c>
      <c r="D1004" s="82" t="s">
        <v>2439</v>
      </c>
      <c r="E1004" s="83">
        <v>44123</v>
      </c>
      <c r="F1004" s="82" t="s">
        <v>2985</v>
      </c>
      <c r="G1004" s="82">
        <v>1</v>
      </c>
      <c r="H1004" s="82" t="s">
        <v>2986</v>
      </c>
      <c r="I1004" s="82" t="s">
        <v>1760</v>
      </c>
      <c r="J1004" s="84">
        <v>22</v>
      </c>
      <c r="K1004" s="247">
        <v>2.2000000000000002</v>
      </c>
      <c r="L1004" s="82" t="s">
        <v>2987</v>
      </c>
      <c r="M1004" s="82">
        <v>154</v>
      </c>
      <c r="N1004" s="82">
        <v>0.1</v>
      </c>
      <c r="O1004" s="264" t="s">
        <v>2115</v>
      </c>
      <c r="P1004" s="283" t="s">
        <v>2997</v>
      </c>
      <c r="Q1004" s="82" t="s">
        <v>304</v>
      </c>
    </row>
    <row r="1005" spans="1:77" x14ac:dyDescent="0.2">
      <c r="A1005" s="82">
        <v>997</v>
      </c>
      <c r="B1005" s="82" t="s">
        <v>2438</v>
      </c>
      <c r="C1005" s="82"/>
      <c r="D1005" s="82" t="s">
        <v>3241</v>
      </c>
      <c r="E1005" s="83">
        <v>44137</v>
      </c>
      <c r="F1005" s="82" t="s">
        <v>2985</v>
      </c>
      <c r="G1005" s="82">
        <v>1</v>
      </c>
      <c r="H1005" s="82" t="s">
        <v>2986</v>
      </c>
      <c r="I1005" s="82" t="s">
        <v>1760</v>
      </c>
      <c r="J1005" s="84">
        <v>24</v>
      </c>
      <c r="K1005" s="247">
        <v>2.4</v>
      </c>
      <c r="L1005" s="82" t="s">
        <v>3362</v>
      </c>
      <c r="M1005" s="82">
        <v>158</v>
      </c>
      <c r="N1005" s="82">
        <v>0.1</v>
      </c>
      <c r="O1005" s="264" t="s">
        <v>2115</v>
      </c>
      <c r="P1005" s="283" t="s">
        <v>2997</v>
      </c>
      <c r="Q1005" s="82" t="s">
        <v>304</v>
      </c>
    </row>
    <row r="1006" spans="1:77" s="254" customFormat="1" x14ac:dyDescent="0.2">
      <c r="A1006" s="248">
        <v>998</v>
      </c>
      <c r="B1006" s="248" t="s">
        <v>2438</v>
      </c>
      <c r="C1006" s="248"/>
      <c r="D1006" s="248"/>
      <c r="E1006" s="248"/>
      <c r="F1006" s="248"/>
      <c r="G1006" s="248"/>
      <c r="H1006" s="248"/>
      <c r="I1006" s="248"/>
      <c r="J1006" s="260">
        <v>46</v>
      </c>
      <c r="K1006" s="255">
        <v>4.5999999999999996</v>
      </c>
      <c r="L1006" s="248"/>
      <c r="M1006" s="248"/>
      <c r="N1006" s="248"/>
      <c r="O1006" s="265" t="s">
        <v>2115</v>
      </c>
      <c r="P1006" s="284" t="s">
        <v>706</v>
      </c>
      <c r="Q1006" s="248"/>
      <c r="R1006" s="289"/>
      <c r="S1006" s="289"/>
      <c r="T1006" s="289"/>
      <c r="U1006" s="289"/>
      <c r="V1006" s="289"/>
      <c r="W1006" s="289"/>
      <c r="X1006" s="289"/>
      <c r="Y1006" s="289"/>
      <c r="Z1006" s="289"/>
      <c r="AA1006" s="289"/>
      <c r="AB1006" s="289"/>
      <c r="AC1006" s="289"/>
      <c r="AD1006" s="289"/>
      <c r="AE1006" s="289"/>
      <c r="AF1006" s="289"/>
      <c r="AG1006" s="289"/>
      <c r="AH1006" s="289"/>
      <c r="AI1006" s="289"/>
      <c r="AJ1006" s="289"/>
      <c r="AK1006" s="289"/>
      <c r="AL1006" s="289"/>
      <c r="AM1006" s="289"/>
      <c r="AN1006" s="289"/>
      <c r="AO1006" s="289"/>
      <c r="AP1006" s="289"/>
      <c r="AQ1006" s="289"/>
      <c r="AR1006" s="289"/>
      <c r="AS1006" s="289"/>
      <c r="AT1006" s="289"/>
      <c r="AU1006" s="289"/>
      <c r="AV1006" s="289"/>
      <c r="AW1006" s="289"/>
      <c r="AX1006" s="289"/>
      <c r="AY1006" s="289"/>
      <c r="AZ1006" s="289"/>
      <c r="BA1006" s="289"/>
      <c r="BB1006" s="289"/>
      <c r="BC1006" s="289"/>
      <c r="BD1006" s="289"/>
      <c r="BE1006" s="289"/>
      <c r="BF1006" s="289"/>
      <c r="BG1006" s="289"/>
      <c r="BH1006" s="289"/>
      <c r="BI1006" s="289"/>
      <c r="BJ1006" s="289"/>
      <c r="BK1006" s="289"/>
      <c r="BL1006" s="289"/>
      <c r="BM1006" s="289"/>
      <c r="BN1006" s="289"/>
      <c r="BO1006" s="289"/>
      <c r="BP1006" s="289"/>
      <c r="BQ1006" s="289"/>
      <c r="BR1006" s="289"/>
      <c r="BS1006" s="289"/>
      <c r="BT1006" s="289"/>
      <c r="BU1006" s="289"/>
      <c r="BV1006" s="289"/>
      <c r="BW1006" s="289"/>
      <c r="BX1006" s="289"/>
      <c r="BY1006" s="289"/>
    </row>
    <row r="1007" spans="1:77" s="262" customFormat="1" x14ac:dyDescent="0.2">
      <c r="A1007" s="86">
        <v>999</v>
      </c>
      <c r="B1007" s="86" t="s">
        <v>1584</v>
      </c>
      <c r="C1007" s="86"/>
      <c r="D1007" s="86"/>
      <c r="E1007" s="86"/>
      <c r="F1007" s="86"/>
      <c r="G1007" s="86"/>
      <c r="H1007" s="86"/>
      <c r="I1007" s="86"/>
      <c r="J1007" s="249">
        <v>46</v>
      </c>
      <c r="K1007" s="251">
        <v>4.5999999999999996</v>
      </c>
      <c r="L1007" s="86"/>
      <c r="M1007" s="86"/>
      <c r="N1007" s="86"/>
      <c r="O1007" s="266" t="s">
        <v>555</v>
      </c>
      <c r="P1007" s="285"/>
      <c r="Q1007" s="86"/>
      <c r="R1007" s="290"/>
      <c r="S1007" s="290"/>
      <c r="T1007" s="290"/>
      <c r="U1007" s="290"/>
      <c r="V1007" s="290"/>
      <c r="W1007" s="290"/>
      <c r="X1007" s="290"/>
      <c r="Y1007" s="290"/>
      <c r="Z1007" s="290"/>
      <c r="AA1007" s="290"/>
      <c r="AB1007" s="290"/>
      <c r="AC1007" s="290"/>
      <c r="AD1007" s="290"/>
      <c r="AE1007" s="290"/>
      <c r="AF1007" s="290"/>
      <c r="AG1007" s="290"/>
      <c r="AH1007" s="290"/>
      <c r="AI1007" s="290"/>
      <c r="AJ1007" s="290"/>
      <c r="AK1007" s="290"/>
      <c r="AL1007" s="290"/>
      <c r="AM1007" s="290"/>
      <c r="AN1007" s="290"/>
      <c r="AO1007" s="290"/>
      <c r="AP1007" s="290"/>
      <c r="AQ1007" s="290"/>
      <c r="AR1007" s="290"/>
      <c r="AS1007" s="290"/>
      <c r="AT1007" s="290"/>
      <c r="AU1007" s="290"/>
      <c r="AV1007" s="290"/>
      <c r="AW1007" s="290"/>
      <c r="AX1007" s="290"/>
      <c r="AY1007" s="290"/>
      <c r="AZ1007" s="290"/>
      <c r="BA1007" s="290"/>
      <c r="BB1007" s="290"/>
      <c r="BC1007" s="290"/>
      <c r="BD1007" s="290"/>
      <c r="BE1007" s="290"/>
      <c r="BF1007" s="290"/>
      <c r="BG1007" s="290"/>
      <c r="BH1007" s="290"/>
      <c r="BI1007" s="290"/>
      <c r="BJ1007" s="290"/>
      <c r="BK1007" s="290"/>
      <c r="BL1007" s="290"/>
      <c r="BM1007" s="290"/>
      <c r="BN1007" s="290"/>
      <c r="BO1007" s="290"/>
      <c r="BP1007" s="290"/>
      <c r="BQ1007" s="290"/>
      <c r="BR1007" s="290"/>
      <c r="BS1007" s="290"/>
      <c r="BT1007" s="290"/>
      <c r="BU1007" s="290"/>
      <c r="BV1007" s="290"/>
      <c r="BW1007" s="290"/>
      <c r="BX1007" s="290"/>
      <c r="BY1007" s="290"/>
    </row>
    <row r="1008" spans="1:77" x14ac:dyDescent="0.2">
      <c r="A1008" s="82">
        <v>1000</v>
      </c>
      <c r="B1008" s="82" t="s">
        <v>1523</v>
      </c>
      <c r="C1008" s="82" t="s">
        <v>2271</v>
      </c>
      <c r="D1008" s="82" t="s">
        <v>1524</v>
      </c>
      <c r="E1008" s="83">
        <v>44123</v>
      </c>
      <c r="F1008" s="82" t="s">
        <v>2985</v>
      </c>
      <c r="G1008" s="82">
        <v>1</v>
      </c>
      <c r="H1008" s="82" t="s">
        <v>2986</v>
      </c>
      <c r="I1008" s="82" t="s">
        <v>1760</v>
      </c>
      <c r="J1008" s="84">
        <v>32</v>
      </c>
      <c r="K1008" s="247">
        <v>3.2</v>
      </c>
      <c r="L1008" s="82" t="s">
        <v>2987</v>
      </c>
      <c r="M1008" s="82">
        <v>154</v>
      </c>
      <c r="N1008" s="82">
        <v>0.1</v>
      </c>
      <c r="O1008" s="264" t="s">
        <v>2102</v>
      </c>
      <c r="P1008" s="283" t="s">
        <v>2997</v>
      </c>
      <c r="Q1008" s="82" t="s">
        <v>304</v>
      </c>
    </row>
    <row r="1009" spans="1:77" x14ac:dyDescent="0.2">
      <c r="A1009" s="82">
        <v>1001</v>
      </c>
      <c r="B1009" s="82" t="s">
        <v>1523</v>
      </c>
      <c r="C1009" s="82" t="s">
        <v>1785</v>
      </c>
      <c r="D1009" s="82" t="s">
        <v>3227</v>
      </c>
      <c r="E1009" s="83">
        <v>44137</v>
      </c>
      <c r="F1009" s="82" t="s">
        <v>2985</v>
      </c>
      <c r="G1009" s="82">
        <v>1</v>
      </c>
      <c r="H1009" s="82" t="s">
        <v>2986</v>
      </c>
      <c r="I1009" s="82" t="s">
        <v>1760</v>
      </c>
      <c r="J1009" s="84">
        <v>13</v>
      </c>
      <c r="K1009" s="247">
        <v>1.3</v>
      </c>
      <c r="L1009" s="82" t="s">
        <v>3362</v>
      </c>
      <c r="M1009" s="82">
        <v>158</v>
      </c>
      <c r="N1009" s="82">
        <v>0.1</v>
      </c>
      <c r="O1009" s="264" t="s">
        <v>2102</v>
      </c>
      <c r="P1009" s="283" t="s">
        <v>2997</v>
      </c>
      <c r="Q1009" s="82" t="s">
        <v>304</v>
      </c>
    </row>
    <row r="1010" spans="1:77" s="254" customFormat="1" x14ac:dyDescent="0.2">
      <c r="A1010" s="248">
        <v>1002</v>
      </c>
      <c r="B1010" s="248" t="s">
        <v>1523</v>
      </c>
      <c r="C1010" s="248"/>
      <c r="D1010" s="248"/>
      <c r="E1010" s="248"/>
      <c r="F1010" s="248"/>
      <c r="G1010" s="248"/>
      <c r="H1010" s="248"/>
      <c r="I1010" s="248"/>
      <c r="J1010" s="260">
        <v>45</v>
      </c>
      <c r="K1010" s="255">
        <v>4.5</v>
      </c>
      <c r="L1010" s="248"/>
      <c r="M1010" s="248"/>
      <c r="N1010" s="248"/>
      <c r="O1010" s="265" t="s">
        <v>2102</v>
      </c>
      <c r="P1010" s="284" t="s">
        <v>706</v>
      </c>
      <c r="Q1010" s="248"/>
      <c r="R1010" s="289"/>
      <c r="S1010" s="289"/>
      <c r="T1010" s="289"/>
      <c r="U1010" s="289"/>
      <c r="V1010" s="289"/>
      <c r="W1010" s="289"/>
      <c r="X1010" s="289"/>
      <c r="Y1010" s="289"/>
      <c r="Z1010" s="289"/>
      <c r="AA1010" s="289"/>
      <c r="AB1010" s="289"/>
      <c r="AC1010" s="289"/>
      <c r="AD1010" s="289"/>
      <c r="AE1010" s="289"/>
      <c r="AF1010" s="289"/>
      <c r="AG1010" s="289"/>
      <c r="AH1010" s="289"/>
      <c r="AI1010" s="289"/>
      <c r="AJ1010" s="289"/>
      <c r="AK1010" s="289"/>
      <c r="AL1010" s="289"/>
      <c r="AM1010" s="289"/>
      <c r="AN1010" s="289"/>
      <c r="AO1010" s="289"/>
      <c r="AP1010" s="289"/>
      <c r="AQ1010" s="289"/>
      <c r="AR1010" s="289"/>
      <c r="AS1010" s="289"/>
      <c r="AT1010" s="289"/>
      <c r="AU1010" s="289"/>
      <c r="AV1010" s="289"/>
      <c r="AW1010" s="289"/>
      <c r="AX1010" s="289"/>
      <c r="AY1010" s="289"/>
      <c r="AZ1010" s="289"/>
      <c r="BA1010" s="289"/>
      <c r="BB1010" s="289"/>
      <c r="BC1010" s="289"/>
      <c r="BD1010" s="289"/>
      <c r="BE1010" s="289"/>
      <c r="BF1010" s="289"/>
      <c r="BG1010" s="289"/>
      <c r="BH1010" s="289"/>
      <c r="BI1010" s="289"/>
      <c r="BJ1010" s="289"/>
      <c r="BK1010" s="289"/>
      <c r="BL1010" s="289"/>
      <c r="BM1010" s="289"/>
      <c r="BN1010" s="289"/>
      <c r="BO1010" s="289"/>
      <c r="BP1010" s="289"/>
      <c r="BQ1010" s="289"/>
      <c r="BR1010" s="289"/>
      <c r="BS1010" s="289"/>
      <c r="BT1010" s="289"/>
      <c r="BU1010" s="289"/>
      <c r="BV1010" s="289"/>
      <c r="BW1010" s="289"/>
      <c r="BX1010" s="289"/>
      <c r="BY1010" s="289"/>
    </row>
    <row r="1011" spans="1:77" s="262" customFormat="1" x14ac:dyDescent="0.2">
      <c r="A1011" s="86">
        <v>1003</v>
      </c>
      <c r="B1011" s="86" t="s">
        <v>35</v>
      </c>
      <c r="C1011" s="86"/>
      <c r="D1011" s="86"/>
      <c r="E1011" s="86"/>
      <c r="F1011" s="86"/>
      <c r="G1011" s="86"/>
      <c r="H1011" s="86"/>
      <c r="I1011" s="86"/>
      <c r="J1011" s="249">
        <v>45</v>
      </c>
      <c r="K1011" s="251">
        <v>4.5</v>
      </c>
      <c r="L1011" s="86"/>
      <c r="M1011" s="86"/>
      <c r="N1011" s="86"/>
      <c r="O1011" s="266" t="s">
        <v>556</v>
      </c>
      <c r="P1011" s="285"/>
      <c r="Q1011" s="86"/>
      <c r="R1011" s="290"/>
      <c r="S1011" s="290"/>
      <c r="T1011" s="290"/>
      <c r="U1011" s="290"/>
      <c r="V1011" s="290"/>
      <c r="W1011" s="290"/>
      <c r="X1011" s="290"/>
      <c r="Y1011" s="290"/>
      <c r="Z1011" s="290"/>
      <c r="AA1011" s="290"/>
      <c r="AB1011" s="290"/>
      <c r="AC1011" s="290"/>
      <c r="AD1011" s="290"/>
      <c r="AE1011" s="290"/>
      <c r="AF1011" s="290"/>
      <c r="AG1011" s="290"/>
      <c r="AH1011" s="290"/>
      <c r="AI1011" s="290"/>
      <c r="AJ1011" s="290"/>
      <c r="AK1011" s="290"/>
      <c r="AL1011" s="290"/>
      <c r="AM1011" s="290"/>
      <c r="AN1011" s="290"/>
      <c r="AO1011" s="290"/>
      <c r="AP1011" s="290"/>
      <c r="AQ1011" s="290"/>
      <c r="AR1011" s="290"/>
      <c r="AS1011" s="290"/>
      <c r="AT1011" s="290"/>
      <c r="AU1011" s="290"/>
      <c r="AV1011" s="290"/>
      <c r="AW1011" s="290"/>
      <c r="AX1011" s="290"/>
      <c r="AY1011" s="290"/>
      <c r="AZ1011" s="290"/>
      <c r="BA1011" s="290"/>
      <c r="BB1011" s="290"/>
      <c r="BC1011" s="290"/>
      <c r="BD1011" s="290"/>
      <c r="BE1011" s="290"/>
      <c r="BF1011" s="290"/>
      <c r="BG1011" s="290"/>
      <c r="BH1011" s="290"/>
      <c r="BI1011" s="290"/>
      <c r="BJ1011" s="290"/>
      <c r="BK1011" s="290"/>
      <c r="BL1011" s="290"/>
      <c r="BM1011" s="290"/>
      <c r="BN1011" s="290"/>
      <c r="BO1011" s="290"/>
      <c r="BP1011" s="290"/>
      <c r="BQ1011" s="290"/>
      <c r="BR1011" s="290"/>
      <c r="BS1011" s="290"/>
      <c r="BT1011" s="290"/>
      <c r="BU1011" s="290"/>
      <c r="BV1011" s="290"/>
      <c r="BW1011" s="290"/>
      <c r="BX1011" s="290"/>
      <c r="BY1011" s="290"/>
    </row>
    <row r="1012" spans="1:77" x14ac:dyDescent="0.2">
      <c r="A1012" s="82">
        <v>1004</v>
      </c>
      <c r="B1012" s="82" t="s">
        <v>1515</v>
      </c>
      <c r="C1012" s="82" t="s">
        <v>2317</v>
      </c>
      <c r="D1012" s="82" t="s">
        <v>1516</v>
      </c>
      <c r="E1012" s="83">
        <v>44123</v>
      </c>
      <c r="F1012" s="82" t="s">
        <v>2985</v>
      </c>
      <c r="G1012" s="82">
        <v>1</v>
      </c>
      <c r="H1012" s="82" t="s">
        <v>2986</v>
      </c>
      <c r="I1012" s="82" t="s">
        <v>1760</v>
      </c>
      <c r="J1012" s="84">
        <v>40</v>
      </c>
      <c r="K1012" s="247">
        <v>4</v>
      </c>
      <c r="L1012" s="82" t="s">
        <v>2987</v>
      </c>
      <c r="M1012" s="82">
        <v>154</v>
      </c>
      <c r="N1012" s="82">
        <v>0.1</v>
      </c>
      <c r="O1012" s="264" t="s">
        <v>359</v>
      </c>
      <c r="P1012" s="283" t="s">
        <v>2997</v>
      </c>
      <c r="Q1012" s="82" t="s">
        <v>304</v>
      </c>
    </row>
    <row r="1013" spans="1:77" x14ac:dyDescent="0.2">
      <c r="A1013" s="82">
        <v>1005</v>
      </c>
      <c r="B1013" s="82" t="s">
        <v>1515</v>
      </c>
      <c r="C1013" s="82" t="s">
        <v>2329</v>
      </c>
      <c r="D1013" s="82" t="s">
        <v>3225</v>
      </c>
      <c r="E1013" s="83">
        <v>44137</v>
      </c>
      <c r="F1013" s="82" t="s">
        <v>2985</v>
      </c>
      <c r="G1013" s="82">
        <v>1</v>
      </c>
      <c r="H1013" s="82" t="s">
        <v>2986</v>
      </c>
      <c r="I1013" s="82" t="s">
        <v>1760</v>
      </c>
      <c r="J1013" s="84">
        <v>35</v>
      </c>
      <c r="K1013" s="247">
        <v>3.5</v>
      </c>
      <c r="L1013" s="82" t="s">
        <v>3362</v>
      </c>
      <c r="M1013" s="82">
        <v>158</v>
      </c>
      <c r="N1013" s="82">
        <v>0.1</v>
      </c>
      <c r="O1013" s="264" t="s">
        <v>359</v>
      </c>
      <c r="P1013" s="283" t="s">
        <v>2997</v>
      </c>
      <c r="Q1013" s="82" t="s">
        <v>304</v>
      </c>
    </row>
    <row r="1014" spans="1:77" s="254" customFormat="1" x14ac:dyDescent="0.2">
      <c r="A1014" s="248">
        <v>1006</v>
      </c>
      <c r="B1014" s="248" t="s">
        <v>1515</v>
      </c>
      <c r="C1014" s="248"/>
      <c r="D1014" s="248"/>
      <c r="E1014" s="248"/>
      <c r="F1014" s="248"/>
      <c r="G1014" s="248"/>
      <c r="H1014" s="248"/>
      <c r="I1014" s="248"/>
      <c r="J1014" s="260">
        <v>75</v>
      </c>
      <c r="K1014" s="255">
        <v>7.5</v>
      </c>
      <c r="L1014" s="248"/>
      <c r="M1014" s="248"/>
      <c r="N1014" s="248"/>
      <c r="O1014" s="265" t="s">
        <v>359</v>
      </c>
      <c r="P1014" s="284" t="s">
        <v>706</v>
      </c>
      <c r="Q1014" s="248"/>
      <c r="R1014" s="289"/>
      <c r="S1014" s="289"/>
      <c r="T1014" s="289"/>
      <c r="U1014" s="289"/>
      <c r="V1014" s="289"/>
      <c r="W1014" s="289"/>
      <c r="X1014" s="289"/>
      <c r="Y1014" s="289"/>
      <c r="Z1014" s="289"/>
      <c r="AA1014" s="289"/>
      <c r="AB1014" s="289"/>
      <c r="AC1014" s="289"/>
      <c r="AD1014" s="289"/>
      <c r="AE1014" s="289"/>
      <c r="AF1014" s="289"/>
      <c r="AG1014" s="289"/>
      <c r="AH1014" s="289"/>
      <c r="AI1014" s="289"/>
      <c r="AJ1014" s="289"/>
      <c r="AK1014" s="289"/>
      <c r="AL1014" s="289"/>
      <c r="AM1014" s="289"/>
      <c r="AN1014" s="289"/>
      <c r="AO1014" s="289"/>
      <c r="AP1014" s="289"/>
      <c r="AQ1014" s="289"/>
      <c r="AR1014" s="289"/>
      <c r="AS1014" s="289"/>
      <c r="AT1014" s="289"/>
      <c r="AU1014" s="289"/>
      <c r="AV1014" s="289"/>
      <c r="AW1014" s="289"/>
      <c r="AX1014" s="289"/>
      <c r="AY1014" s="289"/>
      <c r="AZ1014" s="289"/>
      <c r="BA1014" s="289"/>
      <c r="BB1014" s="289"/>
      <c r="BC1014" s="289"/>
      <c r="BD1014" s="289"/>
      <c r="BE1014" s="289"/>
      <c r="BF1014" s="289"/>
      <c r="BG1014" s="289"/>
      <c r="BH1014" s="289"/>
      <c r="BI1014" s="289"/>
      <c r="BJ1014" s="289"/>
      <c r="BK1014" s="289"/>
      <c r="BL1014" s="289"/>
      <c r="BM1014" s="289"/>
      <c r="BN1014" s="289"/>
      <c r="BO1014" s="289"/>
      <c r="BP1014" s="289"/>
      <c r="BQ1014" s="289"/>
      <c r="BR1014" s="289"/>
      <c r="BS1014" s="289"/>
      <c r="BT1014" s="289"/>
      <c r="BU1014" s="289"/>
      <c r="BV1014" s="289"/>
      <c r="BW1014" s="289"/>
      <c r="BX1014" s="289"/>
      <c r="BY1014" s="289"/>
    </row>
    <row r="1015" spans="1:77" s="262" customFormat="1" x14ac:dyDescent="0.2">
      <c r="A1015" s="86">
        <v>1007</v>
      </c>
      <c r="B1015" s="86" t="s">
        <v>11</v>
      </c>
      <c r="C1015" s="86"/>
      <c r="D1015" s="86"/>
      <c r="E1015" s="86"/>
      <c r="F1015" s="86"/>
      <c r="G1015" s="86"/>
      <c r="H1015" s="86"/>
      <c r="I1015" s="86"/>
      <c r="J1015" s="249">
        <v>75</v>
      </c>
      <c r="K1015" s="251">
        <v>7.5</v>
      </c>
      <c r="L1015" s="86"/>
      <c r="M1015" s="86"/>
      <c r="N1015" s="86"/>
      <c r="O1015" s="266" t="s">
        <v>557</v>
      </c>
      <c r="P1015" s="285"/>
      <c r="Q1015" s="86"/>
      <c r="R1015" s="290"/>
      <c r="S1015" s="290"/>
      <c r="T1015" s="290"/>
      <c r="U1015" s="290"/>
      <c r="V1015" s="290"/>
      <c r="W1015" s="290"/>
      <c r="X1015" s="290"/>
      <c r="Y1015" s="290"/>
      <c r="Z1015" s="290"/>
      <c r="AA1015" s="290"/>
      <c r="AB1015" s="290"/>
      <c r="AC1015" s="290"/>
      <c r="AD1015" s="290"/>
      <c r="AE1015" s="290"/>
      <c r="AF1015" s="290"/>
      <c r="AG1015" s="290"/>
      <c r="AH1015" s="290"/>
      <c r="AI1015" s="290"/>
      <c r="AJ1015" s="290"/>
      <c r="AK1015" s="290"/>
      <c r="AL1015" s="290"/>
      <c r="AM1015" s="290"/>
      <c r="AN1015" s="290"/>
      <c r="AO1015" s="290"/>
      <c r="AP1015" s="290"/>
      <c r="AQ1015" s="290"/>
      <c r="AR1015" s="290"/>
      <c r="AS1015" s="290"/>
      <c r="AT1015" s="290"/>
      <c r="AU1015" s="290"/>
      <c r="AV1015" s="290"/>
      <c r="AW1015" s="290"/>
      <c r="AX1015" s="290"/>
      <c r="AY1015" s="290"/>
      <c r="AZ1015" s="290"/>
      <c r="BA1015" s="290"/>
      <c r="BB1015" s="290"/>
      <c r="BC1015" s="290"/>
      <c r="BD1015" s="290"/>
      <c r="BE1015" s="290"/>
      <c r="BF1015" s="290"/>
      <c r="BG1015" s="290"/>
      <c r="BH1015" s="290"/>
      <c r="BI1015" s="290"/>
      <c r="BJ1015" s="290"/>
      <c r="BK1015" s="290"/>
      <c r="BL1015" s="290"/>
      <c r="BM1015" s="290"/>
      <c r="BN1015" s="290"/>
      <c r="BO1015" s="290"/>
      <c r="BP1015" s="290"/>
      <c r="BQ1015" s="290"/>
      <c r="BR1015" s="290"/>
      <c r="BS1015" s="290"/>
      <c r="BT1015" s="290"/>
      <c r="BU1015" s="290"/>
      <c r="BV1015" s="290"/>
      <c r="BW1015" s="290"/>
      <c r="BX1015" s="290"/>
      <c r="BY1015" s="290"/>
    </row>
    <row r="1016" spans="1:77" x14ac:dyDescent="0.2">
      <c r="A1016" s="82">
        <v>1008</v>
      </c>
      <c r="B1016" s="82" t="s">
        <v>2646</v>
      </c>
      <c r="C1016" s="82" t="s">
        <v>2318</v>
      </c>
      <c r="D1016" s="82" t="s">
        <v>2647</v>
      </c>
      <c r="E1016" s="83">
        <v>44123</v>
      </c>
      <c r="F1016" s="82" t="s">
        <v>2985</v>
      </c>
      <c r="G1016" s="82">
        <v>1</v>
      </c>
      <c r="H1016" s="82" t="s">
        <v>2986</v>
      </c>
      <c r="I1016" s="82" t="s">
        <v>1760</v>
      </c>
      <c r="J1016" s="84">
        <v>260</v>
      </c>
      <c r="K1016" s="247">
        <v>26</v>
      </c>
      <c r="L1016" s="82" t="s">
        <v>2987</v>
      </c>
      <c r="M1016" s="82">
        <v>154</v>
      </c>
      <c r="N1016" s="82">
        <v>0.1</v>
      </c>
      <c r="O1016" s="264" t="s">
        <v>2183</v>
      </c>
      <c r="P1016" s="283" t="s">
        <v>2988</v>
      </c>
      <c r="Q1016" s="82" t="s">
        <v>2549</v>
      </c>
    </row>
    <row r="1017" spans="1:77" x14ac:dyDescent="0.2">
      <c r="A1017" s="82">
        <v>1009</v>
      </c>
      <c r="B1017" s="82" t="s">
        <v>2646</v>
      </c>
      <c r="C1017" s="82"/>
      <c r="D1017" s="82" t="s">
        <v>2798</v>
      </c>
      <c r="E1017" s="83">
        <v>44130</v>
      </c>
      <c r="F1017" s="82" t="s">
        <v>2985</v>
      </c>
      <c r="G1017" s="82">
        <v>1</v>
      </c>
      <c r="H1017" s="82" t="s">
        <v>2986</v>
      </c>
      <c r="I1017" s="82" t="s">
        <v>1760</v>
      </c>
      <c r="J1017" s="84">
        <v>260</v>
      </c>
      <c r="K1017" s="247">
        <v>26</v>
      </c>
      <c r="L1017" s="82" t="s">
        <v>2987</v>
      </c>
      <c r="M1017" s="82">
        <v>156</v>
      </c>
      <c r="N1017" s="82">
        <v>0.1</v>
      </c>
      <c r="O1017" s="264" t="s">
        <v>2183</v>
      </c>
      <c r="P1017" s="283" t="s">
        <v>2988</v>
      </c>
      <c r="Q1017" s="82" t="s">
        <v>2549</v>
      </c>
    </row>
    <row r="1018" spans="1:77" x14ac:dyDescent="0.2">
      <c r="A1018" s="82">
        <v>1010</v>
      </c>
      <c r="B1018" s="82" t="s">
        <v>2646</v>
      </c>
      <c r="C1018" s="82"/>
      <c r="D1018" s="82" t="s">
        <v>3302</v>
      </c>
      <c r="E1018" s="83">
        <v>44137</v>
      </c>
      <c r="F1018" s="82" t="s">
        <v>2985</v>
      </c>
      <c r="G1018" s="82">
        <v>1</v>
      </c>
      <c r="H1018" s="82" t="s">
        <v>2986</v>
      </c>
      <c r="I1018" s="82" t="s">
        <v>1760</v>
      </c>
      <c r="J1018" s="84">
        <v>260</v>
      </c>
      <c r="K1018" s="247">
        <v>26</v>
      </c>
      <c r="L1018" s="82" t="s">
        <v>3362</v>
      </c>
      <c r="M1018" s="82">
        <v>158</v>
      </c>
      <c r="N1018" s="82">
        <v>0.1</v>
      </c>
      <c r="O1018" s="264" t="s">
        <v>2183</v>
      </c>
      <c r="P1018" s="283" t="s">
        <v>2988</v>
      </c>
      <c r="Q1018" s="82" t="s">
        <v>2549</v>
      </c>
    </row>
    <row r="1019" spans="1:77" s="254" customFormat="1" x14ac:dyDescent="0.2">
      <c r="A1019" s="248">
        <v>1011</v>
      </c>
      <c r="B1019" s="248" t="s">
        <v>2646</v>
      </c>
      <c r="C1019" s="248"/>
      <c r="D1019" s="248"/>
      <c r="E1019" s="248"/>
      <c r="F1019" s="248"/>
      <c r="G1019" s="248"/>
      <c r="H1019" s="248"/>
      <c r="I1019" s="248"/>
      <c r="J1019" s="260">
        <v>780</v>
      </c>
      <c r="K1019" s="255">
        <v>78</v>
      </c>
      <c r="L1019" s="248"/>
      <c r="M1019" s="248"/>
      <c r="N1019" s="248"/>
      <c r="O1019" s="265" t="s">
        <v>2183</v>
      </c>
      <c r="P1019" s="284" t="s">
        <v>707</v>
      </c>
      <c r="Q1019" s="248"/>
      <c r="R1019" s="289"/>
      <c r="S1019" s="289"/>
      <c r="T1019" s="289"/>
      <c r="U1019" s="289"/>
      <c r="V1019" s="289"/>
      <c r="W1019" s="289"/>
      <c r="X1019" s="289"/>
      <c r="Y1019" s="289"/>
      <c r="Z1019" s="289"/>
      <c r="AA1019" s="289"/>
      <c r="AB1019" s="289"/>
      <c r="AC1019" s="289"/>
      <c r="AD1019" s="289"/>
      <c r="AE1019" s="289"/>
      <c r="AF1019" s="289"/>
      <c r="AG1019" s="289"/>
      <c r="AH1019" s="289"/>
      <c r="AI1019" s="289"/>
      <c r="AJ1019" s="289"/>
      <c r="AK1019" s="289"/>
      <c r="AL1019" s="289"/>
      <c r="AM1019" s="289"/>
      <c r="AN1019" s="289"/>
      <c r="AO1019" s="289"/>
      <c r="AP1019" s="289"/>
      <c r="AQ1019" s="289"/>
      <c r="AR1019" s="289"/>
      <c r="AS1019" s="289"/>
      <c r="AT1019" s="289"/>
      <c r="AU1019" s="289"/>
      <c r="AV1019" s="289"/>
      <c r="AW1019" s="289"/>
      <c r="AX1019" s="289"/>
      <c r="AY1019" s="289"/>
      <c r="AZ1019" s="289"/>
      <c r="BA1019" s="289"/>
      <c r="BB1019" s="289"/>
      <c r="BC1019" s="289"/>
      <c r="BD1019" s="289"/>
      <c r="BE1019" s="289"/>
      <c r="BF1019" s="289"/>
      <c r="BG1019" s="289"/>
      <c r="BH1019" s="289"/>
      <c r="BI1019" s="289"/>
      <c r="BJ1019" s="289"/>
      <c r="BK1019" s="289"/>
      <c r="BL1019" s="289"/>
      <c r="BM1019" s="289"/>
      <c r="BN1019" s="289"/>
      <c r="BO1019" s="289"/>
      <c r="BP1019" s="289"/>
      <c r="BQ1019" s="289"/>
      <c r="BR1019" s="289"/>
      <c r="BS1019" s="289"/>
      <c r="BT1019" s="289"/>
      <c r="BU1019" s="289"/>
      <c r="BV1019" s="289"/>
      <c r="BW1019" s="289"/>
      <c r="BX1019" s="289"/>
      <c r="BY1019" s="289"/>
    </row>
    <row r="1020" spans="1:77" x14ac:dyDescent="0.2">
      <c r="A1020" s="82">
        <v>1012</v>
      </c>
      <c r="B1020" s="82" t="s">
        <v>2646</v>
      </c>
      <c r="C1020" s="82" t="s">
        <v>2318</v>
      </c>
      <c r="D1020" s="82" t="s">
        <v>2647</v>
      </c>
      <c r="E1020" s="83">
        <v>44123</v>
      </c>
      <c r="F1020" s="82" t="s">
        <v>2985</v>
      </c>
      <c r="G1020" s="82">
        <v>1</v>
      </c>
      <c r="H1020" s="82" t="s">
        <v>2986</v>
      </c>
      <c r="I1020" s="82" t="s">
        <v>1760</v>
      </c>
      <c r="J1020" s="84">
        <v>294</v>
      </c>
      <c r="K1020" s="247">
        <v>29.4</v>
      </c>
      <c r="L1020" s="82" t="s">
        <v>2987</v>
      </c>
      <c r="M1020" s="82">
        <v>154</v>
      </c>
      <c r="N1020" s="82">
        <v>0.1</v>
      </c>
      <c r="O1020" s="264" t="s">
        <v>2183</v>
      </c>
      <c r="P1020" s="283" t="s">
        <v>2990</v>
      </c>
      <c r="Q1020" s="82" t="s">
        <v>2549</v>
      </c>
    </row>
    <row r="1021" spans="1:77" x14ac:dyDescent="0.2">
      <c r="A1021" s="82">
        <v>1013</v>
      </c>
      <c r="B1021" s="82" t="s">
        <v>2646</v>
      </c>
      <c r="C1021" s="82"/>
      <c r="D1021" s="82" t="s">
        <v>3302</v>
      </c>
      <c r="E1021" s="83">
        <v>44137</v>
      </c>
      <c r="F1021" s="82" t="s">
        <v>2985</v>
      </c>
      <c r="G1021" s="82">
        <v>1</v>
      </c>
      <c r="H1021" s="82" t="s">
        <v>2986</v>
      </c>
      <c r="I1021" s="82" t="s">
        <v>1760</v>
      </c>
      <c r="J1021" s="84">
        <v>280</v>
      </c>
      <c r="K1021" s="247">
        <v>28</v>
      </c>
      <c r="L1021" s="82" t="s">
        <v>3362</v>
      </c>
      <c r="M1021" s="82">
        <v>158</v>
      </c>
      <c r="N1021" s="82">
        <v>0.1</v>
      </c>
      <c r="O1021" s="264" t="s">
        <v>2183</v>
      </c>
      <c r="P1021" s="283" t="s">
        <v>2990</v>
      </c>
      <c r="Q1021" s="82" t="s">
        <v>2549</v>
      </c>
    </row>
    <row r="1022" spans="1:77" s="254" customFormat="1" x14ac:dyDescent="0.2">
      <c r="A1022" s="248">
        <v>1014</v>
      </c>
      <c r="B1022" s="248" t="s">
        <v>2646</v>
      </c>
      <c r="C1022" s="248"/>
      <c r="D1022" s="248"/>
      <c r="E1022" s="248"/>
      <c r="F1022" s="248"/>
      <c r="G1022" s="248"/>
      <c r="H1022" s="248"/>
      <c r="I1022" s="248"/>
      <c r="J1022" s="260">
        <v>574</v>
      </c>
      <c r="K1022" s="255">
        <v>57.4</v>
      </c>
      <c r="L1022" s="248"/>
      <c r="M1022" s="248"/>
      <c r="N1022" s="248"/>
      <c r="O1022" s="265" t="s">
        <v>2183</v>
      </c>
      <c r="P1022" s="284" t="s">
        <v>708</v>
      </c>
      <c r="Q1022" s="248"/>
      <c r="R1022" s="289"/>
      <c r="S1022" s="289"/>
      <c r="T1022" s="289"/>
      <c r="U1022" s="289"/>
      <c r="V1022" s="289"/>
      <c r="W1022" s="289"/>
      <c r="X1022" s="289"/>
      <c r="Y1022" s="289"/>
      <c r="Z1022" s="289"/>
      <c r="AA1022" s="289"/>
      <c r="AB1022" s="289"/>
      <c r="AC1022" s="289"/>
      <c r="AD1022" s="289"/>
      <c r="AE1022" s="289"/>
      <c r="AF1022" s="289"/>
      <c r="AG1022" s="289"/>
      <c r="AH1022" s="289"/>
      <c r="AI1022" s="289"/>
      <c r="AJ1022" s="289"/>
      <c r="AK1022" s="289"/>
      <c r="AL1022" s="289"/>
      <c r="AM1022" s="289"/>
      <c r="AN1022" s="289"/>
      <c r="AO1022" s="289"/>
      <c r="AP1022" s="289"/>
      <c r="AQ1022" s="289"/>
      <c r="AR1022" s="289"/>
      <c r="AS1022" s="289"/>
      <c r="AT1022" s="289"/>
      <c r="AU1022" s="289"/>
      <c r="AV1022" s="289"/>
      <c r="AW1022" s="289"/>
      <c r="AX1022" s="289"/>
      <c r="AY1022" s="289"/>
      <c r="AZ1022" s="289"/>
      <c r="BA1022" s="289"/>
      <c r="BB1022" s="289"/>
      <c r="BC1022" s="289"/>
      <c r="BD1022" s="289"/>
      <c r="BE1022" s="289"/>
      <c r="BF1022" s="289"/>
      <c r="BG1022" s="289"/>
      <c r="BH1022" s="289"/>
      <c r="BI1022" s="289"/>
      <c r="BJ1022" s="289"/>
      <c r="BK1022" s="289"/>
      <c r="BL1022" s="289"/>
      <c r="BM1022" s="289"/>
      <c r="BN1022" s="289"/>
      <c r="BO1022" s="289"/>
      <c r="BP1022" s="289"/>
      <c r="BQ1022" s="289"/>
      <c r="BR1022" s="289"/>
      <c r="BS1022" s="289"/>
      <c r="BT1022" s="289"/>
      <c r="BU1022" s="289"/>
      <c r="BV1022" s="289"/>
      <c r="BW1022" s="289"/>
      <c r="BX1022" s="289"/>
      <c r="BY1022" s="289"/>
    </row>
    <row r="1023" spans="1:77" s="262" customFormat="1" x14ac:dyDescent="0.2">
      <c r="A1023" s="86">
        <v>1015</v>
      </c>
      <c r="B1023" s="86" t="s">
        <v>920</v>
      </c>
      <c r="C1023" s="86"/>
      <c r="D1023" s="86"/>
      <c r="E1023" s="86"/>
      <c r="F1023" s="86"/>
      <c r="G1023" s="86"/>
      <c r="H1023" s="86"/>
      <c r="I1023" s="86"/>
      <c r="J1023" s="249">
        <v>1354</v>
      </c>
      <c r="K1023" s="251">
        <v>135.4</v>
      </c>
      <c r="L1023" s="86"/>
      <c r="M1023" s="86"/>
      <c r="N1023" s="86"/>
      <c r="O1023" s="266" t="s">
        <v>653</v>
      </c>
      <c r="P1023" s="285"/>
      <c r="Q1023" s="86"/>
      <c r="R1023" s="290"/>
      <c r="S1023" s="290"/>
      <c r="T1023" s="290"/>
      <c r="U1023" s="290"/>
      <c r="V1023" s="290"/>
      <c r="W1023" s="290"/>
      <c r="X1023" s="290"/>
      <c r="Y1023" s="290"/>
      <c r="Z1023" s="290"/>
      <c r="AA1023" s="290"/>
      <c r="AB1023" s="290"/>
      <c r="AC1023" s="290"/>
      <c r="AD1023" s="290"/>
      <c r="AE1023" s="290"/>
      <c r="AF1023" s="290"/>
      <c r="AG1023" s="290"/>
      <c r="AH1023" s="290"/>
      <c r="AI1023" s="290"/>
      <c r="AJ1023" s="290"/>
      <c r="AK1023" s="290"/>
      <c r="AL1023" s="290"/>
      <c r="AM1023" s="290"/>
      <c r="AN1023" s="290"/>
      <c r="AO1023" s="290"/>
      <c r="AP1023" s="290"/>
      <c r="AQ1023" s="290"/>
      <c r="AR1023" s="290"/>
      <c r="AS1023" s="290"/>
      <c r="AT1023" s="290"/>
      <c r="AU1023" s="290"/>
      <c r="AV1023" s="290"/>
      <c r="AW1023" s="290"/>
      <c r="AX1023" s="290"/>
      <c r="AY1023" s="290"/>
      <c r="AZ1023" s="290"/>
      <c r="BA1023" s="290"/>
      <c r="BB1023" s="290"/>
      <c r="BC1023" s="290"/>
      <c r="BD1023" s="290"/>
      <c r="BE1023" s="290"/>
      <c r="BF1023" s="290"/>
      <c r="BG1023" s="290"/>
      <c r="BH1023" s="290"/>
      <c r="BI1023" s="290"/>
      <c r="BJ1023" s="290"/>
      <c r="BK1023" s="290"/>
      <c r="BL1023" s="290"/>
      <c r="BM1023" s="290"/>
      <c r="BN1023" s="290"/>
      <c r="BO1023" s="290"/>
      <c r="BP1023" s="290"/>
      <c r="BQ1023" s="290"/>
      <c r="BR1023" s="290"/>
      <c r="BS1023" s="290"/>
      <c r="BT1023" s="290"/>
      <c r="BU1023" s="290"/>
      <c r="BV1023" s="290"/>
      <c r="BW1023" s="290"/>
      <c r="BX1023" s="290"/>
      <c r="BY1023" s="290"/>
    </row>
    <row r="1024" spans="1:77" x14ac:dyDescent="0.2">
      <c r="A1024" s="82">
        <v>1016</v>
      </c>
      <c r="B1024" s="82" t="s">
        <v>371</v>
      </c>
      <c r="C1024" s="82" t="s">
        <v>2284</v>
      </c>
      <c r="D1024" s="82" t="s">
        <v>372</v>
      </c>
      <c r="E1024" s="83">
        <v>44123</v>
      </c>
      <c r="F1024" s="82" t="s">
        <v>2985</v>
      </c>
      <c r="G1024" s="82">
        <v>1</v>
      </c>
      <c r="H1024" s="82" t="s">
        <v>2986</v>
      </c>
      <c r="I1024" s="82" t="s">
        <v>1760</v>
      </c>
      <c r="J1024" s="84">
        <v>12</v>
      </c>
      <c r="K1024" s="247">
        <v>1.2</v>
      </c>
      <c r="L1024" s="82" t="s">
        <v>2987</v>
      </c>
      <c r="M1024" s="82">
        <v>154</v>
      </c>
      <c r="N1024" s="82">
        <v>0.1</v>
      </c>
      <c r="O1024" s="264" t="s">
        <v>1712</v>
      </c>
      <c r="P1024" s="283" t="s">
        <v>2990</v>
      </c>
      <c r="Q1024" s="82" t="s">
        <v>2549</v>
      </c>
    </row>
    <row r="1025" spans="1:77" x14ac:dyDescent="0.2">
      <c r="A1025" s="82">
        <v>1017</v>
      </c>
      <c r="B1025" s="82" t="s">
        <v>371</v>
      </c>
      <c r="C1025" s="82"/>
      <c r="D1025" s="82" t="s">
        <v>3318</v>
      </c>
      <c r="E1025" s="83">
        <v>44137</v>
      </c>
      <c r="F1025" s="82" t="s">
        <v>2985</v>
      </c>
      <c r="G1025" s="82">
        <v>1</v>
      </c>
      <c r="H1025" s="82" t="s">
        <v>2986</v>
      </c>
      <c r="I1025" s="82" t="s">
        <v>1760</v>
      </c>
      <c r="J1025" s="84">
        <v>12</v>
      </c>
      <c r="K1025" s="247">
        <v>1.2</v>
      </c>
      <c r="L1025" s="82" t="s">
        <v>3362</v>
      </c>
      <c r="M1025" s="82">
        <v>158</v>
      </c>
      <c r="N1025" s="82">
        <v>0.1</v>
      </c>
      <c r="O1025" s="264" t="s">
        <v>1712</v>
      </c>
      <c r="P1025" s="283" t="s">
        <v>2990</v>
      </c>
      <c r="Q1025" s="82" t="s">
        <v>2549</v>
      </c>
    </row>
    <row r="1026" spans="1:77" s="254" customFormat="1" x14ac:dyDescent="0.2">
      <c r="A1026" s="248">
        <v>1018</v>
      </c>
      <c r="B1026" s="248" t="s">
        <v>371</v>
      </c>
      <c r="C1026" s="248"/>
      <c r="D1026" s="248"/>
      <c r="E1026" s="248"/>
      <c r="F1026" s="248"/>
      <c r="G1026" s="248"/>
      <c r="H1026" s="248"/>
      <c r="I1026" s="248"/>
      <c r="J1026" s="260">
        <v>24</v>
      </c>
      <c r="K1026" s="255">
        <v>2.4</v>
      </c>
      <c r="L1026" s="248"/>
      <c r="M1026" s="248"/>
      <c r="N1026" s="248"/>
      <c r="O1026" s="265" t="s">
        <v>1712</v>
      </c>
      <c r="P1026" s="284" t="s">
        <v>708</v>
      </c>
      <c r="Q1026" s="248"/>
      <c r="R1026" s="289"/>
      <c r="S1026" s="289"/>
      <c r="T1026" s="289"/>
      <c r="U1026" s="289"/>
      <c r="V1026" s="289"/>
      <c r="W1026" s="289"/>
      <c r="X1026" s="289"/>
      <c r="Y1026" s="289"/>
      <c r="Z1026" s="289"/>
      <c r="AA1026" s="289"/>
      <c r="AB1026" s="289"/>
      <c r="AC1026" s="289"/>
      <c r="AD1026" s="289"/>
      <c r="AE1026" s="289"/>
      <c r="AF1026" s="289"/>
      <c r="AG1026" s="289"/>
      <c r="AH1026" s="289"/>
      <c r="AI1026" s="289"/>
      <c r="AJ1026" s="289"/>
      <c r="AK1026" s="289"/>
      <c r="AL1026" s="289"/>
      <c r="AM1026" s="289"/>
      <c r="AN1026" s="289"/>
      <c r="AO1026" s="289"/>
      <c r="AP1026" s="289"/>
      <c r="AQ1026" s="289"/>
      <c r="AR1026" s="289"/>
      <c r="AS1026" s="289"/>
      <c r="AT1026" s="289"/>
      <c r="AU1026" s="289"/>
      <c r="AV1026" s="289"/>
      <c r="AW1026" s="289"/>
      <c r="AX1026" s="289"/>
      <c r="AY1026" s="289"/>
      <c r="AZ1026" s="289"/>
      <c r="BA1026" s="289"/>
      <c r="BB1026" s="289"/>
      <c r="BC1026" s="289"/>
      <c r="BD1026" s="289"/>
      <c r="BE1026" s="289"/>
      <c r="BF1026" s="289"/>
      <c r="BG1026" s="289"/>
      <c r="BH1026" s="289"/>
      <c r="BI1026" s="289"/>
      <c r="BJ1026" s="289"/>
      <c r="BK1026" s="289"/>
      <c r="BL1026" s="289"/>
      <c r="BM1026" s="289"/>
      <c r="BN1026" s="289"/>
      <c r="BO1026" s="289"/>
      <c r="BP1026" s="289"/>
      <c r="BQ1026" s="289"/>
      <c r="BR1026" s="289"/>
      <c r="BS1026" s="289"/>
      <c r="BT1026" s="289"/>
      <c r="BU1026" s="289"/>
      <c r="BV1026" s="289"/>
      <c r="BW1026" s="289"/>
      <c r="BX1026" s="289"/>
      <c r="BY1026" s="289"/>
    </row>
    <row r="1027" spans="1:77" s="262" customFormat="1" x14ac:dyDescent="0.2">
      <c r="A1027" s="86">
        <v>1019</v>
      </c>
      <c r="B1027" s="86" t="s">
        <v>1051</v>
      </c>
      <c r="C1027" s="86"/>
      <c r="D1027" s="86"/>
      <c r="E1027" s="86"/>
      <c r="F1027" s="86"/>
      <c r="G1027" s="86"/>
      <c r="H1027" s="86"/>
      <c r="I1027" s="86"/>
      <c r="J1027" s="249">
        <v>24</v>
      </c>
      <c r="K1027" s="251">
        <v>2.4</v>
      </c>
      <c r="L1027" s="86"/>
      <c r="M1027" s="86"/>
      <c r="N1027" s="86"/>
      <c r="O1027" s="266" t="s">
        <v>654</v>
      </c>
      <c r="P1027" s="285"/>
      <c r="Q1027" s="86"/>
      <c r="R1027" s="290"/>
      <c r="S1027" s="290"/>
      <c r="T1027" s="290"/>
      <c r="U1027" s="290"/>
      <c r="V1027" s="290"/>
      <c r="W1027" s="290"/>
      <c r="X1027" s="290"/>
      <c r="Y1027" s="290"/>
      <c r="Z1027" s="290"/>
      <c r="AA1027" s="290"/>
      <c r="AB1027" s="290"/>
      <c r="AC1027" s="290"/>
      <c r="AD1027" s="290"/>
      <c r="AE1027" s="290"/>
      <c r="AF1027" s="290"/>
      <c r="AG1027" s="290"/>
      <c r="AH1027" s="290"/>
      <c r="AI1027" s="290"/>
      <c r="AJ1027" s="290"/>
      <c r="AK1027" s="290"/>
      <c r="AL1027" s="290"/>
      <c r="AM1027" s="290"/>
      <c r="AN1027" s="290"/>
      <c r="AO1027" s="290"/>
      <c r="AP1027" s="290"/>
      <c r="AQ1027" s="290"/>
      <c r="AR1027" s="290"/>
      <c r="AS1027" s="290"/>
      <c r="AT1027" s="290"/>
      <c r="AU1027" s="290"/>
      <c r="AV1027" s="290"/>
      <c r="AW1027" s="290"/>
      <c r="AX1027" s="290"/>
      <c r="AY1027" s="290"/>
      <c r="AZ1027" s="290"/>
      <c r="BA1027" s="290"/>
      <c r="BB1027" s="290"/>
      <c r="BC1027" s="290"/>
      <c r="BD1027" s="290"/>
      <c r="BE1027" s="290"/>
      <c r="BF1027" s="290"/>
      <c r="BG1027" s="290"/>
      <c r="BH1027" s="290"/>
      <c r="BI1027" s="290"/>
      <c r="BJ1027" s="290"/>
      <c r="BK1027" s="290"/>
      <c r="BL1027" s="290"/>
      <c r="BM1027" s="290"/>
      <c r="BN1027" s="290"/>
      <c r="BO1027" s="290"/>
      <c r="BP1027" s="290"/>
      <c r="BQ1027" s="290"/>
      <c r="BR1027" s="290"/>
      <c r="BS1027" s="290"/>
      <c r="BT1027" s="290"/>
      <c r="BU1027" s="290"/>
      <c r="BV1027" s="290"/>
      <c r="BW1027" s="290"/>
      <c r="BX1027" s="290"/>
      <c r="BY1027" s="290"/>
    </row>
    <row r="1028" spans="1:77" x14ac:dyDescent="0.2">
      <c r="A1028" s="82">
        <v>1020</v>
      </c>
      <c r="B1028" s="82" t="s">
        <v>369</v>
      </c>
      <c r="C1028" s="82" t="s">
        <v>1810</v>
      </c>
      <c r="D1028" s="82" t="s">
        <v>370</v>
      </c>
      <c r="E1028" s="83">
        <v>44123</v>
      </c>
      <c r="F1028" s="82" t="s">
        <v>2985</v>
      </c>
      <c r="G1028" s="82">
        <v>1</v>
      </c>
      <c r="H1028" s="82" t="s">
        <v>2986</v>
      </c>
      <c r="I1028" s="82" t="s">
        <v>1760</v>
      </c>
      <c r="J1028" s="84">
        <v>64</v>
      </c>
      <c r="K1028" s="247">
        <v>6.4</v>
      </c>
      <c r="L1028" s="82" t="s">
        <v>2987</v>
      </c>
      <c r="M1028" s="82">
        <v>154</v>
      </c>
      <c r="N1028" s="82">
        <v>0.1</v>
      </c>
      <c r="O1028" s="264" t="s">
        <v>1689</v>
      </c>
      <c r="P1028" s="283" t="s">
        <v>2990</v>
      </c>
      <c r="Q1028" s="82" t="s">
        <v>2549</v>
      </c>
    </row>
    <row r="1029" spans="1:77" x14ac:dyDescent="0.2">
      <c r="A1029" s="82">
        <v>1021</v>
      </c>
      <c r="B1029" s="82" t="s">
        <v>369</v>
      </c>
      <c r="C1029" s="82"/>
      <c r="D1029" s="82" t="s">
        <v>3317</v>
      </c>
      <c r="E1029" s="83">
        <v>44137</v>
      </c>
      <c r="F1029" s="82" t="s">
        <v>2985</v>
      </c>
      <c r="G1029" s="82">
        <v>1</v>
      </c>
      <c r="H1029" s="82" t="s">
        <v>2986</v>
      </c>
      <c r="I1029" s="82" t="s">
        <v>1760</v>
      </c>
      <c r="J1029" s="84">
        <v>64</v>
      </c>
      <c r="K1029" s="247">
        <v>6.4</v>
      </c>
      <c r="L1029" s="82" t="s">
        <v>3362</v>
      </c>
      <c r="M1029" s="82">
        <v>158</v>
      </c>
      <c r="N1029" s="82">
        <v>0.1</v>
      </c>
      <c r="O1029" s="264" t="s">
        <v>1689</v>
      </c>
      <c r="P1029" s="283" t="s">
        <v>2990</v>
      </c>
      <c r="Q1029" s="82" t="s">
        <v>2549</v>
      </c>
    </row>
    <row r="1030" spans="1:77" s="254" customFormat="1" x14ac:dyDescent="0.2">
      <c r="A1030" s="248">
        <v>1022</v>
      </c>
      <c r="B1030" s="248" t="s">
        <v>369</v>
      </c>
      <c r="C1030" s="248"/>
      <c r="D1030" s="248"/>
      <c r="E1030" s="248"/>
      <c r="F1030" s="248"/>
      <c r="G1030" s="248"/>
      <c r="H1030" s="248"/>
      <c r="I1030" s="248"/>
      <c r="J1030" s="260">
        <v>128</v>
      </c>
      <c r="K1030" s="255">
        <v>12.8</v>
      </c>
      <c r="L1030" s="248"/>
      <c r="M1030" s="248"/>
      <c r="N1030" s="248"/>
      <c r="O1030" s="265" t="s">
        <v>1689</v>
      </c>
      <c r="P1030" s="284" t="s">
        <v>708</v>
      </c>
      <c r="Q1030" s="248"/>
      <c r="R1030" s="289"/>
      <c r="S1030" s="289"/>
      <c r="T1030" s="289"/>
      <c r="U1030" s="289"/>
      <c r="V1030" s="289"/>
      <c r="W1030" s="289"/>
      <c r="X1030" s="289"/>
      <c r="Y1030" s="289"/>
      <c r="Z1030" s="289"/>
      <c r="AA1030" s="289"/>
      <c r="AB1030" s="289"/>
      <c r="AC1030" s="289"/>
      <c r="AD1030" s="289"/>
      <c r="AE1030" s="289"/>
      <c r="AF1030" s="289"/>
      <c r="AG1030" s="289"/>
      <c r="AH1030" s="289"/>
      <c r="AI1030" s="289"/>
      <c r="AJ1030" s="289"/>
      <c r="AK1030" s="289"/>
      <c r="AL1030" s="289"/>
      <c r="AM1030" s="289"/>
      <c r="AN1030" s="289"/>
      <c r="AO1030" s="289"/>
      <c r="AP1030" s="289"/>
      <c r="AQ1030" s="289"/>
      <c r="AR1030" s="289"/>
      <c r="AS1030" s="289"/>
      <c r="AT1030" s="289"/>
      <c r="AU1030" s="289"/>
      <c r="AV1030" s="289"/>
      <c r="AW1030" s="289"/>
      <c r="AX1030" s="289"/>
      <c r="AY1030" s="289"/>
      <c r="AZ1030" s="289"/>
      <c r="BA1030" s="289"/>
      <c r="BB1030" s="289"/>
      <c r="BC1030" s="289"/>
      <c r="BD1030" s="289"/>
      <c r="BE1030" s="289"/>
      <c r="BF1030" s="289"/>
      <c r="BG1030" s="289"/>
      <c r="BH1030" s="289"/>
      <c r="BI1030" s="289"/>
      <c r="BJ1030" s="289"/>
      <c r="BK1030" s="289"/>
      <c r="BL1030" s="289"/>
      <c r="BM1030" s="289"/>
      <c r="BN1030" s="289"/>
      <c r="BO1030" s="289"/>
      <c r="BP1030" s="289"/>
      <c r="BQ1030" s="289"/>
      <c r="BR1030" s="289"/>
      <c r="BS1030" s="289"/>
      <c r="BT1030" s="289"/>
      <c r="BU1030" s="289"/>
      <c r="BV1030" s="289"/>
      <c r="BW1030" s="289"/>
      <c r="BX1030" s="289"/>
      <c r="BY1030" s="289"/>
    </row>
    <row r="1031" spans="1:77" s="262" customFormat="1" x14ac:dyDescent="0.2">
      <c r="A1031" s="86">
        <v>1023</v>
      </c>
      <c r="B1031" s="86" t="s">
        <v>1027</v>
      </c>
      <c r="C1031" s="86"/>
      <c r="D1031" s="86"/>
      <c r="E1031" s="86"/>
      <c r="F1031" s="86"/>
      <c r="G1031" s="86"/>
      <c r="H1031" s="86"/>
      <c r="I1031" s="86"/>
      <c r="J1031" s="249">
        <v>128</v>
      </c>
      <c r="K1031" s="251">
        <v>12.8</v>
      </c>
      <c r="L1031" s="86"/>
      <c r="M1031" s="86"/>
      <c r="N1031" s="86"/>
      <c r="O1031" s="266" t="s">
        <v>655</v>
      </c>
      <c r="P1031" s="285"/>
      <c r="Q1031" s="86"/>
      <c r="R1031" s="290"/>
      <c r="S1031" s="290"/>
      <c r="T1031" s="290"/>
      <c r="U1031" s="290"/>
      <c r="V1031" s="290"/>
      <c r="W1031" s="290"/>
      <c r="X1031" s="290"/>
      <c r="Y1031" s="290"/>
      <c r="Z1031" s="290"/>
      <c r="AA1031" s="290"/>
      <c r="AB1031" s="290"/>
      <c r="AC1031" s="290"/>
      <c r="AD1031" s="290"/>
      <c r="AE1031" s="290"/>
      <c r="AF1031" s="290"/>
      <c r="AG1031" s="290"/>
      <c r="AH1031" s="290"/>
      <c r="AI1031" s="290"/>
      <c r="AJ1031" s="290"/>
      <c r="AK1031" s="290"/>
      <c r="AL1031" s="290"/>
      <c r="AM1031" s="290"/>
      <c r="AN1031" s="290"/>
      <c r="AO1031" s="290"/>
      <c r="AP1031" s="290"/>
      <c r="AQ1031" s="290"/>
      <c r="AR1031" s="290"/>
      <c r="AS1031" s="290"/>
      <c r="AT1031" s="290"/>
      <c r="AU1031" s="290"/>
      <c r="AV1031" s="290"/>
      <c r="AW1031" s="290"/>
      <c r="AX1031" s="290"/>
      <c r="AY1031" s="290"/>
      <c r="AZ1031" s="290"/>
      <c r="BA1031" s="290"/>
      <c r="BB1031" s="290"/>
      <c r="BC1031" s="290"/>
      <c r="BD1031" s="290"/>
      <c r="BE1031" s="290"/>
      <c r="BF1031" s="290"/>
      <c r="BG1031" s="290"/>
      <c r="BH1031" s="290"/>
      <c r="BI1031" s="290"/>
      <c r="BJ1031" s="290"/>
      <c r="BK1031" s="290"/>
      <c r="BL1031" s="290"/>
      <c r="BM1031" s="290"/>
      <c r="BN1031" s="290"/>
      <c r="BO1031" s="290"/>
      <c r="BP1031" s="290"/>
      <c r="BQ1031" s="290"/>
      <c r="BR1031" s="290"/>
      <c r="BS1031" s="290"/>
      <c r="BT1031" s="290"/>
      <c r="BU1031" s="290"/>
      <c r="BV1031" s="290"/>
      <c r="BW1031" s="290"/>
      <c r="BX1031" s="290"/>
      <c r="BY1031" s="290"/>
    </row>
    <row r="1032" spans="1:77" x14ac:dyDescent="0.2">
      <c r="A1032" s="82">
        <v>1024</v>
      </c>
      <c r="B1032" s="82" t="s">
        <v>2586</v>
      </c>
      <c r="C1032" s="82" t="s">
        <v>2284</v>
      </c>
      <c r="D1032" s="82" t="s">
        <v>2587</v>
      </c>
      <c r="E1032" s="83">
        <v>44123</v>
      </c>
      <c r="F1032" s="82" t="s">
        <v>2985</v>
      </c>
      <c r="G1032" s="82">
        <v>1</v>
      </c>
      <c r="H1032" s="82" t="s">
        <v>2986</v>
      </c>
      <c r="I1032" s="82" t="s">
        <v>1760</v>
      </c>
      <c r="J1032" s="84">
        <v>20</v>
      </c>
      <c r="K1032" s="247">
        <v>2</v>
      </c>
      <c r="L1032" s="82" t="s">
        <v>2987</v>
      </c>
      <c r="M1032" s="82">
        <v>154</v>
      </c>
      <c r="N1032" s="82">
        <v>0.1</v>
      </c>
      <c r="O1032" s="264" t="s">
        <v>1990</v>
      </c>
      <c r="P1032" s="283" t="s">
        <v>2997</v>
      </c>
      <c r="Q1032" s="82" t="s">
        <v>2549</v>
      </c>
    </row>
    <row r="1033" spans="1:77" x14ac:dyDescent="0.2">
      <c r="A1033" s="82">
        <v>1025</v>
      </c>
      <c r="B1033" s="82" t="s">
        <v>2586</v>
      </c>
      <c r="C1033" s="82"/>
      <c r="D1033" s="82" t="s">
        <v>3281</v>
      </c>
      <c r="E1033" s="83">
        <v>44137</v>
      </c>
      <c r="F1033" s="82" t="s">
        <v>2985</v>
      </c>
      <c r="G1033" s="82">
        <v>1</v>
      </c>
      <c r="H1033" s="82" t="s">
        <v>2986</v>
      </c>
      <c r="I1033" s="82" t="s">
        <v>1760</v>
      </c>
      <c r="J1033" s="84">
        <v>20</v>
      </c>
      <c r="K1033" s="247">
        <v>2</v>
      </c>
      <c r="L1033" s="82" t="s">
        <v>3362</v>
      </c>
      <c r="M1033" s="82">
        <v>158</v>
      </c>
      <c r="N1033" s="82">
        <v>0.1</v>
      </c>
      <c r="O1033" s="264" t="s">
        <v>1990</v>
      </c>
      <c r="P1033" s="283" t="s">
        <v>2997</v>
      </c>
      <c r="Q1033" s="82" t="s">
        <v>2549</v>
      </c>
    </row>
    <row r="1034" spans="1:77" s="254" customFormat="1" x14ac:dyDescent="0.2">
      <c r="A1034" s="248">
        <v>1026</v>
      </c>
      <c r="B1034" s="248" t="s">
        <v>2586</v>
      </c>
      <c r="C1034" s="248"/>
      <c r="D1034" s="248"/>
      <c r="E1034" s="248"/>
      <c r="F1034" s="248"/>
      <c r="G1034" s="248"/>
      <c r="H1034" s="248"/>
      <c r="I1034" s="248"/>
      <c r="J1034" s="260">
        <v>40</v>
      </c>
      <c r="K1034" s="255">
        <v>4</v>
      </c>
      <c r="L1034" s="248"/>
      <c r="M1034" s="248"/>
      <c r="N1034" s="248"/>
      <c r="O1034" s="265" t="s">
        <v>1990</v>
      </c>
      <c r="P1034" s="284" t="s">
        <v>706</v>
      </c>
      <c r="Q1034" s="248"/>
      <c r="R1034" s="289"/>
      <c r="S1034" s="289"/>
      <c r="T1034" s="289"/>
      <c r="U1034" s="289"/>
      <c r="V1034" s="289"/>
      <c r="W1034" s="289"/>
      <c r="X1034" s="289"/>
      <c r="Y1034" s="289"/>
      <c r="Z1034" s="289"/>
      <c r="AA1034" s="289"/>
      <c r="AB1034" s="289"/>
      <c r="AC1034" s="289"/>
      <c r="AD1034" s="289"/>
      <c r="AE1034" s="289"/>
      <c r="AF1034" s="289"/>
      <c r="AG1034" s="289"/>
      <c r="AH1034" s="289"/>
      <c r="AI1034" s="289"/>
      <c r="AJ1034" s="289"/>
      <c r="AK1034" s="289"/>
      <c r="AL1034" s="289"/>
      <c r="AM1034" s="289"/>
      <c r="AN1034" s="289"/>
      <c r="AO1034" s="289"/>
      <c r="AP1034" s="289"/>
      <c r="AQ1034" s="289"/>
      <c r="AR1034" s="289"/>
      <c r="AS1034" s="289"/>
      <c r="AT1034" s="289"/>
      <c r="AU1034" s="289"/>
      <c r="AV1034" s="289"/>
      <c r="AW1034" s="289"/>
      <c r="AX1034" s="289"/>
      <c r="AY1034" s="289"/>
      <c r="AZ1034" s="289"/>
      <c r="BA1034" s="289"/>
      <c r="BB1034" s="289"/>
      <c r="BC1034" s="289"/>
      <c r="BD1034" s="289"/>
      <c r="BE1034" s="289"/>
      <c r="BF1034" s="289"/>
      <c r="BG1034" s="289"/>
      <c r="BH1034" s="289"/>
      <c r="BI1034" s="289"/>
      <c r="BJ1034" s="289"/>
      <c r="BK1034" s="289"/>
      <c r="BL1034" s="289"/>
      <c r="BM1034" s="289"/>
      <c r="BN1034" s="289"/>
      <c r="BO1034" s="289"/>
      <c r="BP1034" s="289"/>
      <c r="BQ1034" s="289"/>
      <c r="BR1034" s="289"/>
      <c r="BS1034" s="289"/>
      <c r="BT1034" s="289"/>
      <c r="BU1034" s="289"/>
      <c r="BV1034" s="289"/>
      <c r="BW1034" s="289"/>
      <c r="BX1034" s="289"/>
      <c r="BY1034" s="289"/>
    </row>
    <row r="1035" spans="1:77" s="262" customFormat="1" x14ac:dyDescent="0.2">
      <c r="A1035" s="86">
        <v>1027</v>
      </c>
      <c r="B1035" s="86" t="s">
        <v>76</v>
      </c>
      <c r="C1035" s="86"/>
      <c r="D1035" s="86"/>
      <c r="E1035" s="86"/>
      <c r="F1035" s="86"/>
      <c r="G1035" s="86"/>
      <c r="H1035" s="86"/>
      <c r="I1035" s="86"/>
      <c r="J1035" s="249">
        <v>40</v>
      </c>
      <c r="K1035" s="251">
        <v>4</v>
      </c>
      <c r="L1035" s="86"/>
      <c r="M1035" s="86"/>
      <c r="N1035" s="86"/>
      <c r="O1035" s="266" t="s">
        <v>656</v>
      </c>
      <c r="P1035" s="285"/>
      <c r="Q1035" s="86"/>
      <c r="R1035" s="290"/>
      <c r="S1035" s="290"/>
      <c r="T1035" s="290"/>
      <c r="U1035" s="290"/>
      <c r="V1035" s="290"/>
      <c r="W1035" s="290"/>
      <c r="X1035" s="290"/>
      <c r="Y1035" s="290"/>
      <c r="Z1035" s="290"/>
      <c r="AA1035" s="290"/>
      <c r="AB1035" s="290"/>
      <c r="AC1035" s="290"/>
      <c r="AD1035" s="290"/>
      <c r="AE1035" s="290"/>
      <c r="AF1035" s="290"/>
      <c r="AG1035" s="290"/>
      <c r="AH1035" s="290"/>
      <c r="AI1035" s="290"/>
      <c r="AJ1035" s="290"/>
      <c r="AK1035" s="290"/>
      <c r="AL1035" s="290"/>
      <c r="AM1035" s="290"/>
      <c r="AN1035" s="290"/>
      <c r="AO1035" s="290"/>
      <c r="AP1035" s="290"/>
      <c r="AQ1035" s="290"/>
      <c r="AR1035" s="290"/>
      <c r="AS1035" s="290"/>
      <c r="AT1035" s="290"/>
      <c r="AU1035" s="290"/>
      <c r="AV1035" s="290"/>
      <c r="AW1035" s="290"/>
      <c r="AX1035" s="290"/>
      <c r="AY1035" s="290"/>
      <c r="AZ1035" s="290"/>
      <c r="BA1035" s="290"/>
      <c r="BB1035" s="290"/>
      <c r="BC1035" s="290"/>
      <c r="BD1035" s="290"/>
      <c r="BE1035" s="290"/>
      <c r="BF1035" s="290"/>
      <c r="BG1035" s="290"/>
      <c r="BH1035" s="290"/>
      <c r="BI1035" s="290"/>
      <c r="BJ1035" s="290"/>
      <c r="BK1035" s="290"/>
      <c r="BL1035" s="290"/>
      <c r="BM1035" s="290"/>
      <c r="BN1035" s="290"/>
      <c r="BO1035" s="290"/>
      <c r="BP1035" s="290"/>
      <c r="BQ1035" s="290"/>
      <c r="BR1035" s="290"/>
      <c r="BS1035" s="290"/>
      <c r="BT1035" s="290"/>
      <c r="BU1035" s="290"/>
      <c r="BV1035" s="290"/>
      <c r="BW1035" s="290"/>
      <c r="BX1035" s="290"/>
      <c r="BY1035" s="290"/>
    </row>
    <row r="1036" spans="1:77" x14ac:dyDescent="0.2">
      <c r="A1036" s="82">
        <v>1028</v>
      </c>
      <c r="B1036" s="82" t="s">
        <v>2558</v>
      </c>
      <c r="C1036" s="82" t="s">
        <v>1810</v>
      </c>
      <c r="D1036" s="82" t="s">
        <v>2559</v>
      </c>
      <c r="E1036" s="83">
        <v>44123</v>
      </c>
      <c r="F1036" s="82" t="s">
        <v>2985</v>
      </c>
      <c r="G1036" s="82">
        <v>1</v>
      </c>
      <c r="H1036" s="82" t="s">
        <v>2986</v>
      </c>
      <c r="I1036" s="82" t="s">
        <v>1760</v>
      </c>
      <c r="J1036" s="84">
        <v>40</v>
      </c>
      <c r="K1036" s="247">
        <v>4</v>
      </c>
      <c r="L1036" s="82" t="s">
        <v>2987</v>
      </c>
      <c r="M1036" s="82">
        <v>154</v>
      </c>
      <c r="N1036" s="82">
        <v>0.1</v>
      </c>
      <c r="O1036" s="264" t="s">
        <v>2081</v>
      </c>
      <c r="P1036" s="283" t="s">
        <v>2997</v>
      </c>
      <c r="Q1036" s="82" t="s">
        <v>2549</v>
      </c>
    </row>
    <row r="1037" spans="1:77" x14ac:dyDescent="0.2">
      <c r="A1037" s="82">
        <v>1029</v>
      </c>
      <c r="B1037" s="82" t="s">
        <v>2558</v>
      </c>
      <c r="C1037" s="82"/>
      <c r="D1037" s="82" t="s">
        <v>3267</v>
      </c>
      <c r="E1037" s="83">
        <v>44137</v>
      </c>
      <c r="F1037" s="82" t="s">
        <v>2985</v>
      </c>
      <c r="G1037" s="82">
        <v>1</v>
      </c>
      <c r="H1037" s="82" t="s">
        <v>2986</v>
      </c>
      <c r="I1037" s="82" t="s">
        <v>1760</v>
      </c>
      <c r="J1037" s="84">
        <v>40</v>
      </c>
      <c r="K1037" s="247">
        <v>4</v>
      </c>
      <c r="L1037" s="82" t="s">
        <v>3362</v>
      </c>
      <c r="M1037" s="82">
        <v>158</v>
      </c>
      <c r="N1037" s="82">
        <v>0.1</v>
      </c>
      <c r="O1037" s="264" t="s">
        <v>2081</v>
      </c>
      <c r="P1037" s="283" t="s">
        <v>2997</v>
      </c>
      <c r="Q1037" s="82" t="s">
        <v>2549</v>
      </c>
    </row>
    <row r="1038" spans="1:77" s="254" customFormat="1" x14ac:dyDescent="0.2">
      <c r="A1038" s="248">
        <v>1030</v>
      </c>
      <c r="B1038" s="248" t="s">
        <v>2558</v>
      </c>
      <c r="C1038" s="248"/>
      <c r="D1038" s="248"/>
      <c r="E1038" s="248"/>
      <c r="F1038" s="248"/>
      <c r="G1038" s="248"/>
      <c r="H1038" s="248"/>
      <c r="I1038" s="248"/>
      <c r="J1038" s="260">
        <v>80</v>
      </c>
      <c r="K1038" s="255">
        <v>8</v>
      </c>
      <c r="L1038" s="248"/>
      <c r="M1038" s="248"/>
      <c r="N1038" s="248"/>
      <c r="O1038" s="265" t="s">
        <v>2081</v>
      </c>
      <c r="P1038" s="284" t="s">
        <v>706</v>
      </c>
      <c r="Q1038" s="248"/>
      <c r="R1038" s="289"/>
      <c r="S1038" s="289"/>
      <c r="T1038" s="289"/>
      <c r="U1038" s="289"/>
      <c r="V1038" s="289"/>
      <c r="W1038" s="289"/>
      <c r="X1038" s="289"/>
      <c r="Y1038" s="289"/>
      <c r="Z1038" s="289"/>
      <c r="AA1038" s="289"/>
      <c r="AB1038" s="289"/>
      <c r="AC1038" s="289"/>
      <c r="AD1038" s="289"/>
      <c r="AE1038" s="289"/>
      <c r="AF1038" s="289"/>
      <c r="AG1038" s="289"/>
      <c r="AH1038" s="289"/>
      <c r="AI1038" s="289"/>
      <c r="AJ1038" s="289"/>
      <c r="AK1038" s="289"/>
      <c r="AL1038" s="289"/>
      <c r="AM1038" s="289"/>
      <c r="AN1038" s="289"/>
      <c r="AO1038" s="289"/>
      <c r="AP1038" s="289"/>
      <c r="AQ1038" s="289"/>
      <c r="AR1038" s="289"/>
      <c r="AS1038" s="289"/>
      <c r="AT1038" s="289"/>
      <c r="AU1038" s="289"/>
      <c r="AV1038" s="289"/>
      <c r="AW1038" s="289"/>
      <c r="AX1038" s="289"/>
      <c r="AY1038" s="289"/>
      <c r="AZ1038" s="289"/>
      <c r="BA1038" s="289"/>
      <c r="BB1038" s="289"/>
      <c r="BC1038" s="289"/>
      <c r="BD1038" s="289"/>
      <c r="BE1038" s="289"/>
      <c r="BF1038" s="289"/>
      <c r="BG1038" s="289"/>
      <c r="BH1038" s="289"/>
      <c r="BI1038" s="289"/>
      <c r="BJ1038" s="289"/>
      <c r="BK1038" s="289"/>
      <c r="BL1038" s="289"/>
      <c r="BM1038" s="289"/>
      <c r="BN1038" s="289"/>
      <c r="BO1038" s="289"/>
      <c r="BP1038" s="289"/>
      <c r="BQ1038" s="289"/>
      <c r="BR1038" s="289"/>
      <c r="BS1038" s="289"/>
      <c r="BT1038" s="289"/>
      <c r="BU1038" s="289"/>
      <c r="BV1038" s="289"/>
      <c r="BW1038" s="289"/>
      <c r="BX1038" s="289"/>
      <c r="BY1038" s="289"/>
    </row>
    <row r="1039" spans="1:77" s="262" customFormat="1" x14ac:dyDescent="0.2">
      <c r="A1039" s="86">
        <v>1031</v>
      </c>
      <c r="B1039" s="86" t="s">
        <v>1192</v>
      </c>
      <c r="C1039" s="86"/>
      <c r="D1039" s="86"/>
      <c r="E1039" s="86"/>
      <c r="F1039" s="86"/>
      <c r="G1039" s="86"/>
      <c r="H1039" s="86"/>
      <c r="I1039" s="86"/>
      <c r="J1039" s="249">
        <v>80</v>
      </c>
      <c r="K1039" s="251">
        <v>8</v>
      </c>
      <c r="L1039" s="86"/>
      <c r="M1039" s="86"/>
      <c r="N1039" s="86"/>
      <c r="O1039" s="266" t="s">
        <v>657</v>
      </c>
      <c r="P1039" s="285"/>
      <c r="Q1039" s="86"/>
      <c r="R1039" s="290"/>
      <c r="S1039" s="290"/>
      <c r="T1039" s="290"/>
      <c r="U1039" s="290"/>
      <c r="V1039" s="290"/>
      <c r="W1039" s="290"/>
      <c r="X1039" s="290"/>
      <c r="Y1039" s="290"/>
      <c r="Z1039" s="290"/>
      <c r="AA1039" s="290"/>
      <c r="AB1039" s="290"/>
      <c r="AC1039" s="290"/>
      <c r="AD1039" s="290"/>
      <c r="AE1039" s="290"/>
      <c r="AF1039" s="290"/>
      <c r="AG1039" s="290"/>
      <c r="AH1039" s="290"/>
      <c r="AI1039" s="290"/>
      <c r="AJ1039" s="290"/>
      <c r="AK1039" s="290"/>
      <c r="AL1039" s="290"/>
      <c r="AM1039" s="290"/>
      <c r="AN1039" s="290"/>
      <c r="AO1039" s="290"/>
      <c r="AP1039" s="290"/>
      <c r="AQ1039" s="290"/>
      <c r="AR1039" s="290"/>
      <c r="AS1039" s="290"/>
      <c r="AT1039" s="290"/>
      <c r="AU1039" s="290"/>
      <c r="AV1039" s="290"/>
      <c r="AW1039" s="290"/>
      <c r="AX1039" s="290"/>
      <c r="AY1039" s="290"/>
      <c r="AZ1039" s="290"/>
      <c r="BA1039" s="290"/>
      <c r="BB1039" s="290"/>
      <c r="BC1039" s="290"/>
      <c r="BD1039" s="290"/>
      <c r="BE1039" s="290"/>
      <c r="BF1039" s="290"/>
      <c r="BG1039" s="290"/>
      <c r="BH1039" s="290"/>
      <c r="BI1039" s="290"/>
      <c r="BJ1039" s="290"/>
      <c r="BK1039" s="290"/>
      <c r="BL1039" s="290"/>
      <c r="BM1039" s="290"/>
      <c r="BN1039" s="290"/>
      <c r="BO1039" s="290"/>
      <c r="BP1039" s="290"/>
      <c r="BQ1039" s="290"/>
      <c r="BR1039" s="290"/>
      <c r="BS1039" s="290"/>
      <c r="BT1039" s="290"/>
      <c r="BU1039" s="290"/>
      <c r="BV1039" s="290"/>
      <c r="BW1039" s="290"/>
      <c r="BX1039" s="290"/>
      <c r="BY1039" s="290"/>
    </row>
    <row r="1040" spans="1:77" x14ac:dyDescent="0.2">
      <c r="A1040" s="82">
        <v>1032</v>
      </c>
      <c r="B1040" s="82" t="s">
        <v>2556</v>
      </c>
      <c r="C1040" s="82" t="s">
        <v>2318</v>
      </c>
      <c r="D1040" s="82" t="s">
        <v>2557</v>
      </c>
      <c r="E1040" s="83">
        <v>44123</v>
      </c>
      <c r="F1040" s="82" t="s">
        <v>2985</v>
      </c>
      <c r="G1040" s="82">
        <v>1</v>
      </c>
      <c r="H1040" s="82" t="s">
        <v>2986</v>
      </c>
      <c r="I1040" s="82" t="s">
        <v>1760</v>
      </c>
      <c r="J1040" s="84">
        <v>78</v>
      </c>
      <c r="K1040" s="247">
        <v>7.8</v>
      </c>
      <c r="L1040" s="82" t="s">
        <v>2987</v>
      </c>
      <c r="M1040" s="82">
        <v>154</v>
      </c>
      <c r="N1040" s="82">
        <v>0.1</v>
      </c>
      <c r="O1040" s="264" t="s">
        <v>2080</v>
      </c>
      <c r="P1040" s="283" t="s">
        <v>2997</v>
      </c>
      <c r="Q1040" s="82" t="s">
        <v>2549</v>
      </c>
    </row>
    <row r="1041" spans="1:77" x14ac:dyDescent="0.2">
      <c r="A1041" s="82">
        <v>1033</v>
      </c>
      <c r="B1041" s="82" t="s">
        <v>2556</v>
      </c>
      <c r="C1041" s="82"/>
      <c r="D1041" s="82" t="s">
        <v>3266</v>
      </c>
      <c r="E1041" s="83">
        <v>44137</v>
      </c>
      <c r="F1041" s="82" t="s">
        <v>2985</v>
      </c>
      <c r="G1041" s="82">
        <v>1</v>
      </c>
      <c r="H1041" s="82" t="s">
        <v>2986</v>
      </c>
      <c r="I1041" s="82" t="s">
        <v>1760</v>
      </c>
      <c r="J1041" s="84">
        <v>78</v>
      </c>
      <c r="K1041" s="247">
        <v>7.8</v>
      </c>
      <c r="L1041" s="82" t="s">
        <v>3362</v>
      </c>
      <c r="M1041" s="82">
        <v>158</v>
      </c>
      <c r="N1041" s="82">
        <v>0.1</v>
      </c>
      <c r="O1041" s="264" t="s">
        <v>2080</v>
      </c>
      <c r="P1041" s="283" t="s">
        <v>2997</v>
      </c>
      <c r="Q1041" s="82" t="s">
        <v>2549</v>
      </c>
    </row>
    <row r="1042" spans="1:77" s="254" customFormat="1" x14ac:dyDescent="0.2">
      <c r="A1042" s="248">
        <v>1034</v>
      </c>
      <c r="B1042" s="248" t="s">
        <v>2556</v>
      </c>
      <c r="C1042" s="248"/>
      <c r="D1042" s="248"/>
      <c r="E1042" s="248"/>
      <c r="F1042" s="248"/>
      <c r="G1042" s="248"/>
      <c r="H1042" s="248"/>
      <c r="I1042" s="248"/>
      <c r="J1042" s="260">
        <v>156</v>
      </c>
      <c r="K1042" s="255">
        <v>15.6</v>
      </c>
      <c r="L1042" s="248"/>
      <c r="M1042" s="248"/>
      <c r="N1042" s="248"/>
      <c r="O1042" s="265" t="s">
        <v>2080</v>
      </c>
      <c r="P1042" s="284" t="s">
        <v>706</v>
      </c>
      <c r="Q1042" s="248"/>
      <c r="R1042" s="289"/>
      <c r="S1042" s="289"/>
      <c r="T1042" s="289"/>
      <c r="U1042" s="289"/>
      <c r="V1042" s="289"/>
      <c r="W1042" s="289"/>
      <c r="X1042" s="289"/>
      <c r="Y1042" s="289"/>
      <c r="Z1042" s="289"/>
      <c r="AA1042" s="289"/>
      <c r="AB1042" s="289"/>
      <c r="AC1042" s="289"/>
      <c r="AD1042" s="289"/>
      <c r="AE1042" s="289"/>
      <c r="AF1042" s="289"/>
      <c r="AG1042" s="289"/>
      <c r="AH1042" s="289"/>
      <c r="AI1042" s="289"/>
      <c r="AJ1042" s="289"/>
      <c r="AK1042" s="289"/>
      <c r="AL1042" s="289"/>
      <c r="AM1042" s="289"/>
      <c r="AN1042" s="289"/>
      <c r="AO1042" s="289"/>
      <c r="AP1042" s="289"/>
      <c r="AQ1042" s="289"/>
      <c r="AR1042" s="289"/>
      <c r="AS1042" s="289"/>
      <c r="AT1042" s="289"/>
      <c r="AU1042" s="289"/>
      <c r="AV1042" s="289"/>
      <c r="AW1042" s="289"/>
      <c r="AX1042" s="289"/>
      <c r="AY1042" s="289"/>
      <c r="AZ1042" s="289"/>
      <c r="BA1042" s="289"/>
      <c r="BB1042" s="289"/>
      <c r="BC1042" s="289"/>
      <c r="BD1042" s="289"/>
      <c r="BE1042" s="289"/>
      <c r="BF1042" s="289"/>
      <c r="BG1042" s="289"/>
      <c r="BH1042" s="289"/>
      <c r="BI1042" s="289"/>
      <c r="BJ1042" s="289"/>
      <c r="BK1042" s="289"/>
      <c r="BL1042" s="289"/>
      <c r="BM1042" s="289"/>
      <c r="BN1042" s="289"/>
      <c r="BO1042" s="289"/>
      <c r="BP1042" s="289"/>
      <c r="BQ1042" s="289"/>
      <c r="BR1042" s="289"/>
      <c r="BS1042" s="289"/>
      <c r="BT1042" s="289"/>
      <c r="BU1042" s="289"/>
      <c r="BV1042" s="289"/>
      <c r="BW1042" s="289"/>
      <c r="BX1042" s="289"/>
      <c r="BY1042" s="289"/>
    </row>
    <row r="1043" spans="1:77" s="262" customFormat="1" x14ac:dyDescent="0.2">
      <c r="A1043" s="86">
        <v>1035</v>
      </c>
      <c r="B1043" s="86" t="s">
        <v>1191</v>
      </c>
      <c r="C1043" s="86"/>
      <c r="D1043" s="86"/>
      <c r="E1043" s="86"/>
      <c r="F1043" s="86"/>
      <c r="G1043" s="86"/>
      <c r="H1043" s="86"/>
      <c r="I1043" s="86"/>
      <c r="J1043" s="249">
        <v>156</v>
      </c>
      <c r="K1043" s="251">
        <v>15.6</v>
      </c>
      <c r="L1043" s="86"/>
      <c r="M1043" s="86"/>
      <c r="N1043" s="86"/>
      <c r="O1043" s="266" t="s">
        <v>658</v>
      </c>
      <c r="P1043" s="285"/>
      <c r="Q1043" s="86"/>
      <c r="R1043" s="290"/>
      <c r="S1043" s="290"/>
      <c r="T1043" s="290"/>
      <c r="U1043" s="290"/>
      <c r="V1043" s="290"/>
      <c r="W1043" s="290"/>
      <c r="X1043" s="290"/>
      <c r="Y1043" s="290"/>
      <c r="Z1043" s="290"/>
      <c r="AA1043" s="290"/>
      <c r="AB1043" s="290"/>
      <c r="AC1043" s="290"/>
      <c r="AD1043" s="290"/>
      <c r="AE1043" s="290"/>
      <c r="AF1043" s="290"/>
      <c r="AG1043" s="290"/>
      <c r="AH1043" s="290"/>
      <c r="AI1043" s="290"/>
      <c r="AJ1043" s="290"/>
      <c r="AK1043" s="290"/>
      <c r="AL1043" s="290"/>
      <c r="AM1043" s="290"/>
      <c r="AN1043" s="290"/>
      <c r="AO1043" s="290"/>
      <c r="AP1043" s="290"/>
      <c r="AQ1043" s="290"/>
      <c r="AR1043" s="290"/>
      <c r="AS1043" s="290"/>
      <c r="AT1043" s="290"/>
      <c r="AU1043" s="290"/>
      <c r="AV1043" s="290"/>
      <c r="AW1043" s="290"/>
      <c r="AX1043" s="290"/>
      <c r="AY1043" s="290"/>
      <c r="AZ1043" s="290"/>
      <c r="BA1043" s="290"/>
      <c r="BB1043" s="290"/>
      <c r="BC1043" s="290"/>
      <c r="BD1043" s="290"/>
      <c r="BE1043" s="290"/>
      <c r="BF1043" s="290"/>
      <c r="BG1043" s="290"/>
      <c r="BH1043" s="290"/>
      <c r="BI1043" s="290"/>
      <c r="BJ1043" s="290"/>
      <c r="BK1043" s="290"/>
      <c r="BL1043" s="290"/>
      <c r="BM1043" s="290"/>
      <c r="BN1043" s="290"/>
      <c r="BO1043" s="290"/>
      <c r="BP1043" s="290"/>
      <c r="BQ1043" s="290"/>
      <c r="BR1043" s="290"/>
      <c r="BS1043" s="290"/>
      <c r="BT1043" s="290"/>
      <c r="BU1043" s="290"/>
      <c r="BV1043" s="290"/>
      <c r="BW1043" s="290"/>
      <c r="BX1043" s="290"/>
      <c r="BY1043" s="290"/>
    </row>
    <row r="1044" spans="1:77" x14ac:dyDescent="0.2">
      <c r="A1044" s="82">
        <v>1036</v>
      </c>
      <c r="B1044" s="82" t="s">
        <v>282</v>
      </c>
      <c r="C1044" s="82" t="s">
        <v>2319</v>
      </c>
      <c r="D1044" s="82" t="s">
        <v>283</v>
      </c>
      <c r="E1044" s="83">
        <v>44123</v>
      </c>
      <c r="F1044" s="82" t="s">
        <v>2985</v>
      </c>
      <c r="G1044" s="82">
        <v>1</v>
      </c>
      <c r="H1044" s="82" t="s">
        <v>2986</v>
      </c>
      <c r="I1044" s="82" t="s">
        <v>1760</v>
      </c>
      <c r="J1044" s="84">
        <v>90</v>
      </c>
      <c r="K1044" s="247">
        <v>9</v>
      </c>
      <c r="L1044" s="82" t="s">
        <v>2987</v>
      </c>
      <c r="M1044" s="82">
        <v>154</v>
      </c>
      <c r="N1044" s="82">
        <v>0.1</v>
      </c>
      <c r="O1044" s="264" t="s">
        <v>2184</v>
      </c>
      <c r="P1044" s="283" t="s">
        <v>2988</v>
      </c>
      <c r="Q1044" s="82" t="s">
        <v>117</v>
      </c>
    </row>
    <row r="1045" spans="1:77" x14ac:dyDescent="0.2">
      <c r="A1045" s="82">
        <v>1037</v>
      </c>
      <c r="B1045" s="82" t="s">
        <v>282</v>
      </c>
      <c r="C1045" s="82"/>
      <c r="D1045" s="82" t="s">
        <v>2732</v>
      </c>
      <c r="E1045" s="83">
        <v>44130</v>
      </c>
      <c r="F1045" s="82" t="s">
        <v>2985</v>
      </c>
      <c r="G1045" s="82">
        <v>1</v>
      </c>
      <c r="H1045" s="82" t="s">
        <v>2986</v>
      </c>
      <c r="I1045" s="82" t="s">
        <v>1760</v>
      </c>
      <c r="J1045" s="84">
        <v>100</v>
      </c>
      <c r="K1045" s="247">
        <v>10</v>
      </c>
      <c r="L1045" s="82" t="s">
        <v>2987</v>
      </c>
      <c r="M1045" s="82">
        <v>156</v>
      </c>
      <c r="N1045" s="82">
        <v>0.1</v>
      </c>
      <c r="O1045" s="264" t="s">
        <v>2184</v>
      </c>
      <c r="P1045" s="283" t="s">
        <v>2988</v>
      </c>
      <c r="Q1045" s="82" t="s">
        <v>117</v>
      </c>
    </row>
    <row r="1046" spans="1:77" x14ac:dyDescent="0.2">
      <c r="A1046" s="82">
        <v>1038</v>
      </c>
      <c r="B1046" s="82" t="s">
        <v>282</v>
      </c>
      <c r="C1046" s="82"/>
      <c r="D1046" s="82" t="s">
        <v>2886</v>
      </c>
      <c r="E1046" s="83">
        <v>44137</v>
      </c>
      <c r="F1046" s="82" t="s">
        <v>2985</v>
      </c>
      <c r="G1046" s="82">
        <v>1</v>
      </c>
      <c r="H1046" s="82" t="s">
        <v>2986</v>
      </c>
      <c r="I1046" s="82" t="s">
        <v>1760</v>
      </c>
      <c r="J1046" s="84">
        <v>136</v>
      </c>
      <c r="K1046" s="247">
        <v>13.6</v>
      </c>
      <c r="L1046" s="82" t="s">
        <v>3362</v>
      </c>
      <c r="M1046" s="82">
        <v>158</v>
      </c>
      <c r="N1046" s="82">
        <v>0.1</v>
      </c>
      <c r="O1046" s="264" t="s">
        <v>2184</v>
      </c>
      <c r="P1046" s="283" t="s">
        <v>2988</v>
      </c>
      <c r="Q1046" s="82" t="s">
        <v>117</v>
      </c>
    </row>
    <row r="1047" spans="1:77" s="254" customFormat="1" x14ac:dyDescent="0.2">
      <c r="A1047" s="248">
        <v>1039</v>
      </c>
      <c r="B1047" s="248" t="s">
        <v>282</v>
      </c>
      <c r="C1047" s="248"/>
      <c r="D1047" s="248"/>
      <c r="E1047" s="248"/>
      <c r="F1047" s="248"/>
      <c r="G1047" s="248"/>
      <c r="H1047" s="248"/>
      <c r="I1047" s="248"/>
      <c r="J1047" s="260">
        <v>326</v>
      </c>
      <c r="K1047" s="255">
        <v>32.6</v>
      </c>
      <c r="L1047" s="248"/>
      <c r="M1047" s="248"/>
      <c r="N1047" s="248"/>
      <c r="O1047" s="265" t="s">
        <v>2184</v>
      </c>
      <c r="P1047" s="284" t="s">
        <v>707</v>
      </c>
      <c r="Q1047" s="248"/>
      <c r="R1047" s="289"/>
      <c r="S1047" s="289"/>
      <c r="T1047" s="289"/>
      <c r="U1047" s="289"/>
      <c r="V1047" s="289"/>
      <c r="W1047" s="289"/>
      <c r="X1047" s="289"/>
      <c r="Y1047" s="289"/>
      <c r="Z1047" s="289"/>
      <c r="AA1047" s="289"/>
      <c r="AB1047" s="289"/>
      <c r="AC1047" s="289"/>
      <c r="AD1047" s="289"/>
      <c r="AE1047" s="289"/>
      <c r="AF1047" s="289"/>
      <c r="AG1047" s="289"/>
      <c r="AH1047" s="289"/>
      <c r="AI1047" s="289"/>
      <c r="AJ1047" s="289"/>
      <c r="AK1047" s="289"/>
      <c r="AL1047" s="289"/>
      <c r="AM1047" s="289"/>
      <c r="AN1047" s="289"/>
      <c r="AO1047" s="289"/>
      <c r="AP1047" s="289"/>
      <c r="AQ1047" s="289"/>
      <c r="AR1047" s="289"/>
      <c r="AS1047" s="289"/>
      <c r="AT1047" s="289"/>
      <c r="AU1047" s="289"/>
      <c r="AV1047" s="289"/>
      <c r="AW1047" s="289"/>
      <c r="AX1047" s="289"/>
      <c r="AY1047" s="289"/>
      <c r="AZ1047" s="289"/>
      <c r="BA1047" s="289"/>
      <c r="BB1047" s="289"/>
      <c r="BC1047" s="289"/>
      <c r="BD1047" s="289"/>
      <c r="BE1047" s="289"/>
      <c r="BF1047" s="289"/>
      <c r="BG1047" s="289"/>
      <c r="BH1047" s="289"/>
      <c r="BI1047" s="289"/>
      <c r="BJ1047" s="289"/>
      <c r="BK1047" s="289"/>
      <c r="BL1047" s="289"/>
      <c r="BM1047" s="289"/>
      <c r="BN1047" s="289"/>
      <c r="BO1047" s="289"/>
      <c r="BP1047" s="289"/>
      <c r="BQ1047" s="289"/>
      <c r="BR1047" s="289"/>
      <c r="BS1047" s="289"/>
      <c r="BT1047" s="289"/>
      <c r="BU1047" s="289"/>
      <c r="BV1047" s="289"/>
      <c r="BW1047" s="289"/>
      <c r="BX1047" s="289"/>
      <c r="BY1047" s="289"/>
    </row>
    <row r="1048" spans="1:77" x14ac:dyDescent="0.2">
      <c r="A1048" s="82">
        <v>1040</v>
      </c>
      <c r="B1048" s="82" t="s">
        <v>282</v>
      </c>
      <c r="C1048" s="82" t="s">
        <v>2319</v>
      </c>
      <c r="D1048" s="82" t="s">
        <v>283</v>
      </c>
      <c r="E1048" s="83">
        <v>44123</v>
      </c>
      <c r="F1048" s="82" t="s">
        <v>2985</v>
      </c>
      <c r="G1048" s="82">
        <v>1</v>
      </c>
      <c r="H1048" s="82" t="s">
        <v>2986</v>
      </c>
      <c r="I1048" s="82" t="s">
        <v>1760</v>
      </c>
      <c r="J1048" s="84">
        <v>110</v>
      </c>
      <c r="K1048" s="247">
        <v>11</v>
      </c>
      <c r="L1048" s="82" t="s">
        <v>2987</v>
      </c>
      <c r="M1048" s="82">
        <v>154</v>
      </c>
      <c r="N1048" s="82">
        <v>0.1</v>
      </c>
      <c r="O1048" s="264" t="s">
        <v>2184</v>
      </c>
      <c r="P1048" s="283" t="s">
        <v>2990</v>
      </c>
      <c r="Q1048" s="82" t="s">
        <v>117</v>
      </c>
    </row>
    <row r="1049" spans="1:77" x14ac:dyDescent="0.2">
      <c r="A1049" s="82">
        <v>1041</v>
      </c>
      <c r="B1049" s="82" t="s">
        <v>282</v>
      </c>
      <c r="C1049" s="82"/>
      <c r="D1049" s="82" t="s">
        <v>2886</v>
      </c>
      <c r="E1049" s="83">
        <v>44137</v>
      </c>
      <c r="F1049" s="82" t="s">
        <v>2985</v>
      </c>
      <c r="G1049" s="82">
        <v>1</v>
      </c>
      <c r="H1049" s="82" t="s">
        <v>2986</v>
      </c>
      <c r="I1049" s="82" t="s">
        <v>1760</v>
      </c>
      <c r="J1049" s="84">
        <v>140</v>
      </c>
      <c r="K1049" s="247">
        <v>14</v>
      </c>
      <c r="L1049" s="82" t="s">
        <v>3362</v>
      </c>
      <c r="M1049" s="82">
        <v>158</v>
      </c>
      <c r="N1049" s="82">
        <v>0.1</v>
      </c>
      <c r="O1049" s="264" t="s">
        <v>2184</v>
      </c>
      <c r="P1049" s="283" t="s">
        <v>2990</v>
      </c>
      <c r="Q1049" s="82" t="s">
        <v>117</v>
      </c>
    </row>
    <row r="1050" spans="1:77" s="254" customFormat="1" x14ac:dyDescent="0.2">
      <c r="A1050" s="248">
        <v>1042</v>
      </c>
      <c r="B1050" s="248" t="s">
        <v>282</v>
      </c>
      <c r="C1050" s="248"/>
      <c r="D1050" s="248"/>
      <c r="E1050" s="248"/>
      <c r="F1050" s="248"/>
      <c r="G1050" s="248"/>
      <c r="H1050" s="248"/>
      <c r="I1050" s="248"/>
      <c r="J1050" s="260">
        <v>250</v>
      </c>
      <c r="K1050" s="255">
        <v>25</v>
      </c>
      <c r="L1050" s="248"/>
      <c r="M1050" s="248"/>
      <c r="N1050" s="248"/>
      <c r="O1050" s="265" t="s">
        <v>2184</v>
      </c>
      <c r="P1050" s="284" t="s">
        <v>708</v>
      </c>
      <c r="Q1050" s="248"/>
      <c r="R1050" s="289"/>
      <c r="S1050" s="289"/>
      <c r="T1050" s="289"/>
      <c r="U1050" s="289"/>
      <c r="V1050" s="289"/>
      <c r="W1050" s="289"/>
      <c r="X1050" s="289"/>
      <c r="Y1050" s="289"/>
      <c r="Z1050" s="289"/>
      <c r="AA1050" s="289"/>
      <c r="AB1050" s="289"/>
      <c r="AC1050" s="289"/>
      <c r="AD1050" s="289"/>
      <c r="AE1050" s="289"/>
      <c r="AF1050" s="289"/>
      <c r="AG1050" s="289"/>
      <c r="AH1050" s="289"/>
      <c r="AI1050" s="289"/>
      <c r="AJ1050" s="289"/>
      <c r="AK1050" s="289"/>
      <c r="AL1050" s="289"/>
      <c r="AM1050" s="289"/>
      <c r="AN1050" s="289"/>
      <c r="AO1050" s="289"/>
      <c r="AP1050" s="289"/>
      <c r="AQ1050" s="289"/>
      <c r="AR1050" s="289"/>
      <c r="AS1050" s="289"/>
      <c r="AT1050" s="289"/>
      <c r="AU1050" s="289"/>
      <c r="AV1050" s="289"/>
      <c r="AW1050" s="289"/>
      <c r="AX1050" s="289"/>
      <c r="AY1050" s="289"/>
      <c r="AZ1050" s="289"/>
      <c r="BA1050" s="289"/>
      <c r="BB1050" s="289"/>
      <c r="BC1050" s="289"/>
      <c r="BD1050" s="289"/>
      <c r="BE1050" s="289"/>
      <c r="BF1050" s="289"/>
      <c r="BG1050" s="289"/>
      <c r="BH1050" s="289"/>
      <c r="BI1050" s="289"/>
      <c r="BJ1050" s="289"/>
      <c r="BK1050" s="289"/>
      <c r="BL1050" s="289"/>
      <c r="BM1050" s="289"/>
      <c r="BN1050" s="289"/>
      <c r="BO1050" s="289"/>
      <c r="BP1050" s="289"/>
      <c r="BQ1050" s="289"/>
      <c r="BR1050" s="289"/>
      <c r="BS1050" s="289"/>
      <c r="BT1050" s="289"/>
      <c r="BU1050" s="289"/>
      <c r="BV1050" s="289"/>
      <c r="BW1050" s="289"/>
      <c r="BX1050" s="289"/>
      <c r="BY1050" s="289"/>
    </row>
    <row r="1051" spans="1:77" s="262" customFormat="1" x14ac:dyDescent="0.2">
      <c r="A1051" s="86">
        <v>1043</v>
      </c>
      <c r="B1051" s="86" t="s">
        <v>921</v>
      </c>
      <c r="C1051" s="86"/>
      <c r="D1051" s="86"/>
      <c r="E1051" s="86"/>
      <c r="F1051" s="86"/>
      <c r="G1051" s="86"/>
      <c r="H1051" s="86"/>
      <c r="I1051" s="86"/>
      <c r="J1051" s="249">
        <v>576</v>
      </c>
      <c r="K1051" s="251">
        <v>57.6</v>
      </c>
      <c r="L1051" s="86"/>
      <c r="M1051" s="86"/>
      <c r="N1051" s="86"/>
      <c r="O1051" s="266" t="s">
        <v>814</v>
      </c>
      <c r="P1051" s="285"/>
      <c r="Q1051" s="86"/>
      <c r="R1051" s="290"/>
      <c r="S1051" s="290"/>
      <c r="T1051" s="290"/>
      <c r="U1051" s="290"/>
      <c r="V1051" s="290"/>
      <c r="W1051" s="290"/>
      <c r="X1051" s="290"/>
      <c r="Y1051" s="290"/>
      <c r="Z1051" s="290"/>
      <c r="AA1051" s="290"/>
      <c r="AB1051" s="290"/>
      <c r="AC1051" s="290"/>
      <c r="AD1051" s="290"/>
      <c r="AE1051" s="290"/>
      <c r="AF1051" s="290"/>
      <c r="AG1051" s="290"/>
      <c r="AH1051" s="290"/>
      <c r="AI1051" s="290"/>
      <c r="AJ1051" s="290"/>
      <c r="AK1051" s="290"/>
      <c r="AL1051" s="290"/>
      <c r="AM1051" s="290"/>
      <c r="AN1051" s="290"/>
      <c r="AO1051" s="290"/>
      <c r="AP1051" s="290"/>
      <c r="AQ1051" s="290"/>
      <c r="AR1051" s="290"/>
      <c r="AS1051" s="290"/>
      <c r="AT1051" s="290"/>
      <c r="AU1051" s="290"/>
      <c r="AV1051" s="290"/>
      <c r="AW1051" s="290"/>
      <c r="AX1051" s="290"/>
      <c r="AY1051" s="290"/>
      <c r="AZ1051" s="290"/>
      <c r="BA1051" s="290"/>
      <c r="BB1051" s="290"/>
      <c r="BC1051" s="290"/>
      <c r="BD1051" s="290"/>
      <c r="BE1051" s="290"/>
      <c r="BF1051" s="290"/>
      <c r="BG1051" s="290"/>
      <c r="BH1051" s="290"/>
      <c r="BI1051" s="290"/>
      <c r="BJ1051" s="290"/>
      <c r="BK1051" s="290"/>
      <c r="BL1051" s="290"/>
      <c r="BM1051" s="290"/>
      <c r="BN1051" s="290"/>
      <c r="BO1051" s="290"/>
      <c r="BP1051" s="290"/>
      <c r="BQ1051" s="290"/>
      <c r="BR1051" s="290"/>
      <c r="BS1051" s="290"/>
      <c r="BT1051" s="290"/>
      <c r="BU1051" s="290"/>
      <c r="BV1051" s="290"/>
      <c r="BW1051" s="290"/>
      <c r="BX1051" s="290"/>
      <c r="BY1051" s="290"/>
    </row>
    <row r="1052" spans="1:77" x14ac:dyDescent="0.2">
      <c r="A1052" s="82">
        <v>1044</v>
      </c>
      <c r="B1052" s="82" t="s">
        <v>1256</v>
      </c>
      <c r="C1052" s="82" t="s">
        <v>2290</v>
      </c>
      <c r="D1052" s="82" t="s">
        <v>1257</v>
      </c>
      <c r="E1052" s="83">
        <v>44123</v>
      </c>
      <c r="F1052" s="82" t="s">
        <v>2985</v>
      </c>
      <c r="G1052" s="82">
        <v>1</v>
      </c>
      <c r="H1052" s="82" t="s">
        <v>2986</v>
      </c>
      <c r="I1052" s="82" t="s">
        <v>1760</v>
      </c>
      <c r="J1052" s="84">
        <v>50</v>
      </c>
      <c r="K1052" s="247">
        <v>5</v>
      </c>
      <c r="L1052" s="82" t="s">
        <v>2987</v>
      </c>
      <c r="M1052" s="82">
        <v>154</v>
      </c>
      <c r="N1052" s="82">
        <v>0.1</v>
      </c>
      <c r="O1052" s="264" t="s">
        <v>1737</v>
      </c>
      <c r="P1052" s="283" t="s">
        <v>2990</v>
      </c>
      <c r="Q1052" s="82" t="s">
        <v>117</v>
      </c>
    </row>
    <row r="1053" spans="1:77" x14ac:dyDescent="0.2">
      <c r="A1053" s="82">
        <v>1045</v>
      </c>
      <c r="B1053" s="82" t="s">
        <v>1256</v>
      </c>
      <c r="C1053" s="82"/>
      <c r="D1053" s="82" t="s">
        <v>2921</v>
      </c>
      <c r="E1053" s="83">
        <v>44137</v>
      </c>
      <c r="F1053" s="82" t="s">
        <v>2985</v>
      </c>
      <c r="G1053" s="82">
        <v>1</v>
      </c>
      <c r="H1053" s="82" t="s">
        <v>2986</v>
      </c>
      <c r="I1053" s="82" t="s">
        <v>1760</v>
      </c>
      <c r="J1053" s="84">
        <v>50</v>
      </c>
      <c r="K1053" s="247">
        <v>5</v>
      </c>
      <c r="L1053" s="82" t="s">
        <v>3362</v>
      </c>
      <c r="M1053" s="82">
        <v>158</v>
      </c>
      <c r="N1053" s="82">
        <v>0.1</v>
      </c>
      <c r="O1053" s="264" t="s">
        <v>1737</v>
      </c>
      <c r="P1053" s="283" t="s">
        <v>2990</v>
      </c>
      <c r="Q1053" s="82" t="s">
        <v>117</v>
      </c>
    </row>
    <row r="1054" spans="1:77" s="254" customFormat="1" x14ac:dyDescent="0.2">
      <c r="A1054" s="248">
        <v>1046</v>
      </c>
      <c r="B1054" s="248" t="s">
        <v>1256</v>
      </c>
      <c r="C1054" s="248"/>
      <c r="D1054" s="248"/>
      <c r="E1054" s="248"/>
      <c r="F1054" s="248"/>
      <c r="G1054" s="248"/>
      <c r="H1054" s="248"/>
      <c r="I1054" s="248"/>
      <c r="J1054" s="260">
        <v>100</v>
      </c>
      <c r="K1054" s="255">
        <v>10</v>
      </c>
      <c r="L1054" s="248"/>
      <c r="M1054" s="248"/>
      <c r="N1054" s="248"/>
      <c r="O1054" s="265" t="s">
        <v>1737</v>
      </c>
      <c r="P1054" s="284" t="s">
        <v>708</v>
      </c>
      <c r="Q1054" s="248"/>
      <c r="R1054" s="289"/>
      <c r="S1054" s="289"/>
      <c r="T1054" s="289"/>
      <c r="U1054" s="289"/>
      <c r="V1054" s="289"/>
      <c r="W1054" s="289"/>
      <c r="X1054" s="289"/>
      <c r="Y1054" s="289"/>
      <c r="Z1054" s="289"/>
      <c r="AA1054" s="289"/>
      <c r="AB1054" s="289"/>
      <c r="AC1054" s="289"/>
      <c r="AD1054" s="289"/>
      <c r="AE1054" s="289"/>
      <c r="AF1054" s="289"/>
      <c r="AG1054" s="289"/>
      <c r="AH1054" s="289"/>
      <c r="AI1054" s="289"/>
      <c r="AJ1054" s="289"/>
      <c r="AK1054" s="289"/>
      <c r="AL1054" s="289"/>
      <c r="AM1054" s="289"/>
      <c r="AN1054" s="289"/>
      <c r="AO1054" s="289"/>
      <c r="AP1054" s="289"/>
      <c r="AQ1054" s="289"/>
      <c r="AR1054" s="289"/>
      <c r="AS1054" s="289"/>
      <c r="AT1054" s="289"/>
      <c r="AU1054" s="289"/>
      <c r="AV1054" s="289"/>
      <c r="AW1054" s="289"/>
      <c r="AX1054" s="289"/>
      <c r="AY1054" s="289"/>
      <c r="AZ1054" s="289"/>
      <c r="BA1054" s="289"/>
      <c r="BB1054" s="289"/>
      <c r="BC1054" s="289"/>
      <c r="BD1054" s="289"/>
      <c r="BE1054" s="289"/>
      <c r="BF1054" s="289"/>
      <c r="BG1054" s="289"/>
      <c r="BH1054" s="289"/>
      <c r="BI1054" s="289"/>
      <c r="BJ1054" s="289"/>
      <c r="BK1054" s="289"/>
      <c r="BL1054" s="289"/>
      <c r="BM1054" s="289"/>
      <c r="BN1054" s="289"/>
      <c r="BO1054" s="289"/>
      <c r="BP1054" s="289"/>
      <c r="BQ1054" s="289"/>
      <c r="BR1054" s="289"/>
      <c r="BS1054" s="289"/>
      <c r="BT1054" s="289"/>
      <c r="BU1054" s="289"/>
      <c r="BV1054" s="289"/>
      <c r="BW1054" s="289"/>
      <c r="BX1054" s="289"/>
      <c r="BY1054" s="289"/>
    </row>
    <row r="1055" spans="1:77" s="262" customFormat="1" x14ac:dyDescent="0.2">
      <c r="A1055" s="86">
        <v>1047</v>
      </c>
      <c r="B1055" s="86" t="s">
        <v>1076</v>
      </c>
      <c r="C1055" s="86"/>
      <c r="D1055" s="86"/>
      <c r="E1055" s="86"/>
      <c r="F1055" s="86"/>
      <c r="G1055" s="86"/>
      <c r="H1055" s="86"/>
      <c r="I1055" s="86"/>
      <c r="J1055" s="249">
        <v>100</v>
      </c>
      <c r="K1055" s="251">
        <v>10</v>
      </c>
      <c r="L1055" s="86"/>
      <c r="M1055" s="86"/>
      <c r="N1055" s="86"/>
      <c r="O1055" s="266" t="s">
        <v>815</v>
      </c>
      <c r="P1055" s="285"/>
      <c r="Q1055" s="86"/>
      <c r="R1055" s="290"/>
      <c r="S1055" s="290"/>
      <c r="T1055" s="290"/>
      <c r="U1055" s="290"/>
      <c r="V1055" s="290"/>
      <c r="W1055" s="290"/>
      <c r="X1055" s="290"/>
      <c r="Y1055" s="290"/>
      <c r="Z1055" s="290"/>
      <c r="AA1055" s="290"/>
      <c r="AB1055" s="290"/>
      <c r="AC1055" s="290"/>
      <c r="AD1055" s="290"/>
      <c r="AE1055" s="290"/>
      <c r="AF1055" s="290"/>
      <c r="AG1055" s="290"/>
      <c r="AH1055" s="290"/>
      <c r="AI1055" s="290"/>
      <c r="AJ1055" s="290"/>
      <c r="AK1055" s="290"/>
      <c r="AL1055" s="290"/>
      <c r="AM1055" s="290"/>
      <c r="AN1055" s="290"/>
      <c r="AO1055" s="290"/>
      <c r="AP1055" s="290"/>
      <c r="AQ1055" s="290"/>
      <c r="AR1055" s="290"/>
      <c r="AS1055" s="290"/>
      <c r="AT1055" s="290"/>
      <c r="AU1055" s="290"/>
      <c r="AV1055" s="290"/>
      <c r="AW1055" s="290"/>
      <c r="AX1055" s="290"/>
      <c r="AY1055" s="290"/>
      <c r="AZ1055" s="290"/>
      <c r="BA1055" s="290"/>
      <c r="BB1055" s="290"/>
      <c r="BC1055" s="290"/>
      <c r="BD1055" s="290"/>
      <c r="BE1055" s="290"/>
      <c r="BF1055" s="290"/>
      <c r="BG1055" s="290"/>
      <c r="BH1055" s="290"/>
      <c r="BI1055" s="290"/>
      <c r="BJ1055" s="290"/>
      <c r="BK1055" s="290"/>
      <c r="BL1055" s="290"/>
      <c r="BM1055" s="290"/>
      <c r="BN1055" s="290"/>
      <c r="BO1055" s="290"/>
      <c r="BP1055" s="290"/>
      <c r="BQ1055" s="290"/>
      <c r="BR1055" s="290"/>
      <c r="BS1055" s="290"/>
      <c r="BT1055" s="290"/>
      <c r="BU1055" s="290"/>
      <c r="BV1055" s="290"/>
      <c r="BW1055" s="290"/>
      <c r="BX1055" s="290"/>
      <c r="BY1055" s="290"/>
    </row>
    <row r="1056" spans="1:77" x14ac:dyDescent="0.2">
      <c r="A1056" s="82">
        <v>1048</v>
      </c>
      <c r="B1056" s="82" t="s">
        <v>248</v>
      </c>
      <c r="C1056" s="82" t="s">
        <v>2290</v>
      </c>
      <c r="D1056" s="82" t="s">
        <v>249</v>
      </c>
      <c r="E1056" s="83">
        <v>44123</v>
      </c>
      <c r="F1056" s="82" t="s">
        <v>2985</v>
      </c>
      <c r="G1056" s="82">
        <v>1</v>
      </c>
      <c r="H1056" s="82" t="s">
        <v>2986</v>
      </c>
      <c r="I1056" s="82" t="s">
        <v>1760</v>
      </c>
      <c r="J1056" s="84">
        <v>32</v>
      </c>
      <c r="K1056" s="247">
        <v>3.2</v>
      </c>
      <c r="L1056" s="82" t="s">
        <v>2987</v>
      </c>
      <c r="M1056" s="82">
        <v>154</v>
      </c>
      <c r="N1056" s="82">
        <v>0.1</v>
      </c>
      <c r="O1056" s="264" t="s">
        <v>1143</v>
      </c>
      <c r="P1056" s="283" t="s">
        <v>2997</v>
      </c>
      <c r="Q1056" s="82" t="s">
        <v>117</v>
      </c>
    </row>
    <row r="1057" spans="1:77" x14ac:dyDescent="0.2">
      <c r="A1057" s="82">
        <v>1049</v>
      </c>
      <c r="B1057" s="82" t="s">
        <v>248</v>
      </c>
      <c r="C1057" s="82"/>
      <c r="D1057" s="82" t="s">
        <v>2872</v>
      </c>
      <c r="E1057" s="83">
        <v>44137</v>
      </c>
      <c r="F1057" s="82" t="s">
        <v>2985</v>
      </c>
      <c r="G1057" s="82">
        <v>1</v>
      </c>
      <c r="H1057" s="82" t="s">
        <v>2986</v>
      </c>
      <c r="I1057" s="82" t="s">
        <v>1760</v>
      </c>
      <c r="J1057" s="84">
        <v>32</v>
      </c>
      <c r="K1057" s="247">
        <v>3.2</v>
      </c>
      <c r="L1057" s="82" t="s">
        <v>3362</v>
      </c>
      <c r="M1057" s="82">
        <v>158</v>
      </c>
      <c r="N1057" s="82">
        <v>0.1</v>
      </c>
      <c r="O1057" s="264" t="s">
        <v>1143</v>
      </c>
      <c r="P1057" s="283" t="s">
        <v>2997</v>
      </c>
      <c r="Q1057" s="82" t="s">
        <v>117</v>
      </c>
    </row>
    <row r="1058" spans="1:77" s="254" customFormat="1" x14ac:dyDescent="0.2">
      <c r="A1058" s="248">
        <v>1050</v>
      </c>
      <c r="B1058" s="248" t="s">
        <v>248</v>
      </c>
      <c r="C1058" s="248"/>
      <c r="D1058" s="248"/>
      <c r="E1058" s="248"/>
      <c r="F1058" s="248"/>
      <c r="G1058" s="248"/>
      <c r="H1058" s="248"/>
      <c r="I1058" s="248"/>
      <c r="J1058" s="260">
        <v>64</v>
      </c>
      <c r="K1058" s="255">
        <v>6.4</v>
      </c>
      <c r="L1058" s="248"/>
      <c r="M1058" s="248"/>
      <c r="N1058" s="248"/>
      <c r="O1058" s="265" t="s">
        <v>1143</v>
      </c>
      <c r="P1058" s="284" t="s">
        <v>706</v>
      </c>
      <c r="Q1058" s="248"/>
      <c r="R1058" s="289"/>
      <c r="S1058" s="289"/>
      <c r="T1058" s="289"/>
      <c r="U1058" s="289"/>
      <c r="V1058" s="289"/>
      <c r="W1058" s="289"/>
      <c r="X1058" s="289"/>
      <c r="Y1058" s="289"/>
      <c r="Z1058" s="289"/>
      <c r="AA1058" s="289"/>
      <c r="AB1058" s="289"/>
      <c r="AC1058" s="289"/>
      <c r="AD1058" s="289"/>
      <c r="AE1058" s="289"/>
      <c r="AF1058" s="289"/>
      <c r="AG1058" s="289"/>
      <c r="AH1058" s="289"/>
      <c r="AI1058" s="289"/>
      <c r="AJ1058" s="289"/>
      <c r="AK1058" s="289"/>
      <c r="AL1058" s="289"/>
      <c r="AM1058" s="289"/>
      <c r="AN1058" s="289"/>
      <c r="AO1058" s="289"/>
      <c r="AP1058" s="289"/>
      <c r="AQ1058" s="289"/>
      <c r="AR1058" s="289"/>
      <c r="AS1058" s="289"/>
      <c r="AT1058" s="289"/>
      <c r="AU1058" s="289"/>
      <c r="AV1058" s="289"/>
      <c r="AW1058" s="289"/>
      <c r="AX1058" s="289"/>
      <c r="AY1058" s="289"/>
      <c r="AZ1058" s="289"/>
      <c r="BA1058" s="289"/>
      <c r="BB1058" s="289"/>
      <c r="BC1058" s="289"/>
      <c r="BD1058" s="289"/>
      <c r="BE1058" s="289"/>
      <c r="BF1058" s="289"/>
      <c r="BG1058" s="289"/>
      <c r="BH1058" s="289"/>
      <c r="BI1058" s="289"/>
      <c r="BJ1058" s="289"/>
      <c r="BK1058" s="289"/>
      <c r="BL1058" s="289"/>
      <c r="BM1058" s="289"/>
      <c r="BN1058" s="289"/>
      <c r="BO1058" s="289"/>
      <c r="BP1058" s="289"/>
      <c r="BQ1058" s="289"/>
      <c r="BR1058" s="289"/>
      <c r="BS1058" s="289"/>
      <c r="BT1058" s="289"/>
      <c r="BU1058" s="289"/>
      <c r="BV1058" s="289"/>
      <c r="BW1058" s="289"/>
      <c r="BX1058" s="289"/>
      <c r="BY1058" s="289"/>
    </row>
    <row r="1059" spans="1:77" s="262" customFormat="1" x14ac:dyDescent="0.2">
      <c r="A1059" s="86">
        <v>1051</v>
      </c>
      <c r="B1059" s="86" t="s">
        <v>1571</v>
      </c>
      <c r="C1059" s="86"/>
      <c r="D1059" s="86"/>
      <c r="E1059" s="86"/>
      <c r="F1059" s="86"/>
      <c r="G1059" s="86"/>
      <c r="H1059" s="86"/>
      <c r="I1059" s="86"/>
      <c r="J1059" s="249">
        <v>64</v>
      </c>
      <c r="K1059" s="251">
        <v>6.4</v>
      </c>
      <c r="L1059" s="86"/>
      <c r="M1059" s="86"/>
      <c r="N1059" s="86"/>
      <c r="O1059" s="266" t="s">
        <v>816</v>
      </c>
      <c r="P1059" s="285"/>
      <c r="Q1059" s="86"/>
      <c r="R1059" s="290"/>
      <c r="S1059" s="290"/>
      <c r="T1059" s="290"/>
      <c r="U1059" s="290"/>
      <c r="V1059" s="290"/>
      <c r="W1059" s="290"/>
      <c r="X1059" s="290"/>
      <c r="Y1059" s="290"/>
      <c r="Z1059" s="290"/>
      <c r="AA1059" s="290"/>
      <c r="AB1059" s="290"/>
      <c r="AC1059" s="290"/>
      <c r="AD1059" s="290"/>
      <c r="AE1059" s="290"/>
      <c r="AF1059" s="290"/>
      <c r="AG1059" s="290"/>
      <c r="AH1059" s="290"/>
      <c r="AI1059" s="290"/>
      <c r="AJ1059" s="290"/>
      <c r="AK1059" s="290"/>
      <c r="AL1059" s="290"/>
      <c r="AM1059" s="290"/>
      <c r="AN1059" s="290"/>
      <c r="AO1059" s="290"/>
      <c r="AP1059" s="290"/>
      <c r="AQ1059" s="290"/>
      <c r="AR1059" s="290"/>
      <c r="AS1059" s="290"/>
      <c r="AT1059" s="290"/>
      <c r="AU1059" s="290"/>
      <c r="AV1059" s="290"/>
      <c r="AW1059" s="290"/>
      <c r="AX1059" s="290"/>
      <c r="AY1059" s="290"/>
      <c r="AZ1059" s="290"/>
      <c r="BA1059" s="290"/>
      <c r="BB1059" s="290"/>
      <c r="BC1059" s="290"/>
      <c r="BD1059" s="290"/>
      <c r="BE1059" s="290"/>
      <c r="BF1059" s="290"/>
      <c r="BG1059" s="290"/>
      <c r="BH1059" s="290"/>
      <c r="BI1059" s="290"/>
      <c r="BJ1059" s="290"/>
      <c r="BK1059" s="290"/>
      <c r="BL1059" s="290"/>
      <c r="BM1059" s="290"/>
      <c r="BN1059" s="290"/>
      <c r="BO1059" s="290"/>
      <c r="BP1059" s="290"/>
      <c r="BQ1059" s="290"/>
      <c r="BR1059" s="290"/>
      <c r="BS1059" s="290"/>
      <c r="BT1059" s="290"/>
      <c r="BU1059" s="290"/>
      <c r="BV1059" s="290"/>
      <c r="BW1059" s="290"/>
      <c r="BX1059" s="290"/>
      <c r="BY1059" s="290"/>
    </row>
    <row r="1060" spans="1:77" x14ac:dyDescent="0.2">
      <c r="A1060" s="82">
        <v>1052</v>
      </c>
      <c r="B1060" s="82" t="s">
        <v>224</v>
      </c>
      <c r="C1060" s="82" t="s">
        <v>2039</v>
      </c>
      <c r="D1060" s="82" t="s">
        <v>225</v>
      </c>
      <c r="E1060" s="83">
        <v>44123</v>
      </c>
      <c r="F1060" s="82" t="s">
        <v>2985</v>
      </c>
      <c r="G1060" s="82">
        <v>1</v>
      </c>
      <c r="H1060" s="82" t="s">
        <v>2986</v>
      </c>
      <c r="I1060" s="82" t="s">
        <v>1760</v>
      </c>
      <c r="J1060" s="84">
        <v>24</v>
      </c>
      <c r="K1060" s="247">
        <v>2.4</v>
      </c>
      <c r="L1060" s="82" t="s">
        <v>2987</v>
      </c>
      <c r="M1060" s="82">
        <v>154</v>
      </c>
      <c r="N1060" s="82">
        <v>0.1</v>
      </c>
      <c r="O1060" s="264" t="s">
        <v>2040</v>
      </c>
      <c r="P1060" s="283" t="s">
        <v>2997</v>
      </c>
      <c r="Q1060" s="82" t="s">
        <v>117</v>
      </c>
    </row>
    <row r="1061" spans="1:77" x14ac:dyDescent="0.2">
      <c r="A1061" s="82">
        <v>1053</v>
      </c>
      <c r="B1061" s="82" t="s">
        <v>224</v>
      </c>
      <c r="C1061" s="82"/>
      <c r="D1061" s="82" t="s">
        <v>2862</v>
      </c>
      <c r="E1061" s="83">
        <v>44137</v>
      </c>
      <c r="F1061" s="82" t="s">
        <v>2985</v>
      </c>
      <c r="G1061" s="82">
        <v>1</v>
      </c>
      <c r="H1061" s="82" t="s">
        <v>2986</v>
      </c>
      <c r="I1061" s="82" t="s">
        <v>1760</v>
      </c>
      <c r="J1061" s="84">
        <v>24</v>
      </c>
      <c r="K1061" s="247">
        <v>2.4</v>
      </c>
      <c r="L1061" s="82" t="s">
        <v>3362</v>
      </c>
      <c r="M1061" s="82">
        <v>158</v>
      </c>
      <c r="N1061" s="82">
        <v>0.1</v>
      </c>
      <c r="O1061" s="264" t="s">
        <v>2040</v>
      </c>
      <c r="P1061" s="283" t="s">
        <v>2997</v>
      </c>
      <c r="Q1061" s="82" t="s">
        <v>117</v>
      </c>
    </row>
    <row r="1062" spans="1:77" s="254" customFormat="1" x14ac:dyDescent="0.2">
      <c r="A1062" s="248">
        <v>1054</v>
      </c>
      <c r="B1062" s="248" t="s">
        <v>224</v>
      </c>
      <c r="C1062" s="248"/>
      <c r="D1062" s="248"/>
      <c r="E1062" s="248"/>
      <c r="F1062" s="248"/>
      <c r="G1062" s="248"/>
      <c r="H1062" s="248"/>
      <c r="I1062" s="248"/>
      <c r="J1062" s="260">
        <v>48</v>
      </c>
      <c r="K1062" s="255">
        <v>4.8</v>
      </c>
      <c r="L1062" s="248"/>
      <c r="M1062" s="248"/>
      <c r="N1062" s="248"/>
      <c r="O1062" s="265" t="s">
        <v>2040</v>
      </c>
      <c r="P1062" s="284" t="s">
        <v>706</v>
      </c>
      <c r="Q1062" s="248"/>
      <c r="R1062" s="289"/>
      <c r="S1062" s="289"/>
      <c r="T1062" s="289"/>
      <c r="U1062" s="289"/>
      <c r="V1062" s="289"/>
      <c r="W1062" s="289"/>
      <c r="X1062" s="289"/>
      <c r="Y1062" s="289"/>
      <c r="Z1062" s="289"/>
      <c r="AA1062" s="289"/>
      <c r="AB1062" s="289"/>
      <c r="AC1062" s="289"/>
      <c r="AD1062" s="289"/>
      <c r="AE1062" s="289"/>
      <c r="AF1062" s="289"/>
      <c r="AG1062" s="289"/>
      <c r="AH1062" s="289"/>
      <c r="AI1062" s="289"/>
      <c r="AJ1062" s="289"/>
      <c r="AK1062" s="289"/>
      <c r="AL1062" s="289"/>
      <c r="AM1062" s="289"/>
      <c r="AN1062" s="289"/>
      <c r="AO1062" s="289"/>
      <c r="AP1062" s="289"/>
      <c r="AQ1062" s="289"/>
      <c r="AR1062" s="289"/>
      <c r="AS1062" s="289"/>
      <c r="AT1062" s="289"/>
      <c r="AU1062" s="289"/>
      <c r="AV1062" s="289"/>
      <c r="AW1062" s="289"/>
      <c r="AX1062" s="289"/>
      <c r="AY1062" s="289"/>
      <c r="AZ1062" s="289"/>
      <c r="BA1062" s="289"/>
      <c r="BB1062" s="289"/>
      <c r="BC1062" s="289"/>
      <c r="BD1062" s="289"/>
      <c r="BE1062" s="289"/>
      <c r="BF1062" s="289"/>
      <c r="BG1062" s="289"/>
      <c r="BH1062" s="289"/>
      <c r="BI1062" s="289"/>
      <c r="BJ1062" s="289"/>
      <c r="BK1062" s="289"/>
      <c r="BL1062" s="289"/>
      <c r="BM1062" s="289"/>
      <c r="BN1062" s="289"/>
      <c r="BO1062" s="289"/>
      <c r="BP1062" s="289"/>
      <c r="BQ1062" s="289"/>
      <c r="BR1062" s="289"/>
      <c r="BS1062" s="289"/>
      <c r="BT1062" s="289"/>
      <c r="BU1062" s="289"/>
      <c r="BV1062" s="289"/>
      <c r="BW1062" s="289"/>
      <c r="BX1062" s="289"/>
      <c r="BY1062" s="289"/>
    </row>
    <row r="1063" spans="1:77" s="262" customFormat="1" x14ac:dyDescent="0.2">
      <c r="A1063" s="86">
        <v>1055</v>
      </c>
      <c r="B1063" s="86" t="s">
        <v>1535</v>
      </c>
      <c r="C1063" s="86"/>
      <c r="D1063" s="86"/>
      <c r="E1063" s="86"/>
      <c r="F1063" s="86"/>
      <c r="G1063" s="86"/>
      <c r="H1063" s="86"/>
      <c r="I1063" s="86"/>
      <c r="J1063" s="249">
        <v>48</v>
      </c>
      <c r="K1063" s="251">
        <v>4.8</v>
      </c>
      <c r="L1063" s="86"/>
      <c r="M1063" s="86"/>
      <c r="N1063" s="86"/>
      <c r="O1063" s="266" t="s">
        <v>817</v>
      </c>
      <c r="P1063" s="285"/>
      <c r="Q1063" s="86"/>
      <c r="R1063" s="290"/>
      <c r="S1063" s="290"/>
      <c r="T1063" s="290"/>
      <c r="U1063" s="290"/>
      <c r="V1063" s="290"/>
      <c r="W1063" s="290"/>
      <c r="X1063" s="290"/>
      <c r="Y1063" s="290"/>
      <c r="Z1063" s="290"/>
      <c r="AA1063" s="290"/>
      <c r="AB1063" s="290"/>
      <c r="AC1063" s="290"/>
      <c r="AD1063" s="290"/>
      <c r="AE1063" s="290"/>
      <c r="AF1063" s="290"/>
      <c r="AG1063" s="290"/>
      <c r="AH1063" s="290"/>
      <c r="AI1063" s="290"/>
      <c r="AJ1063" s="290"/>
      <c r="AK1063" s="290"/>
      <c r="AL1063" s="290"/>
      <c r="AM1063" s="290"/>
      <c r="AN1063" s="290"/>
      <c r="AO1063" s="290"/>
      <c r="AP1063" s="290"/>
      <c r="AQ1063" s="290"/>
      <c r="AR1063" s="290"/>
      <c r="AS1063" s="290"/>
      <c r="AT1063" s="290"/>
      <c r="AU1063" s="290"/>
      <c r="AV1063" s="290"/>
      <c r="AW1063" s="290"/>
      <c r="AX1063" s="290"/>
      <c r="AY1063" s="290"/>
      <c r="AZ1063" s="290"/>
      <c r="BA1063" s="290"/>
      <c r="BB1063" s="290"/>
      <c r="BC1063" s="290"/>
      <c r="BD1063" s="290"/>
      <c r="BE1063" s="290"/>
      <c r="BF1063" s="290"/>
      <c r="BG1063" s="290"/>
      <c r="BH1063" s="290"/>
      <c r="BI1063" s="290"/>
      <c r="BJ1063" s="290"/>
      <c r="BK1063" s="290"/>
      <c r="BL1063" s="290"/>
      <c r="BM1063" s="290"/>
      <c r="BN1063" s="290"/>
      <c r="BO1063" s="290"/>
      <c r="BP1063" s="290"/>
      <c r="BQ1063" s="290"/>
      <c r="BR1063" s="290"/>
      <c r="BS1063" s="290"/>
      <c r="BT1063" s="290"/>
      <c r="BU1063" s="290"/>
      <c r="BV1063" s="290"/>
      <c r="BW1063" s="290"/>
      <c r="BX1063" s="290"/>
      <c r="BY1063" s="290"/>
    </row>
    <row r="1064" spans="1:77" x14ac:dyDescent="0.2">
      <c r="A1064" s="82">
        <v>1056</v>
      </c>
      <c r="B1064" s="82" t="s">
        <v>166</v>
      </c>
      <c r="C1064" s="82" t="s">
        <v>2042</v>
      </c>
      <c r="D1064" s="82" t="s">
        <v>167</v>
      </c>
      <c r="E1064" s="83">
        <v>44123</v>
      </c>
      <c r="F1064" s="82" t="s">
        <v>2985</v>
      </c>
      <c r="G1064" s="82">
        <v>1</v>
      </c>
      <c r="H1064" s="82" t="s">
        <v>2986</v>
      </c>
      <c r="I1064" s="82" t="s">
        <v>1760</v>
      </c>
      <c r="J1064" s="84">
        <v>40</v>
      </c>
      <c r="K1064" s="247">
        <v>4</v>
      </c>
      <c r="L1064" s="82" t="s">
        <v>2987</v>
      </c>
      <c r="M1064" s="82">
        <v>154</v>
      </c>
      <c r="N1064" s="82">
        <v>0.1</v>
      </c>
      <c r="O1064" s="264" t="s">
        <v>2043</v>
      </c>
      <c r="P1064" s="283" t="s">
        <v>2997</v>
      </c>
      <c r="Q1064" s="82" t="s">
        <v>117</v>
      </c>
    </row>
    <row r="1065" spans="1:77" x14ac:dyDescent="0.2">
      <c r="A1065" s="82">
        <v>1057</v>
      </c>
      <c r="B1065" s="82" t="s">
        <v>166</v>
      </c>
      <c r="C1065" s="82"/>
      <c r="D1065" s="82" t="s">
        <v>2842</v>
      </c>
      <c r="E1065" s="83">
        <v>44137</v>
      </c>
      <c r="F1065" s="82" t="s">
        <v>2985</v>
      </c>
      <c r="G1065" s="82">
        <v>1</v>
      </c>
      <c r="H1065" s="82" t="s">
        <v>2986</v>
      </c>
      <c r="I1065" s="82" t="s">
        <v>1760</v>
      </c>
      <c r="J1065" s="84">
        <v>40</v>
      </c>
      <c r="K1065" s="247">
        <v>4</v>
      </c>
      <c r="L1065" s="82" t="s">
        <v>3362</v>
      </c>
      <c r="M1065" s="82">
        <v>158</v>
      </c>
      <c r="N1065" s="82">
        <v>0.1</v>
      </c>
      <c r="O1065" s="264" t="s">
        <v>2043</v>
      </c>
      <c r="P1065" s="283" t="s">
        <v>2997</v>
      </c>
      <c r="Q1065" s="82" t="s">
        <v>117</v>
      </c>
    </row>
    <row r="1066" spans="1:77" s="254" customFormat="1" x14ac:dyDescent="0.2">
      <c r="A1066" s="248">
        <v>1058</v>
      </c>
      <c r="B1066" s="248" t="s">
        <v>166</v>
      </c>
      <c r="C1066" s="248"/>
      <c r="D1066" s="248"/>
      <c r="E1066" s="248"/>
      <c r="F1066" s="248"/>
      <c r="G1066" s="248"/>
      <c r="H1066" s="248"/>
      <c r="I1066" s="248"/>
      <c r="J1066" s="260">
        <v>80</v>
      </c>
      <c r="K1066" s="255">
        <v>8</v>
      </c>
      <c r="L1066" s="248"/>
      <c r="M1066" s="248"/>
      <c r="N1066" s="248"/>
      <c r="O1066" s="265" t="s">
        <v>2043</v>
      </c>
      <c r="P1066" s="284" t="s">
        <v>706</v>
      </c>
      <c r="Q1066" s="248"/>
      <c r="R1066" s="289"/>
      <c r="S1066" s="289"/>
      <c r="T1066" s="289"/>
      <c r="U1066" s="289"/>
      <c r="V1066" s="289"/>
      <c r="W1066" s="289"/>
      <c r="X1066" s="289"/>
      <c r="Y1066" s="289"/>
      <c r="Z1066" s="289"/>
      <c r="AA1066" s="289"/>
      <c r="AB1066" s="289"/>
      <c r="AC1066" s="289"/>
      <c r="AD1066" s="289"/>
      <c r="AE1066" s="289"/>
      <c r="AF1066" s="289"/>
      <c r="AG1066" s="289"/>
      <c r="AH1066" s="289"/>
      <c r="AI1066" s="289"/>
      <c r="AJ1066" s="289"/>
      <c r="AK1066" s="289"/>
      <c r="AL1066" s="289"/>
      <c r="AM1066" s="289"/>
      <c r="AN1066" s="289"/>
      <c r="AO1066" s="289"/>
      <c r="AP1066" s="289"/>
      <c r="AQ1066" s="289"/>
      <c r="AR1066" s="289"/>
      <c r="AS1066" s="289"/>
      <c r="AT1066" s="289"/>
      <c r="AU1066" s="289"/>
      <c r="AV1066" s="289"/>
      <c r="AW1066" s="289"/>
      <c r="AX1066" s="289"/>
      <c r="AY1066" s="289"/>
      <c r="AZ1066" s="289"/>
      <c r="BA1066" s="289"/>
      <c r="BB1066" s="289"/>
      <c r="BC1066" s="289"/>
      <c r="BD1066" s="289"/>
      <c r="BE1066" s="289"/>
      <c r="BF1066" s="289"/>
      <c r="BG1066" s="289"/>
      <c r="BH1066" s="289"/>
      <c r="BI1066" s="289"/>
      <c r="BJ1066" s="289"/>
      <c r="BK1066" s="289"/>
      <c r="BL1066" s="289"/>
      <c r="BM1066" s="289"/>
      <c r="BN1066" s="289"/>
      <c r="BO1066" s="289"/>
      <c r="BP1066" s="289"/>
      <c r="BQ1066" s="289"/>
      <c r="BR1066" s="289"/>
      <c r="BS1066" s="289"/>
      <c r="BT1066" s="289"/>
      <c r="BU1066" s="289"/>
      <c r="BV1066" s="289"/>
      <c r="BW1066" s="289"/>
      <c r="BX1066" s="289"/>
      <c r="BY1066" s="289"/>
    </row>
    <row r="1067" spans="1:77" s="262" customFormat="1" x14ac:dyDescent="0.2">
      <c r="A1067" s="86">
        <v>1059</v>
      </c>
      <c r="B1067" s="86" t="s">
        <v>20</v>
      </c>
      <c r="C1067" s="86"/>
      <c r="D1067" s="86"/>
      <c r="E1067" s="86"/>
      <c r="F1067" s="86"/>
      <c r="G1067" s="86"/>
      <c r="H1067" s="86"/>
      <c r="I1067" s="86"/>
      <c r="J1067" s="249">
        <v>80</v>
      </c>
      <c r="K1067" s="251">
        <v>8</v>
      </c>
      <c r="L1067" s="86"/>
      <c r="M1067" s="86"/>
      <c r="N1067" s="86"/>
      <c r="O1067" s="266" t="s">
        <v>818</v>
      </c>
      <c r="P1067" s="285"/>
      <c r="Q1067" s="86"/>
      <c r="R1067" s="290"/>
      <c r="S1067" s="290"/>
      <c r="T1067" s="290"/>
      <c r="U1067" s="290"/>
      <c r="V1067" s="290"/>
      <c r="W1067" s="290"/>
      <c r="X1067" s="290"/>
      <c r="Y1067" s="290"/>
      <c r="Z1067" s="290"/>
      <c r="AA1067" s="290"/>
      <c r="AB1067" s="290"/>
      <c r="AC1067" s="290"/>
      <c r="AD1067" s="290"/>
      <c r="AE1067" s="290"/>
      <c r="AF1067" s="290"/>
      <c r="AG1067" s="290"/>
      <c r="AH1067" s="290"/>
      <c r="AI1067" s="290"/>
      <c r="AJ1067" s="290"/>
      <c r="AK1067" s="290"/>
      <c r="AL1067" s="290"/>
      <c r="AM1067" s="290"/>
      <c r="AN1067" s="290"/>
      <c r="AO1067" s="290"/>
      <c r="AP1067" s="290"/>
      <c r="AQ1067" s="290"/>
      <c r="AR1067" s="290"/>
      <c r="AS1067" s="290"/>
      <c r="AT1067" s="290"/>
      <c r="AU1067" s="290"/>
      <c r="AV1067" s="290"/>
      <c r="AW1067" s="290"/>
      <c r="AX1067" s="290"/>
      <c r="AY1067" s="290"/>
      <c r="AZ1067" s="290"/>
      <c r="BA1067" s="290"/>
      <c r="BB1067" s="290"/>
      <c r="BC1067" s="290"/>
      <c r="BD1067" s="290"/>
      <c r="BE1067" s="290"/>
      <c r="BF1067" s="290"/>
      <c r="BG1067" s="290"/>
      <c r="BH1067" s="290"/>
      <c r="BI1067" s="290"/>
      <c r="BJ1067" s="290"/>
      <c r="BK1067" s="290"/>
      <c r="BL1067" s="290"/>
      <c r="BM1067" s="290"/>
      <c r="BN1067" s="290"/>
      <c r="BO1067" s="290"/>
      <c r="BP1067" s="290"/>
      <c r="BQ1067" s="290"/>
      <c r="BR1067" s="290"/>
      <c r="BS1067" s="290"/>
      <c r="BT1067" s="290"/>
      <c r="BU1067" s="290"/>
      <c r="BV1067" s="290"/>
      <c r="BW1067" s="290"/>
      <c r="BX1067" s="290"/>
      <c r="BY1067" s="290"/>
    </row>
    <row r="1068" spans="1:77" x14ac:dyDescent="0.2">
      <c r="A1068" s="82">
        <v>1060</v>
      </c>
      <c r="B1068" s="82" t="s">
        <v>284</v>
      </c>
      <c r="C1068" s="82" t="s">
        <v>2321</v>
      </c>
      <c r="D1068" s="82" t="s">
        <v>285</v>
      </c>
      <c r="E1068" s="83">
        <v>44123</v>
      </c>
      <c r="F1068" s="82" t="s">
        <v>2985</v>
      </c>
      <c r="G1068" s="82">
        <v>1</v>
      </c>
      <c r="H1068" s="82" t="s">
        <v>2986</v>
      </c>
      <c r="I1068" s="82" t="s">
        <v>1760</v>
      </c>
      <c r="J1068" s="84">
        <v>128</v>
      </c>
      <c r="K1068" s="247">
        <v>12.8</v>
      </c>
      <c r="L1068" s="82" t="s">
        <v>2987</v>
      </c>
      <c r="M1068" s="82">
        <v>154</v>
      </c>
      <c r="N1068" s="82">
        <v>0.1</v>
      </c>
      <c r="O1068" s="264" t="s">
        <v>2186</v>
      </c>
      <c r="P1068" s="283" t="s">
        <v>2988</v>
      </c>
      <c r="Q1068" s="82" t="s">
        <v>117</v>
      </c>
    </row>
    <row r="1069" spans="1:77" x14ac:dyDescent="0.2">
      <c r="A1069" s="82">
        <v>1061</v>
      </c>
      <c r="B1069" s="82" t="s">
        <v>284</v>
      </c>
      <c r="C1069" s="82"/>
      <c r="D1069" s="82" t="s">
        <v>2733</v>
      </c>
      <c r="E1069" s="83">
        <v>44130</v>
      </c>
      <c r="F1069" s="82" t="s">
        <v>2985</v>
      </c>
      <c r="G1069" s="82">
        <v>1</v>
      </c>
      <c r="H1069" s="82" t="s">
        <v>2986</v>
      </c>
      <c r="I1069" s="82" t="s">
        <v>1760</v>
      </c>
      <c r="J1069" s="84">
        <v>88</v>
      </c>
      <c r="K1069" s="247">
        <v>8.8000000000000007</v>
      </c>
      <c r="L1069" s="82" t="s">
        <v>2987</v>
      </c>
      <c r="M1069" s="82">
        <v>156</v>
      </c>
      <c r="N1069" s="82">
        <v>0.1</v>
      </c>
      <c r="O1069" s="264" t="s">
        <v>2186</v>
      </c>
      <c r="P1069" s="283" t="s">
        <v>2988</v>
      </c>
      <c r="Q1069" s="82" t="s">
        <v>117</v>
      </c>
    </row>
    <row r="1070" spans="1:77" s="254" customFormat="1" x14ac:dyDescent="0.2">
      <c r="A1070" s="248">
        <v>1062</v>
      </c>
      <c r="B1070" s="248" t="s">
        <v>284</v>
      </c>
      <c r="C1070" s="248"/>
      <c r="D1070" s="248"/>
      <c r="E1070" s="248"/>
      <c r="F1070" s="248"/>
      <c r="G1070" s="248"/>
      <c r="H1070" s="248"/>
      <c r="I1070" s="248"/>
      <c r="J1070" s="260">
        <v>216</v>
      </c>
      <c r="K1070" s="255">
        <v>21.6</v>
      </c>
      <c r="L1070" s="248"/>
      <c r="M1070" s="248"/>
      <c r="N1070" s="248"/>
      <c r="O1070" s="265" t="s">
        <v>2186</v>
      </c>
      <c r="P1070" s="284" t="s">
        <v>707</v>
      </c>
      <c r="Q1070" s="248"/>
      <c r="R1070" s="289"/>
      <c r="S1070" s="289"/>
      <c r="T1070" s="289"/>
      <c r="U1070" s="289"/>
      <c r="V1070" s="289"/>
      <c r="W1070" s="289"/>
      <c r="X1070" s="289"/>
      <c r="Y1070" s="289"/>
      <c r="Z1070" s="289"/>
      <c r="AA1070" s="289"/>
      <c r="AB1070" s="289"/>
      <c r="AC1070" s="289"/>
      <c r="AD1070" s="289"/>
      <c r="AE1070" s="289"/>
      <c r="AF1070" s="289"/>
      <c r="AG1070" s="289"/>
      <c r="AH1070" s="289"/>
      <c r="AI1070" s="289"/>
      <c r="AJ1070" s="289"/>
      <c r="AK1070" s="289"/>
      <c r="AL1070" s="289"/>
      <c r="AM1070" s="289"/>
      <c r="AN1070" s="289"/>
      <c r="AO1070" s="289"/>
      <c r="AP1070" s="289"/>
      <c r="AQ1070" s="289"/>
      <c r="AR1070" s="289"/>
      <c r="AS1070" s="289"/>
      <c r="AT1070" s="289"/>
      <c r="AU1070" s="289"/>
      <c r="AV1070" s="289"/>
      <c r="AW1070" s="289"/>
      <c r="AX1070" s="289"/>
      <c r="AY1070" s="289"/>
      <c r="AZ1070" s="289"/>
      <c r="BA1070" s="289"/>
      <c r="BB1070" s="289"/>
      <c r="BC1070" s="289"/>
      <c r="BD1070" s="289"/>
      <c r="BE1070" s="289"/>
      <c r="BF1070" s="289"/>
      <c r="BG1070" s="289"/>
      <c r="BH1070" s="289"/>
      <c r="BI1070" s="289"/>
      <c r="BJ1070" s="289"/>
      <c r="BK1070" s="289"/>
      <c r="BL1070" s="289"/>
      <c r="BM1070" s="289"/>
      <c r="BN1070" s="289"/>
      <c r="BO1070" s="289"/>
      <c r="BP1070" s="289"/>
      <c r="BQ1070" s="289"/>
      <c r="BR1070" s="289"/>
      <c r="BS1070" s="289"/>
      <c r="BT1070" s="289"/>
      <c r="BU1070" s="289"/>
      <c r="BV1070" s="289"/>
      <c r="BW1070" s="289"/>
      <c r="BX1070" s="289"/>
      <c r="BY1070" s="289"/>
    </row>
    <row r="1071" spans="1:77" x14ac:dyDescent="0.2">
      <c r="A1071" s="82">
        <v>1063</v>
      </c>
      <c r="B1071" s="82" t="s">
        <v>284</v>
      </c>
      <c r="C1071" s="82" t="s">
        <v>2321</v>
      </c>
      <c r="D1071" s="82" t="s">
        <v>285</v>
      </c>
      <c r="E1071" s="83">
        <v>44123</v>
      </c>
      <c r="F1071" s="82" t="s">
        <v>2985</v>
      </c>
      <c r="G1071" s="82">
        <v>1</v>
      </c>
      <c r="H1071" s="82" t="s">
        <v>2986</v>
      </c>
      <c r="I1071" s="82" t="s">
        <v>1760</v>
      </c>
      <c r="J1071" s="84">
        <v>128</v>
      </c>
      <c r="K1071" s="247">
        <v>12.8</v>
      </c>
      <c r="L1071" s="82" t="s">
        <v>2987</v>
      </c>
      <c r="M1071" s="82">
        <v>154</v>
      </c>
      <c r="N1071" s="82">
        <v>0.1</v>
      </c>
      <c r="O1071" s="264" t="s">
        <v>2186</v>
      </c>
      <c r="P1071" s="283" t="s">
        <v>2990</v>
      </c>
      <c r="Q1071" s="82" t="s">
        <v>117</v>
      </c>
    </row>
    <row r="1072" spans="1:77" s="254" customFormat="1" x14ac:dyDescent="0.2">
      <c r="A1072" s="248">
        <v>1064</v>
      </c>
      <c r="B1072" s="248" t="s">
        <v>284</v>
      </c>
      <c r="C1072" s="248"/>
      <c r="D1072" s="248"/>
      <c r="E1072" s="248"/>
      <c r="F1072" s="248"/>
      <c r="G1072" s="248"/>
      <c r="H1072" s="248"/>
      <c r="I1072" s="248"/>
      <c r="J1072" s="260">
        <v>128</v>
      </c>
      <c r="K1072" s="255">
        <v>12.8</v>
      </c>
      <c r="L1072" s="248"/>
      <c r="M1072" s="248"/>
      <c r="N1072" s="248"/>
      <c r="O1072" s="265" t="s">
        <v>2186</v>
      </c>
      <c r="P1072" s="284" t="s">
        <v>708</v>
      </c>
      <c r="Q1072" s="248"/>
      <c r="R1072" s="289"/>
      <c r="S1072" s="289"/>
      <c r="T1072" s="289"/>
      <c r="U1072" s="289"/>
      <c r="V1072" s="289"/>
      <c r="W1072" s="289"/>
      <c r="X1072" s="289"/>
      <c r="Y1072" s="289"/>
      <c r="Z1072" s="289"/>
      <c r="AA1072" s="289"/>
      <c r="AB1072" s="289"/>
      <c r="AC1072" s="289"/>
      <c r="AD1072" s="289"/>
      <c r="AE1072" s="289"/>
      <c r="AF1072" s="289"/>
      <c r="AG1072" s="289"/>
      <c r="AH1072" s="289"/>
      <c r="AI1072" s="289"/>
      <c r="AJ1072" s="289"/>
      <c r="AK1072" s="289"/>
      <c r="AL1072" s="289"/>
      <c r="AM1072" s="289"/>
      <c r="AN1072" s="289"/>
      <c r="AO1072" s="289"/>
      <c r="AP1072" s="289"/>
      <c r="AQ1072" s="289"/>
      <c r="AR1072" s="289"/>
      <c r="AS1072" s="289"/>
      <c r="AT1072" s="289"/>
      <c r="AU1072" s="289"/>
      <c r="AV1072" s="289"/>
      <c r="AW1072" s="289"/>
      <c r="AX1072" s="289"/>
      <c r="AY1072" s="289"/>
      <c r="AZ1072" s="289"/>
      <c r="BA1072" s="289"/>
      <c r="BB1072" s="289"/>
      <c r="BC1072" s="289"/>
      <c r="BD1072" s="289"/>
      <c r="BE1072" s="289"/>
      <c r="BF1072" s="289"/>
      <c r="BG1072" s="289"/>
      <c r="BH1072" s="289"/>
      <c r="BI1072" s="289"/>
      <c r="BJ1072" s="289"/>
      <c r="BK1072" s="289"/>
      <c r="BL1072" s="289"/>
      <c r="BM1072" s="289"/>
      <c r="BN1072" s="289"/>
      <c r="BO1072" s="289"/>
      <c r="BP1072" s="289"/>
      <c r="BQ1072" s="289"/>
      <c r="BR1072" s="289"/>
      <c r="BS1072" s="289"/>
      <c r="BT1072" s="289"/>
      <c r="BU1072" s="289"/>
      <c r="BV1072" s="289"/>
      <c r="BW1072" s="289"/>
      <c r="BX1072" s="289"/>
      <c r="BY1072" s="289"/>
    </row>
    <row r="1073" spans="1:77" s="262" customFormat="1" x14ac:dyDescent="0.2">
      <c r="A1073" s="86">
        <v>1065</v>
      </c>
      <c r="B1073" s="86" t="s">
        <v>923</v>
      </c>
      <c r="C1073" s="86"/>
      <c r="D1073" s="86"/>
      <c r="E1073" s="86"/>
      <c r="F1073" s="86"/>
      <c r="G1073" s="86"/>
      <c r="H1073" s="86"/>
      <c r="I1073" s="86"/>
      <c r="J1073" s="249">
        <v>344</v>
      </c>
      <c r="K1073" s="251">
        <v>34.4</v>
      </c>
      <c r="L1073" s="86"/>
      <c r="M1073" s="86"/>
      <c r="N1073" s="86"/>
      <c r="O1073" s="266" t="s">
        <v>819</v>
      </c>
      <c r="P1073" s="285"/>
      <c r="Q1073" s="86"/>
      <c r="R1073" s="290"/>
      <c r="S1073" s="290"/>
      <c r="T1073" s="290"/>
      <c r="U1073" s="290"/>
      <c r="V1073" s="290"/>
      <c r="W1073" s="290"/>
      <c r="X1073" s="290"/>
      <c r="Y1073" s="290"/>
      <c r="Z1073" s="290"/>
      <c r="AA1073" s="290"/>
      <c r="AB1073" s="290"/>
      <c r="AC1073" s="290"/>
      <c r="AD1073" s="290"/>
      <c r="AE1073" s="290"/>
      <c r="AF1073" s="290"/>
      <c r="AG1073" s="290"/>
      <c r="AH1073" s="290"/>
      <c r="AI1073" s="290"/>
      <c r="AJ1073" s="290"/>
      <c r="AK1073" s="290"/>
      <c r="AL1073" s="290"/>
      <c r="AM1073" s="290"/>
      <c r="AN1073" s="290"/>
      <c r="AO1073" s="290"/>
      <c r="AP1073" s="290"/>
      <c r="AQ1073" s="290"/>
      <c r="AR1073" s="290"/>
      <c r="AS1073" s="290"/>
      <c r="AT1073" s="290"/>
      <c r="AU1073" s="290"/>
      <c r="AV1073" s="290"/>
      <c r="AW1073" s="290"/>
      <c r="AX1073" s="290"/>
      <c r="AY1073" s="290"/>
      <c r="AZ1073" s="290"/>
      <c r="BA1073" s="290"/>
      <c r="BB1073" s="290"/>
      <c r="BC1073" s="290"/>
      <c r="BD1073" s="290"/>
      <c r="BE1073" s="290"/>
      <c r="BF1073" s="290"/>
      <c r="BG1073" s="290"/>
      <c r="BH1073" s="290"/>
      <c r="BI1073" s="290"/>
      <c r="BJ1073" s="290"/>
      <c r="BK1073" s="290"/>
      <c r="BL1073" s="290"/>
      <c r="BM1073" s="290"/>
      <c r="BN1073" s="290"/>
      <c r="BO1073" s="290"/>
      <c r="BP1073" s="290"/>
      <c r="BQ1073" s="290"/>
      <c r="BR1073" s="290"/>
      <c r="BS1073" s="290"/>
      <c r="BT1073" s="290"/>
      <c r="BU1073" s="290"/>
      <c r="BV1073" s="290"/>
      <c r="BW1073" s="290"/>
      <c r="BX1073" s="290"/>
      <c r="BY1073" s="290"/>
    </row>
    <row r="1074" spans="1:77" x14ac:dyDescent="0.2">
      <c r="A1074" s="82">
        <v>1066</v>
      </c>
      <c r="B1074" s="82" t="s">
        <v>196</v>
      </c>
      <c r="C1074" s="82" t="s">
        <v>1980</v>
      </c>
      <c r="D1074" s="82" t="s">
        <v>197</v>
      </c>
      <c r="E1074" s="83">
        <v>44123</v>
      </c>
      <c r="F1074" s="82" t="s">
        <v>2985</v>
      </c>
      <c r="G1074" s="82">
        <v>1</v>
      </c>
      <c r="H1074" s="82" t="s">
        <v>2986</v>
      </c>
      <c r="I1074" s="82" t="s">
        <v>1760</v>
      </c>
      <c r="J1074" s="84">
        <v>38</v>
      </c>
      <c r="K1074" s="247">
        <v>3.8</v>
      </c>
      <c r="L1074" s="82" t="s">
        <v>2987</v>
      </c>
      <c r="M1074" s="82">
        <v>154</v>
      </c>
      <c r="N1074" s="82">
        <v>0.1</v>
      </c>
      <c r="O1074" s="264" t="s">
        <v>1981</v>
      </c>
      <c r="P1074" s="283" t="s">
        <v>2997</v>
      </c>
      <c r="Q1074" s="82" t="s">
        <v>117</v>
      </c>
    </row>
    <row r="1075" spans="1:77" s="254" customFormat="1" x14ac:dyDescent="0.2">
      <c r="A1075" s="248">
        <v>1067</v>
      </c>
      <c r="B1075" s="248" t="s">
        <v>196</v>
      </c>
      <c r="C1075" s="248"/>
      <c r="D1075" s="248"/>
      <c r="E1075" s="248"/>
      <c r="F1075" s="248"/>
      <c r="G1075" s="248"/>
      <c r="H1075" s="248"/>
      <c r="I1075" s="248"/>
      <c r="J1075" s="260">
        <v>38</v>
      </c>
      <c r="K1075" s="255">
        <v>3.8</v>
      </c>
      <c r="L1075" s="248"/>
      <c r="M1075" s="248"/>
      <c r="N1075" s="248"/>
      <c r="O1075" s="265" t="s">
        <v>1981</v>
      </c>
      <c r="P1075" s="284" t="s">
        <v>706</v>
      </c>
      <c r="Q1075" s="248"/>
      <c r="R1075" s="289"/>
      <c r="S1075" s="289"/>
      <c r="T1075" s="289"/>
      <c r="U1075" s="289"/>
      <c r="V1075" s="289"/>
      <c r="W1075" s="289"/>
      <c r="X1075" s="289"/>
      <c r="Y1075" s="289"/>
      <c r="Z1075" s="289"/>
      <c r="AA1075" s="289"/>
      <c r="AB1075" s="289"/>
      <c r="AC1075" s="289"/>
      <c r="AD1075" s="289"/>
      <c r="AE1075" s="289"/>
      <c r="AF1075" s="289"/>
      <c r="AG1075" s="289"/>
      <c r="AH1075" s="289"/>
      <c r="AI1075" s="289"/>
      <c r="AJ1075" s="289"/>
      <c r="AK1075" s="289"/>
      <c r="AL1075" s="289"/>
      <c r="AM1075" s="289"/>
      <c r="AN1075" s="289"/>
      <c r="AO1075" s="289"/>
      <c r="AP1075" s="289"/>
      <c r="AQ1075" s="289"/>
      <c r="AR1075" s="289"/>
      <c r="AS1075" s="289"/>
      <c r="AT1075" s="289"/>
      <c r="AU1075" s="289"/>
      <c r="AV1075" s="289"/>
      <c r="AW1075" s="289"/>
      <c r="AX1075" s="289"/>
      <c r="AY1075" s="289"/>
      <c r="AZ1075" s="289"/>
      <c r="BA1075" s="289"/>
      <c r="BB1075" s="289"/>
      <c r="BC1075" s="289"/>
      <c r="BD1075" s="289"/>
      <c r="BE1075" s="289"/>
      <c r="BF1075" s="289"/>
      <c r="BG1075" s="289"/>
      <c r="BH1075" s="289"/>
      <c r="BI1075" s="289"/>
      <c r="BJ1075" s="289"/>
      <c r="BK1075" s="289"/>
      <c r="BL1075" s="289"/>
      <c r="BM1075" s="289"/>
      <c r="BN1075" s="289"/>
      <c r="BO1075" s="289"/>
      <c r="BP1075" s="289"/>
      <c r="BQ1075" s="289"/>
      <c r="BR1075" s="289"/>
      <c r="BS1075" s="289"/>
      <c r="BT1075" s="289"/>
      <c r="BU1075" s="289"/>
      <c r="BV1075" s="289"/>
      <c r="BW1075" s="289"/>
      <c r="BX1075" s="289"/>
      <c r="BY1075" s="289"/>
    </row>
    <row r="1076" spans="1:77" s="262" customFormat="1" x14ac:dyDescent="0.2">
      <c r="A1076" s="86">
        <v>1068</v>
      </c>
      <c r="B1076" s="86" t="s">
        <v>68</v>
      </c>
      <c r="C1076" s="86"/>
      <c r="D1076" s="86"/>
      <c r="E1076" s="86"/>
      <c r="F1076" s="86"/>
      <c r="G1076" s="86"/>
      <c r="H1076" s="86"/>
      <c r="I1076" s="86"/>
      <c r="J1076" s="249">
        <v>38</v>
      </c>
      <c r="K1076" s="251">
        <v>3.8</v>
      </c>
      <c r="L1076" s="86"/>
      <c r="M1076" s="86"/>
      <c r="N1076" s="86"/>
      <c r="O1076" s="266" t="s">
        <v>820</v>
      </c>
      <c r="P1076" s="285"/>
      <c r="Q1076" s="86"/>
      <c r="R1076" s="290"/>
      <c r="S1076" s="290"/>
      <c r="T1076" s="290"/>
      <c r="U1076" s="290"/>
      <c r="V1076" s="290"/>
      <c r="W1076" s="290"/>
      <c r="X1076" s="290"/>
      <c r="Y1076" s="290"/>
      <c r="Z1076" s="290"/>
      <c r="AA1076" s="290"/>
      <c r="AB1076" s="290"/>
      <c r="AC1076" s="290"/>
      <c r="AD1076" s="290"/>
      <c r="AE1076" s="290"/>
      <c r="AF1076" s="290"/>
      <c r="AG1076" s="290"/>
      <c r="AH1076" s="290"/>
      <c r="AI1076" s="290"/>
      <c r="AJ1076" s="290"/>
      <c r="AK1076" s="290"/>
      <c r="AL1076" s="290"/>
      <c r="AM1076" s="290"/>
      <c r="AN1076" s="290"/>
      <c r="AO1076" s="290"/>
      <c r="AP1076" s="290"/>
      <c r="AQ1076" s="290"/>
      <c r="AR1076" s="290"/>
      <c r="AS1076" s="290"/>
      <c r="AT1076" s="290"/>
      <c r="AU1076" s="290"/>
      <c r="AV1076" s="290"/>
      <c r="AW1076" s="290"/>
      <c r="AX1076" s="290"/>
      <c r="AY1076" s="290"/>
      <c r="AZ1076" s="290"/>
      <c r="BA1076" s="290"/>
      <c r="BB1076" s="290"/>
      <c r="BC1076" s="290"/>
      <c r="BD1076" s="290"/>
      <c r="BE1076" s="290"/>
      <c r="BF1076" s="290"/>
      <c r="BG1076" s="290"/>
      <c r="BH1076" s="290"/>
      <c r="BI1076" s="290"/>
      <c r="BJ1076" s="290"/>
      <c r="BK1076" s="290"/>
      <c r="BL1076" s="290"/>
      <c r="BM1076" s="290"/>
      <c r="BN1076" s="290"/>
      <c r="BO1076" s="290"/>
      <c r="BP1076" s="290"/>
      <c r="BQ1076" s="290"/>
      <c r="BR1076" s="290"/>
      <c r="BS1076" s="290"/>
      <c r="BT1076" s="290"/>
      <c r="BU1076" s="290"/>
      <c r="BV1076" s="290"/>
      <c r="BW1076" s="290"/>
      <c r="BX1076" s="290"/>
      <c r="BY1076" s="290"/>
    </row>
    <row r="1077" spans="1:77" x14ac:dyDescent="0.2">
      <c r="A1077" s="82">
        <v>1069</v>
      </c>
      <c r="B1077" s="82" t="s">
        <v>168</v>
      </c>
      <c r="C1077" s="82" t="s">
        <v>2321</v>
      </c>
      <c r="D1077" s="82" t="s">
        <v>169</v>
      </c>
      <c r="E1077" s="83">
        <v>44123</v>
      </c>
      <c r="F1077" s="82" t="s">
        <v>2985</v>
      </c>
      <c r="G1077" s="82">
        <v>1</v>
      </c>
      <c r="H1077" s="82" t="s">
        <v>2986</v>
      </c>
      <c r="I1077" s="82" t="s">
        <v>1760</v>
      </c>
      <c r="J1077" s="84">
        <v>28</v>
      </c>
      <c r="K1077" s="247">
        <v>2.8</v>
      </c>
      <c r="L1077" s="82" t="s">
        <v>2987</v>
      </c>
      <c r="M1077" s="82">
        <v>154</v>
      </c>
      <c r="N1077" s="82">
        <v>0.1</v>
      </c>
      <c r="O1077" s="264" t="s">
        <v>2086</v>
      </c>
      <c r="P1077" s="283" t="s">
        <v>2997</v>
      </c>
      <c r="Q1077" s="82" t="s">
        <v>117</v>
      </c>
    </row>
    <row r="1078" spans="1:77" s="254" customFormat="1" x14ac:dyDescent="0.2">
      <c r="A1078" s="248">
        <v>1070</v>
      </c>
      <c r="B1078" s="248" t="s">
        <v>168</v>
      </c>
      <c r="C1078" s="248"/>
      <c r="D1078" s="248"/>
      <c r="E1078" s="248"/>
      <c r="F1078" s="248"/>
      <c r="G1078" s="248"/>
      <c r="H1078" s="248"/>
      <c r="I1078" s="248"/>
      <c r="J1078" s="260">
        <v>28</v>
      </c>
      <c r="K1078" s="255">
        <v>2.8</v>
      </c>
      <c r="L1078" s="248"/>
      <c r="M1078" s="248"/>
      <c r="N1078" s="248"/>
      <c r="O1078" s="265" t="s">
        <v>2086</v>
      </c>
      <c r="P1078" s="284" t="s">
        <v>706</v>
      </c>
      <c r="Q1078" s="248"/>
      <c r="R1078" s="289"/>
      <c r="S1078" s="289"/>
      <c r="T1078" s="289"/>
      <c r="U1078" s="289"/>
      <c r="V1078" s="289"/>
      <c r="W1078" s="289"/>
      <c r="X1078" s="289"/>
      <c r="Y1078" s="289"/>
      <c r="Z1078" s="289"/>
      <c r="AA1078" s="289"/>
      <c r="AB1078" s="289"/>
      <c r="AC1078" s="289"/>
      <c r="AD1078" s="289"/>
      <c r="AE1078" s="289"/>
      <c r="AF1078" s="289"/>
      <c r="AG1078" s="289"/>
      <c r="AH1078" s="289"/>
      <c r="AI1078" s="289"/>
      <c r="AJ1078" s="289"/>
      <c r="AK1078" s="289"/>
      <c r="AL1078" s="289"/>
      <c r="AM1078" s="289"/>
      <c r="AN1078" s="289"/>
      <c r="AO1078" s="289"/>
      <c r="AP1078" s="289"/>
      <c r="AQ1078" s="289"/>
      <c r="AR1078" s="289"/>
      <c r="AS1078" s="289"/>
      <c r="AT1078" s="289"/>
      <c r="AU1078" s="289"/>
      <c r="AV1078" s="289"/>
      <c r="AW1078" s="289"/>
      <c r="AX1078" s="289"/>
      <c r="AY1078" s="289"/>
      <c r="AZ1078" s="289"/>
      <c r="BA1078" s="289"/>
      <c r="BB1078" s="289"/>
      <c r="BC1078" s="289"/>
      <c r="BD1078" s="289"/>
      <c r="BE1078" s="289"/>
      <c r="BF1078" s="289"/>
      <c r="BG1078" s="289"/>
      <c r="BH1078" s="289"/>
      <c r="BI1078" s="289"/>
      <c r="BJ1078" s="289"/>
      <c r="BK1078" s="289"/>
      <c r="BL1078" s="289"/>
      <c r="BM1078" s="289"/>
      <c r="BN1078" s="289"/>
      <c r="BO1078" s="289"/>
      <c r="BP1078" s="289"/>
      <c r="BQ1078" s="289"/>
      <c r="BR1078" s="289"/>
      <c r="BS1078" s="289"/>
      <c r="BT1078" s="289"/>
      <c r="BU1078" s="289"/>
      <c r="BV1078" s="289"/>
      <c r="BW1078" s="289"/>
      <c r="BX1078" s="289"/>
      <c r="BY1078" s="289"/>
    </row>
    <row r="1079" spans="1:77" s="262" customFormat="1" x14ac:dyDescent="0.2">
      <c r="A1079" s="86">
        <v>1071</v>
      </c>
      <c r="B1079" s="86" t="s">
        <v>23</v>
      </c>
      <c r="C1079" s="86"/>
      <c r="D1079" s="86"/>
      <c r="E1079" s="86"/>
      <c r="F1079" s="86"/>
      <c r="G1079" s="86"/>
      <c r="H1079" s="86"/>
      <c r="I1079" s="86"/>
      <c r="J1079" s="249">
        <v>28</v>
      </c>
      <c r="K1079" s="251">
        <v>2.8</v>
      </c>
      <c r="L1079" s="86"/>
      <c r="M1079" s="86"/>
      <c r="N1079" s="86"/>
      <c r="O1079" s="266" t="s">
        <v>821</v>
      </c>
      <c r="P1079" s="285"/>
      <c r="Q1079" s="86"/>
      <c r="R1079" s="290"/>
      <c r="S1079" s="290"/>
      <c r="T1079" s="290"/>
      <c r="U1079" s="290"/>
      <c r="V1079" s="290"/>
      <c r="W1079" s="290"/>
      <c r="X1079" s="290"/>
      <c r="Y1079" s="290"/>
      <c r="Z1079" s="290"/>
      <c r="AA1079" s="290"/>
      <c r="AB1079" s="290"/>
      <c r="AC1079" s="290"/>
      <c r="AD1079" s="290"/>
      <c r="AE1079" s="290"/>
      <c r="AF1079" s="290"/>
      <c r="AG1079" s="290"/>
      <c r="AH1079" s="290"/>
      <c r="AI1079" s="290"/>
      <c r="AJ1079" s="290"/>
      <c r="AK1079" s="290"/>
      <c r="AL1079" s="290"/>
      <c r="AM1079" s="290"/>
      <c r="AN1079" s="290"/>
      <c r="AO1079" s="290"/>
      <c r="AP1079" s="290"/>
      <c r="AQ1079" s="290"/>
      <c r="AR1079" s="290"/>
      <c r="AS1079" s="290"/>
      <c r="AT1079" s="290"/>
      <c r="AU1079" s="290"/>
      <c r="AV1079" s="290"/>
      <c r="AW1079" s="290"/>
      <c r="AX1079" s="290"/>
      <c r="AY1079" s="290"/>
      <c r="AZ1079" s="290"/>
      <c r="BA1079" s="290"/>
      <c r="BB1079" s="290"/>
      <c r="BC1079" s="290"/>
      <c r="BD1079" s="290"/>
      <c r="BE1079" s="290"/>
      <c r="BF1079" s="290"/>
      <c r="BG1079" s="290"/>
      <c r="BH1079" s="290"/>
      <c r="BI1079" s="290"/>
      <c r="BJ1079" s="290"/>
      <c r="BK1079" s="290"/>
      <c r="BL1079" s="290"/>
      <c r="BM1079" s="290"/>
      <c r="BN1079" s="290"/>
      <c r="BO1079" s="290"/>
      <c r="BP1079" s="290"/>
      <c r="BQ1079" s="290"/>
      <c r="BR1079" s="290"/>
      <c r="BS1079" s="290"/>
      <c r="BT1079" s="290"/>
      <c r="BU1079" s="290"/>
      <c r="BV1079" s="290"/>
      <c r="BW1079" s="290"/>
      <c r="BX1079" s="290"/>
      <c r="BY1079" s="290"/>
    </row>
    <row r="1080" spans="1:77" x14ac:dyDescent="0.2">
      <c r="A1080" s="82">
        <v>1072</v>
      </c>
      <c r="B1080" s="82" t="s">
        <v>156</v>
      </c>
      <c r="C1080" s="82" t="s">
        <v>362</v>
      </c>
      <c r="D1080" s="82" t="s">
        <v>157</v>
      </c>
      <c r="E1080" s="83">
        <v>44123</v>
      </c>
      <c r="F1080" s="82" t="s">
        <v>2985</v>
      </c>
      <c r="G1080" s="82">
        <v>1</v>
      </c>
      <c r="H1080" s="82" t="s">
        <v>2986</v>
      </c>
      <c r="I1080" s="82" t="s">
        <v>1760</v>
      </c>
      <c r="J1080" s="84">
        <v>26</v>
      </c>
      <c r="K1080" s="247">
        <v>2.6</v>
      </c>
      <c r="L1080" s="82" t="s">
        <v>2987</v>
      </c>
      <c r="M1080" s="82">
        <v>154</v>
      </c>
      <c r="N1080" s="82">
        <v>0.1</v>
      </c>
      <c r="O1080" s="264" t="s">
        <v>363</v>
      </c>
      <c r="P1080" s="283" t="s">
        <v>2997</v>
      </c>
      <c r="Q1080" s="82" t="s">
        <v>117</v>
      </c>
    </row>
    <row r="1081" spans="1:77" s="254" customFormat="1" x14ac:dyDescent="0.2">
      <c r="A1081" s="248">
        <v>1073</v>
      </c>
      <c r="B1081" s="248" t="s">
        <v>156</v>
      </c>
      <c r="C1081" s="248"/>
      <c r="D1081" s="248"/>
      <c r="E1081" s="248"/>
      <c r="F1081" s="248"/>
      <c r="G1081" s="248"/>
      <c r="H1081" s="248"/>
      <c r="I1081" s="248"/>
      <c r="J1081" s="260">
        <v>26</v>
      </c>
      <c r="K1081" s="255">
        <v>2.6</v>
      </c>
      <c r="L1081" s="248"/>
      <c r="M1081" s="248"/>
      <c r="N1081" s="248"/>
      <c r="O1081" s="265" t="s">
        <v>363</v>
      </c>
      <c r="P1081" s="284" t="s">
        <v>706</v>
      </c>
      <c r="Q1081" s="248"/>
      <c r="R1081" s="289"/>
      <c r="S1081" s="289"/>
      <c r="T1081" s="289"/>
      <c r="U1081" s="289"/>
      <c r="V1081" s="289"/>
      <c r="W1081" s="289"/>
      <c r="X1081" s="289"/>
      <c r="Y1081" s="289"/>
      <c r="Z1081" s="289"/>
      <c r="AA1081" s="289"/>
      <c r="AB1081" s="289"/>
      <c r="AC1081" s="289"/>
      <c r="AD1081" s="289"/>
      <c r="AE1081" s="289"/>
      <c r="AF1081" s="289"/>
      <c r="AG1081" s="289"/>
      <c r="AH1081" s="289"/>
      <c r="AI1081" s="289"/>
      <c r="AJ1081" s="289"/>
      <c r="AK1081" s="289"/>
      <c r="AL1081" s="289"/>
      <c r="AM1081" s="289"/>
      <c r="AN1081" s="289"/>
      <c r="AO1081" s="289"/>
      <c r="AP1081" s="289"/>
      <c r="AQ1081" s="289"/>
      <c r="AR1081" s="289"/>
      <c r="AS1081" s="289"/>
      <c r="AT1081" s="289"/>
      <c r="AU1081" s="289"/>
      <c r="AV1081" s="289"/>
      <c r="AW1081" s="289"/>
      <c r="AX1081" s="289"/>
      <c r="AY1081" s="289"/>
      <c r="AZ1081" s="289"/>
      <c r="BA1081" s="289"/>
      <c r="BB1081" s="289"/>
      <c r="BC1081" s="289"/>
      <c r="BD1081" s="289"/>
      <c r="BE1081" s="289"/>
      <c r="BF1081" s="289"/>
      <c r="BG1081" s="289"/>
      <c r="BH1081" s="289"/>
      <c r="BI1081" s="289"/>
      <c r="BJ1081" s="289"/>
      <c r="BK1081" s="289"/>
      <c r="BL1081" s="289"/>
      <c r="BM1081" s="289"/>
      <c r="BN1081" s="289"/>
      <c r="BO1081" s="289"/>
      <c r="BP1081" s="289"/>
      <c r="BQ1081" s="289"/>
      <c r="BR1081" s="289"/>
      <c r="BS1081" s="289"/>
      <c r="BT1081" s="289"/>
      <c r="BU1081" s="289"/>
      <c r="BV1081" s="289"/>
      <c r="BW1081" s="289"/>
      <c r="BX1081" s="289"/>
      <c r="BY1081" s="289"/>
    </row>
    <row r="1082" spans="1:77" s="262" customFormat="1" x14ac:dyDescent="0.2">
      <c r="A1082" s="86">
        <v>1074</v>
      </c>
      <c r="B1082" s="86" t="s">
        <v>13</v>
      </c>
      <c r="C1082" s="86"/>
      <c r="D1082" s="86"/>
      <c r="E1082" s="86"/>
      <c r="F1082" s="86"/>
      <c r="G1082" s="86"/>
      <c r="H1082" s="86"/>
      <c r="I1082" s="86"/>
      <c r="J1082" s="249">
        <v>26</v>
      </c>
      <c r="K1082" s="251">
        <v>2.6</v>
      </c>
      <c r="L1082" s="86"/>
      <c r="M1082" s="86"/>
      <c r="N1082" s="86"/>
      <c r="O1082" s="266" t="s">
        <v>822</v>
      </c>
      <c r="P1082" s="285"/>
      <c r="Q1082" s="86"/>
      <c r="R1082" s="290"/>
      <c r="S1082" s="290"/>
      <c r="T1082" s="290"/>
      <c r="U1082" s="290"/>
      <c r="V1082" s="290"/>
      <c r="W1082" s="290"/>
      <c r="X1082" s="290"/>
      <c r="Y1082" s="290"/>
      <c r="Z1082" s="290"/>
      <c r="AA1082" s="290"/>
      <c r="AB1082" s="290"/>
      <c r="AC1082" s="290"/>
      <c r="AD1082" s="290"/>
      <c r="AE1082" s="290"/>
      <c r="AF1082" s="290"/>
      <c r="AG1082" s="290"/>
      <c r="AH1082" s="290"/>
      <c r="AI1082" s="290"/>
      <c r="AJ1082" s="290"/>
      <c r="AK1082" s="290"/>
      <c r="AL1082" s="290"/>
      <c r="AM1082" s="290"/>
      <c r="AN1082" s="290"/>
      <c r="AO1082" s="290"/>
      <c r="AP1082" s="290"/>
      <c r="AQ1082" s="290"/>
      <c r="AR1082" s="290"/>
      <c r="AS1082" s="290"/>
      <c r="AT1082" s="290"/>
      <c r="AU1082" s="290"/>
      <c r="AV1082" s="290"/>
      <c r="AW1082" s="290"/>
      <c r="AX1082" s="290"/>
      <c r="AY1082" s="290"/>
      <c r="AZ1082" s="290"/>
      <c r="BA1082" s="290"/>
      <c r="BB1082" s="290"/>
      <c r="BC1082" s="290"/>
      <c r="BD1082" s="290"/>
      <c r="BE1082" s="290"/>
      <c r="BF1082" s="290"/>
      <c r="BG1082" s="290"/>
      <c r="BH1082" s="290"/>
      <c r="BI1082" s="290"/>
      <c r="BJ1082" s="290"/>
      <c r="BK1082" s="290"/>
      <c r="BL1082" s="290"/>
      <c r="BM1082" s="290"/>
      <c r="BN1082" s="290"/>
      <c r="BO1082" s="290"/>
      <c r="BP1082" s="290"/>
      <c r="BQ1082" s="290"/>
      <c r="BR1082" s="290"/>
      <c r="BS1082" s="290"/>
      <c r="BT1082" s="290"/>
      <c r="BU1082" s="290"/>
      <c r="BV1082" s="290"/>
      <c r="BW1082" s="290"/>
      <c r="BX1082" s="290"/>
      <c r="BY1082" s="290"/>
    </row>
    <row r="1083" spans="1:77" x14ac:dyDescent="0.2">
      <c r="A1083" s="82">
        <v>1075</v>
      </c>
      <c r="B1083" s="82" t="s">
        <v>286</v>
      </c>
      <c r="C1083" s="82" t="s">
        <v>2322</v>
      </c>
      <c r="D1083" s="82" t="s">
        <v>287</v>
      </c>
      <c r="E1083" s="83">
        <v>44123</v>
      </c>
      <c r="F1083" s="82" t="s">
        <v>2985</v>
      </c>
      <c r="G1083" s="82">
        <v>1</v>
      </c>
      <c r="H1083" s="82" t="s">
        <v>2986</v>
      </c>
      <c r="I1083" s="82" t="s">
        <v>1760</v>
      </c>
      <c r="J1083" s="84">
        <v>86</v>
      </c>
      <c r="K1083" s="247">
        <v>8.6</v>
      </c>
      <c r="L1083" s="82" t="s">
        <v>2987</v>
      </c>
      <c r="M1083" s="82">
        <v>154</v>
      </c>
      <c r="N1083" s="82">
        <v>0.1</v>
      </c>
      <c r="O1083" s="264" t="s">
        <v>2187</v>
      </c>
      <c r="P1083" s="283" t="s">
        <v>2988</v>
      </c>
      <c r="Q1083" s="82" t="s">
        <v>117</v>
      </c>
    </row>
    <row r="1084" spans="1:77" x14ac:dyDescent="0.2">
      <c r="A1084" s="82">
        <v>1076</v>
      </c>
      <c r="B1084" s="82" t="s">
        <v>286</v>
      </c>
      <c r="C1084" s="82"/>
      <c r="D1084" s="82" t="s">
        <v>2734</v>
      </c>
      <c r="E1084" s="83">
        <v>44130</v>
      </c>
      <c r="F1084" s="82" t="s">
        <v>2985</v>
      </c>
      <c r="G1084" s="82">
        <v>1</v>
      </c>
      <c r="H1084" s="82" t="s">
        <v>2986</v>
      </c>
      <c r="I1084" s="82" t="s">
        <v>1760</v>
      </c>
      <c r="J1084" s="84">
        <v>86</v>
      </c>
      <c r="K1084" s="247">
        <v>8.6</v>
      </c>
      <c r="L1084" s="82" t="s">
        <v>2987</v>
      </c>
      <c r="M1084" s="82">
        <v>156</v>
      </c>
      <c r="N1084" s="82">
        <v>0.1</v>
      </c>
      <c r="O1084" s="264" t="s">
        <v>2187</v>
      </c>
      <c r="P1084" s="283" t="s">
        <v>2988</v>
      </c>
      <c r="Q1084" s="82" t="s">
        <v>117</v>
      </c>
    </row>
    <row r="1085" spans="1:77" x14ac:dyDescent="0.2">
      <c r="A1085" s="82">
        <v>1077</v>
      </c>
      <c r="B1085" s="82" t="s">
        <v>286</v>
      </c>
      <c r="C1085" s="82"/>
      <c r="D1085" s="82" t="s">
        <v>2887</v>
      </c>
      <c r="E1085" s="83">
        <v>44137</v>
      </c>
      <c r="F1085" s="82" t="s">
        <v>2985</v>
      </c>
      <c r="G1085" s="82">
        <v>1</v>
      </c>
      <c r="H1085" s="82" t="s">
        <v>2986</v>
      </c>
      <c r="I1085" s="82" t="s">
        <v>1760</v>
      </c>
      <c r="J1085" s="84">
        <v>86</v>
      </c>
      <c r="K1085" s="247">
        <v>8.6</v>
      </c>
      <c r="L1085" s="82" t="s">
        <v>3362</v>
      </c>
      <c r="M1085" s="82">
        <v>158</v>
      </c>
      <c r="N1085" s="82">
        <v>0.1</v>
      </c>
      <c r="O1085" s="264" t="s">
        <v>2187</v>
      </c>
      <c r="P1085" s="283" t="s">
        <v>2988</v>
      </c>
      <c r="Q1085" s="82" t="s">
        <v>117</v>
      </c>
    </row>
    <row r="1086" spans="1:77" s="254" customFormat="1" x14ac:dyDescent="0.2">
      <c r="A1086" s="248">
        <v>1078</v>
      </c>
      <c r="B1086" s="248" t="s">
        <v>286</v>
      </c>
      <c r="C1086" s="248"/>
      <c r="D1086" s="248"/>
      <c r="E1086" s="248"/>
      <c r="F1086" s="248"/>
      <c r="G1086" s="248"/>
      <c r="H1086" s="248"/>
      <c r="I1086" s="248"/>
      <c r="J1086" s="260">
        <v>258</v>
      </c>
      <c r="K1086" s="255">
        <v>25.8</v>
      </c>
      <c r="L1086" s="248"/>
      <c r="M1086" s="248"/>
      <c r="N1086" s="248"/>
      <c r="O1086" s="265" t="s">
        <v>2187</v>
      </c>
      <c r="P1086" s="284" t="s">
        <v>707</v>
      </c>
      <c r="Q1086" s="248"/>
      <c r="R1086" s="289"/>
      <c r="S1086" s="289"/>
      <c r="T1086" s="289"/>
      <c r="U1086" s="289"/>
      <c r="V1086" s="289"/>
      <c r="W1086" s="289"/>
      <c r="X1086" s="289"/>
      <c r="Y1086" s="289"/>
      <c r="Z1086" s="289"/>
      <c r="AA1086" s="289"/>
      <c r="AB1086" s="289"/>
      <c r="AC1086" s="289"/>
      <c r="AD1086" s="289"/>
      <c r="AE1086" s="289"/>
      <c r="AF1086" s="289"/>
      <c r="AG1086" s="289"/>
      <c r="AH1086" s="289"/>
      <c r="AI1086" s="289"/>
      <c r="AJ1086" s="289"/>
      <c r="AK1086" s="289"/>
      <c r="AL1086" s="289"/>
      <c r="AM1086" s="289"/>
      <c r="AN1086" s="289"/>
      <c r="AO1086" s="289"/>
      <c r="AP1086" s="289"/>
      <c r="AQ1086" s="289"/>
      <c r="AR1086" s="289"/>
      <c r="AS1086" s="289"/>
      <c r="AT1086" s="289"/>
      <c r="AU1086" s="289"/>
      <c r="AV1086" s="289"/>
      <c r="AW1086" s="289"/>
      <c r="AX1086" s="289"/>
      <c r="AY1086" s="289"/>
      <c r="AZ1086" s="289"/>
      <c r="BA1086" s="289"/>
      <c r="BB1086" s="289"/>
      <c r="BC1086" s="289"/>
      <c r="BD1086" s="289"/>
      <c r="BE1086" s="289"/>
      <c r="BF1086" s="289"/>
      <c r="BG1086" s="289"/>
      <c r="BH1086" s="289"/>
      <c r="BI1086" s="289"/>
      <c r="BJ1086" s="289"/>
      <c r="BK1086" s="289"/>
      <c r="BL1086" s="289"/>
      <c r="BM1086" s="289"/>
      <c r="BN1086" s="289"/>
      <c r="BO1086" s="289"/>
      <c r="BP1086" s="289"/>
      <c r="BQ1086" s="289"/>
      <c r="BR1086" s="289"/>
      <c r="BS1086" s="289"/>
      <c r="BT1086" s="289"/>
      <c r="BU1086" s="289"/>
      <c r="BV1086" s="289"/>
      <c r="BW1086" s="289"/>
      <c r="BX1086" s="289"/>
      <c r="BY1086" s="289"/>
    </row>
    <row r="1087" spans="1:77" x14ac:dyDescent="0.2">
      <c r="A1087" s="82">
        <v>1079</v>
      </c>
      <c r="B1087" s="82" t="s">
        <v>286</v>
      </c>
      <c r="C1087" s="82" t="s">
        <v>2322</v>
      </c>
      <c r="D1087" s="82" t="s">
        <v>287</v>
      </c>
      <c r="E1087" s="83">
        <v>44123</v>
      </c>
      <c r="F1087" s="82" t="s">
        <v>2985</v>
      </c>
      <c r="G1087" s="82">
        <v>1</v>
      </c>
      <c r="H1087" s="82" t="s">
        <v>2986</v>
      </c>
      <c r="I1087" s="82" t="s">
        <v>1760</v>
      </c>
      <c r="J1087" s="84">
        <v>50</v>
      </c>
      <c r="K1087" s="247">
        <v>5</v>
      </c>
      <c r="L1087" s="82" t="s">
        <v>2987</v>
      </c>
      <c r="M1087" s="82">
        <v>154</v>
      </c>
      <c r="N1087" s="82">
        <v>0.1</v>
      </c>
      <c r="O1087" s="264" t="s">
        <v>2187</v>
      </c>
      <c r="P1087" s="283" t="s">
        <v>2990</v>
      </c>
      <c r="Q1087" s="82" t="s">
        <v>117</v>
      </c>
    </row>
    <row r="1088" spans="1:77" x14ac:dyDescent="0.2">
      <c r="A1088" s="82">
        <v>1080</v>
      </c>
      <c r="B1088" s="82" t="s">
        <v>286</v>
      </c>
      <c r="C1088" s="82"/>
      <c r="D1088" s="82" t="s">
        <v>2887</v>
      </c>
      <c r="E1088" s="83">
        <v>44137</v>
      </c>
      <c r="F1088" s="82" t="s">
        <v>2985</v>
      </c>
      <c r="G1088" s="82">
        <v>1</v>
      </c>
      <c r="H1088" s="82" t="s">
        <v>2986</v>
      </c>
      <c r="I1088" s="82" t="s">
        <v>1760</v>
      </c>
      <c r="J1088" s="84">
        <v>50</v>
      </c>
      <c r="K1088" s="247">
        <v>5</v>
      </c>
      <c r="L1088" s="82" t="s">
        <v>3362</v>
      </c>
      <c r="M1088" s="82">
        <v>158</v>
      </c>
      <c r="N1088" s="82">
        <v>0.1</v>
      </c>
      <c r="O1088" s="264" t="s">
        <v>2187</v>
      </c>
      <c r="P1088" s="283" t="s">
        <v>2990</v>
      </c>
      <c r="Q1088" s="82" t="s">
        <v>117</v>
      </c>
    </row>
    <row r="1089" spans="1:77" s="254" customFormat="1" x14ac:dyDescent="0.2">
      <c r="A1089" s="248">
        <v>1081</v>
      </c>
      <c r="B1089" s="248" t="s">
        <v>286</v>
      </c>
      <c r="C1089" s="248"/>
      <c r="D1089" s="248"/>
      <c r="E1089" s="248"/>
      <c r="F1089" s="248"/>
      <c r="G1089" s="248"/>
      <c r="H1089" s="248"/>
      <c r="I1089" s="248"/>
      <c r="J1089" s="260">
        <v>100</v>
      </c>
      <c r="K1089" s="255">
        <v>10</v>
      </c>
      <c r="L1089" s="248"/>
      <c r="M1089" s="248"/>
      <c r="N1089" s="248"/>
      <c r="O1089" s="265" t="s">
        <v>2187</v>
      </c>
      <c r="P1089" s="284" t="s">
        <v>708</v>
      </c>
      <c r="Q1089" s="248"/>
      <c r="R1089" s="289"/>
      <c r="S1089" s="289"/>
      <c r="T1089" s="289"/>
      <c r="U1089" s="289"/>
      <c r="V1089" s="289"/>
      <c r="W1089" s="289"/>
      <c r="X1089" s="289"/>
      <c r="Y1089" s="289"/>
      <c r="Z1089" s="289"/>
      <c r="AA1089" s="289"/>
      <c r="AB1089" s="289"/>
      <c r="AC1089" s="289"/>
      <c r="AD1089" s="289"/>
      <c r="AE1089" s="289"/>
      <c r="AF1089" s="289"/>
      <c r="AG1089" s="289"/>
      <c r="AH1089" s="289"/>
      <c r="AI1089" s="289"/>
      <c r="AJ1089" s="289"/>
      <c r="AK1089" s="289"/>
      <c r="AL1089" s="289"/>
      <c r="AM1089" s="289"/>
      <c r="AN1089" s="289"/>
      <c r="AO1089" s="289"/>
      <c r="AP1089" s="289"/>
      <c r="AQ1089" s="289"/>
      <c r="AR1089" s="289"/>
      <c r="AS1089" s="289"/>
      <c r="AT1089" s="289"/>
      <c r="AU1089" s="289"/>
      <c r="AV1089" s="289"/>
      <c r="AW1089" s="289"/>
      <c r="AX1089" s="289"/>
      <c r="AY1089" s="289"/>
      <c r="AZ1089" s="289"/>
      <c r="BA1089" s="289"/>
      <c r="BB1089" s="289"/>
      <c r="BC1089" s="289"/>
      <c r="BD1089" s="289"/>
      <c r="BE1089" s="289"/>
      <c r="BF1089" s="289"/>
      <c r="BG1089" s="289"/>
      <c r="BH1089" s="289"/>
      <c r="BI1089" s="289"/>
      <c r="BJ1089" s="289"/>
      <c r="BK1089" s="289"/>
      <c r="BL1089" s="289"/>
      <c r="BM1089" s="289"/>
      <c r="BN1089" s="289"/>
      <c r="BO1089" s="289"/>
      <c r="BP1089" s="289"/>
      <c r="BQ1089" s="289"/>
      <c r="BR1089" s="289"/>
      <c r="BS1089" s="289"/>
      <c r="BT1089" s="289"/>
      <c r="BU1089" s="289"/>
      <c r="BV1089" s="289"/>
      <c r="BW1089" s="289"/>
      <c r="BX1089" s="289"/>
      <c r="BY1089" s="289"/>
    </row>
    <row r="1090" spans="1:77" s="262" customFormat="1" x14ac:dyDescent="0.2">
      <c r="A1090" s="86">
        <v>1082</v>
      </c>
      <c r="B1090" s="86" t="s">
        <v>924</v>
      </c>
      <c r="C1090" s="86"/>
      <c r="D1090" s="86"/>
      <c r="E1090" s="86"/>
      <c r="F1090" s="86"/>
      <c r="G1090" s="86"/>
      <c r="H1090" s="86"/>
      <c r="I1090" s="86"/>
      <c r="J1090" s="249">
        <v>358</v>
      </c>
      <c r="K1090" s="251">
        <v>35.799999999999997</v>
      </c>
      <c r="L1090" s="86"/>
      <c r="M1090" s="86"/>
      <c r="N1090" s="86"/>
      <c r="O1090" s="266" t="s">
        <v>823</v>
      </c>
      <c r="P1090" s="285"/>
      <c r="Q1090" s="86"/>
      <c r="R1090" s="290"/>
      <c r="S1090" s="290"/>
      <c r="T1090" s="290"/>
      <c r="U1090" s="290"/>
      <c r="V1090" s="290"/>
      <c r="W1090" s="290"/>
      <c r="X1090" s="290"/>
      <c r="Y1090" s="290"/>
      <c r="Z1090" s="290"/>
      <c r="AA1090" s="290"/>
      <c r="AB1090" s="290"/>
      <c r="AC1090" s="290"/>
      <c r="AD1090" s="290"/>
      <c r="AE1090" s="290"/>
      <c r="AF1090" s="290"/>
      <c r="AG1090" s="290"/>
      <c r="AH1090" s="290"/>
      <c r="AI1090" s="290"/>
      <c r="AJ1090" s="290"/>
      <c r="AK1090" s="290"/>
      <c r="AL1090" s="290"/>
      <c r="AM1090" s="290"/>
      <c r="AN1090" s="290"/>
      <c r="AO1090" s="290"/>
      <c r="AP1090" s="290"/>
      <c r="AQ1090" s="290"/>
      <c r="AR1090" s="290"/>
      <c r="AS1090" s="290"/>
      <c r="AT1090" s="290"/>
      <c r="AU1090" s="290"/>
      <c r="AV1090" s="290"/>
      <c r="AW1090" s="290"/>
      <c r="AX1090" s="290"/>
      <c r="AY1090" s="290"/>
      <c r="AZ1090" s="290"/>
      <c r="BA1090" s="290"/>
      <c r="BB1090" s="290"/>
      <c r="BC1090" s="290"/>
      <c r="BD1090" s="290"/>
      <c r="BE1090" s="290"/>
      <c r="BF1090" s="290"/>
      <c r="BG1090" s="290"/>
      <c r="BH1090" s="290"/>
      <c r="BI1090" s="290"/>
      <c r="BJ1090" s="290"/>
      <c r="BK1090" s="290"/>
      <c r="BL1090" s="290"/>
      <c r="BM1090" s="290"/>
      <c r="BN1090" s="290"/>
      <c r="BO1090" s="290"/>
      <c r="BP1090" s="290"/>
      <c r="BQ1090" s="290"/>
      <c r="BR1090" s="290"/>
      <c r="BS1090" s="290"/>
      <c r="BT1090" s="290"/>
      <c r="BU1090" s="290"/>
      <c r="BV1090" s="290"/>
      <c r="BW1090" s="290"/>
      <c r="BX1090" s="290"/>
      <c r="BY1090" s="290"/>
    </row>
    <row r="1091" spans="1:77" x14ac:dyDescent="0.2">
      <c r="A1091" s="82">
        <v>1083</v>
      </c>
      <c r="B1091" s="82" t="s">
        <v>3375</v>
      </c>
      <c r="C1091" s="82" t="s">
        <v>1812</v>
      </c>
      <c r="D1091" s="82" t="s">
        <v>3376</v>
      </c>
      <c r="E1091" s="83">
        <v>44123</v>
      </c>
      <c r="F1091" s="82" t="s">
        <v>2985</v>
      </c>
      <c r="G1091" s="82">
        <v>1</v>
      </c>
      <c r="H1091" s="82" t="s">
        <v>2986</v>
      </c>
      <c r="I1091" s="82" t="s">
        <v>1760</v>
      </c>
      <c r="J1091" s="84">
        <v>44</v>
      </c>
      <c r="K1091" s="247">
        <v>4.4000000000000004</v>
      </c>
      <c r="L1091" s="82" t="s">
        <v>2987</v>
      </c>
      <c r="M1091" s="82">
        <v>154</v>
      </c>
      <c r="N1091" s="82">
        <v>0.1</v>
      </c>
      <c r="O1091" s="264" t="s">
        <v>1691</v>
      </c>
      <c r="P1091" s="283" t="s">
        <v>2990</v>
      </c>
      <c r="Q1091" s="82" t="s">
        <v>117</v>
      </c>
    </row>
    <row r="1092" spans="1:77" x14ac:dyDescent="0.2">
      <c r="A1092" s="82">
        <v>1084</v>
      </c>
      <c r="B1092" s="82" t="s">
        <v>3375</v>
      </c>
      <c r="C1092" s="82"/>
      <c r="D1092" s="82" t="s">
        <v>2907</v>
      </c>
      <c r="E1092" s="83">
        <v>44137</v>
      </c>
      <c r="F1092" s="82" t="s">
        <v>2985</v>
      </c>
      <c r="G1092" s="82">
        <v>1</v>
      </c>
      <c r="H1092" s="82" t="s">
        <v>2986</v>
      </c>
      <c r="I1092" s="82" t="s">
        <v>1760</v>
      </c>
      <c r="J1092" s="84">
        <v>44</v>
      </c>
      <c r="K1092" s="247">
        <v>4.4000000000000004</v>
      </c>
      <c r="L1092" s="82" t="s">
        <v>3362</v>
      </c>
      <c r="M1092" s="82">
        <v>158</v>
      </c>
      <c r="N1092" s="82">
        <v>0.1</v>
      </c>
      <c r="O1092" s="264" t="s">
        <v>1691</v>
      </c>
      <c r="P1092" s="283" t="s">
        <v>2990</v>
      </c>
      <c r="Q1092" s="82" t="s">
        <v>117</v>
      </c>
    </row>
    <row r="1093" spans="1:77" s="254" customFormat="1" x14ac:dyDescent="0.2">
      <c r="A1093" s="248">
        <v>1085</v>
      </c>
      <c r="B1093" s="248" t="s">
        <v>3375</v>
      </c>
      <c r="C1093" s="248"/>
      <c r="D1093" s="248"/>
      <c r="E1093" s="248"/>
      <c r="F1093" s="248"/>
      <c r="G1093" s="248"/>
      <c r="H1093" s="248"/>
      <c r="I1093" s="248"/>
      <c r="J1093" s="260">
        <v>88</v>
      </c>
      <c r="K1093" s="255">
        <v>8.8000000000000007</v>
      </c>
      <c r="L1093" s="248"/>
      <c r="M1093" s="248"/>
      <c r="N1093" s="248"/>
      <c r="O1093" s="265" t="s">
        <v>1691</v>
      </c>
      <c r="P1093" s="284" t="s">
        <v>708</v>
      </c>
      <c r="Q1093" s="248"/>
      <c r="R1093" s="289"/>
      <c r="S1093" s="289"/>
      <c r="T1093" s="289"/>
      <c r="U1093" s="289"/>
      <c r="V1093" s="289"/>
      <c r="W1093" s="289"/>
      <c r="X1093" s="289"/>
      <c r="Y1093" s="289"/>
      <c r="Z1093" s="289"/>
      <c r="AA1093" s="289"/>
      <c r="AB1093" s="289"/>
      <c r="AC1093" s="289"/>
      <c r="AD1093" s="289"/>
      <c r="AE1093" s="289"/>
      <c r="AF1093" s="289"/>
      <c r="AG1093" s="289"/>
      <c r="AH1093" s="289"/>
      <c r="AI1093" s="289"/>
      <c r="AJ1093" s="289"/>
      <c r="AK1093" s="289"/>
      <c r="AL1093" s="289"/>
      <c r="AM1093" s="289"/>
      <c r="AN1093" s="289"/>
      <c r="AO1093" s="289"/>
      <c r="AP1093" s="289"/>
      <c r="AQ1093" s="289"/>
      <c r="AR1093" s="289"/>
      <c r="AS1093" s="289"/>
      <c r="AT1093" s="289"/>
      <c r="AU1093" s="289"/>
      <c r="AV1093" s="289"/>
      <c r="AW1093" s="289"/>
      <c r="AX1093" s="289"/>
      <c r="AY1093" s="289"/>
      <c r="AZ1093" s="289"/>
      <c r="BA1093" s="289"/>
      <c r="BB1093" s="289"/>
      <c r="BC1093" s="289"/>
      <c r="BD1093" s="289"/>
      <c r="BE1093" s="289"/>
      <c r="BF1093" s="289"/>
      <c r="BG1093" s="289"/>
      <c r="BH1093" s="289"/>
      <c r="BI1093" s="289"/>
      <c r="BJ1093" s="289"/>
      <c r="BK1093" s="289"/>
      <c r="BL1093" s="289"/>
      <c r="BM1093" s="289"/>
      <c r="BN1093" s="289"/>
      <c r="BO1093" s="289"/>
      <c r="BP1093" s="289"/>
      <c r="BQ1093" s="289"/>
      <c r="BR1093" s="289"/>
      <c r="BS1093" s="289"/>
      <c r="BT1093" s="289"/>
      <c r="BU1093" s="289"/>
      <c r="BV1093" s="289"/>
      <c r="BW1093" s="289"/>
      <c r="BX1093" s="289"/>
      <c r="BY1093" s="289"/>
    </row>
    <row r="1094" spans="1:77" s="262" customFormat="1" x14ac:dyDescent="0.2">
      <c r="A1094" s="86">
        <v>1086</v>
      </c>
      <c r="B1094" s="86" t="s">
        <v>1029</v>
      </c>
      <c r="C1094" s="86"/>
      <c r="D1094" s="86"/>
      <c r="E1094" s="86"/>
      <c r="F1094" s="86"/>
      <c r="G1094" s="86"/>
      <c r="H1094" s="86"/>
      <c r="I1094" s="86"/>
      <c r="J1094" s="249">
        <v>88</v>
      </c>
      <c r="K1094" s="251">
        <v>8.8000000000000007</v>
      </c>
      <c r="L1094" s="86"/>
      <c r="M1094" s="86"/>
      <c r="N1094" s="86"/>
      <c r="O1094" s="266" t="s">
        <v>824</v>
      </c>
      <c r="P1094" s="285"/>
      <c r="Q1094" s="86"/>
      <c r="R1094" s="290"/>
      <c r="S1094" s="290"/>
      <c r="T1094" s="290"/>
      <c r="U1094" s="290"/>
      <c r="V1094" s="290"/>
      <c r="W1094" s="290"/>
      <c r="X1094" s="290"/>
      <c r="Y1094" s="290"/>
      <c r="Z1094" s="290"/>
      <c r="AA1094" s="290"/>
      <c r="AB1094" s="290"/>
      <c r="AC1094" s="290"/>
      <c r="AD1094" s="290"/>
      <c r="AE1094" s="290"/>
      <c r="AF1094" s="290"/>
      <c r="AG1094" s="290"/>
      <c r="AH1094" s="290"/>
      <c r="AI1094" s="290"/>
      <c r="AJ1094" s="290"/>
      <c r="AK1094" s="290"/>
      <c r="AL1094" s="290"/>
      <c r="AM1094" s="290"/>
      <c r="AN1094" s="290"/>
      <c r="AO1094" s="290"/>
      <c r="AP1094" s="290"/>
      <c r="AQ1094" s="290"/>
      <c r="AR1094" s="290"/>
      <c r="AS1094" s="290"/>
      <c r="AT1094" s="290"/>
      <c r="AU1094" s="290"/>
      <c r="AV1094" s="290"/>
      <c r="AW1094" s="290"/>
      <c r="AX1094" s="290"/>
      <c r="AY1094" s="290"/>
      <c r="AZ1094" s="290"/>
      <c r="BA1094" s="290"/>
      <c r="BB1094" s="290"/>
      <c r="BC1094" s="290"/>
      <c r="BD1094" s="290"/>
      <c r="BE1094" s="290"/>
      <c r="BF1094" s="290"/>
      <c r="BG1094" s="290"/>
      <c r="BH1094" s="290"/>
      <c r="BI1094" s="290"/>
      <c r="BJ1094" s="290"/>
      <c r="BK1094" s="290"/>
      <c r="BL1094" s="290"/>
      <c r="BM1094" s="290"/>
      <c r="BN1094" s="290"/>
      <c r="BO1094" s="290"/>
      <c r="BP1094" s="290"/>
      <c r="BQ1094" s="290"/>
      <c r="BR1094" s="290"/>
      <c r="BS1094" s="290"/>
      <c r="BT1094" s="290"/>
      <c r="BU1094" s="290"/>
      <c r="BV1094" s="290"/>
      <c r="BW1094" s="290"/>
      <c r="BX1094" s="290"/>
      <c r="BY1094" s="290"/>
    </row>
    <row r="1095" spans="1:77" x14ac:dyDescent="0.2">
      <c r="A1095" s="82">
        <v>1087</v>
      </c>
      <c r="B1095" s="82" t="s">
        <v>164</v>
      </c>
      <c r="C1095" s="82" t="s">
        <v>1812</v>
      </c>
      <c r="D1095" s="82" t="s">
        <v>165</v>
      </c>
      <c r="E1095" s="83">
        <v>44123</v>
      </c>
      <c r="F1095" s="82" t="s">
        <v>2985</v>
      </c>
      <c r="G1095" s="82">
        <v>1</v>
      </c>
      <c r="H1095" s="82" t="s">
        <v>2986</v>
      </c>
      <c r="I1095" s="82" t="s">
        <v>1760</v>
      </c>
      <c r="J1095" s="84">
        <v>30</v>
      </c>
      <c r="K1095" s="247">
        <v>3</v>
      </c>
      <c r="L1095" s="82" t="s">
        <v>2987</v>
      </c>
      <c r="M1095" s="82">
        <v>154</v>
      </c>
      <c r="N1095" s="82">
        <v>0.1</v>
      </c>
      <c r="O1095" s="264" t="s">
        <v>2083</v>
      </c>
      <c r="P1095" s="283" t="s">
        <v>2997</v>
      </c>
      <c r="Q1095" s="82" t="s">
        <v>117</v>
      </c>
    </row>
    <row r="1096" spans="1:77" x14ac:dyDescent="0.2">
      <c r="A1096" s="82">
        <v>1088</v>
      </c>
      <c r="B1096" s="82" t="s">
        <v>164</v>
      </c>
      <c r="C1096" s="82"/>
      <c r="D1096" s="82" t="s">
        <v>2841</v>
      </c>
      <c r="E1096" s="83">
        <v>44137</v>
      </c>
      <c r="F1096" s="82" t="s">
        <v>2985</v>
      </c>
      <c r="G1096" s="82">
        <v>1</v>
      </c>
      <c r="H1096" s="82" t="s">
        <v>2986</v>
      </c>
      <c r="I1096" s="82" t="s">
        <v>1760</v>
      </c>
      <c r="J1096" s="84">
        <v>30</v>
      </c>
      <c r="K1096" s="247">
        <v>3</v>
      </c>
      <c r="L1096" s="82" t="s">
        <v>3362</v>
      </c>
      <c r="M1096" s="82">
        <v>158</v>
      </c>
      <c r="N1096" s="82">
        <v>0.1</v>
      </c>
      <c r="O1096" s="264" t="s">
        <v>2083</v>
      </c>
      <c r="P1096" s="283" t="s">
        <v>2997</v>
      </c>
      <c r="Q1096" s="82" t="s">
        <v>117</v>
      </c>
    </row>
    <row r="1097" spans="1:77" s="254" customFormat="1" x14ac:dyDescent="0.2">
      <c r="A1097" s="248">
        <v>1089</v>
      </c>
      <c r="B1097" s="248" t="s">
        <v>164</v>
      </c>
      <c r="C1097" s="248"/>
      <c r="D1097" s="248"/>
      <c r="E1097" s="248"/>
      <c r="F1097" s="248"/>
      <c r="G1097" s="248"/>
      <c r="H1097" s="248"/>
      <c r="I1097" s="248"/>
      <c r="J1097" s="260">
        <v>60</v>
      </c>
      <c r="K1097" s="255">
        <v>6</v>
      </c>
      <c r="L1097" s="248"/>
      <c r="M1097" s="248"/>
      <c r="N1097" s="248"/>
      <c r="O1097" s="265" t="s">
        <v>2083</v>
      </c>
      <c r="P1097" s="284" t="s">
        <v>706</v>
      </c>
      <c r="Q1097" s="248"/>
      <c r="R1097" s="289"/>
      <c r="S1097" s="289"/>
      <c r="T1097" s="289"/>
      <c r="U1097" s="289"/>
      <c r="V1097" s="289"/>
      <c r="W1097" s="289"/>
      <c r="X1097" s="289"/>
      <c r="Y1097" s="289"/>
      <c r="Z1097" s="289"/>
      <c r="AA1097" s="289"/>
      <c r="AB1097" s="289"/>
      <c r="AC1097" s="289"/>
      <c r="AD1097" s="289"/>
      <c r="AE1097" s="289"/>
      <c r="AF1097" s="289"/>
      <c r="AG1097" s="289"/>
      <c r="AH1097" s="289"/>
      <c r="AI1097" s="289"/>
      <c r="AJ1097" s="289"/>
      <c r="AK1097" s="289"/>
      <c r="AL1097" s="289"/>
      <c r="AM1097" s="289"/>
      <c r="AN1097" s="289"/>
      <c r="AO1097" s="289"/>
      <c r="AP1097" s="289"/>
      <c r="AQ1097" s="289"/>
      <c r="AR1097" s="289"/>
      <c r="AS1097" s="289"/>
      <c r="AT1097" s="289"/>
      <c r="AU1097" s="289"/>
      <c r="AV1097" s="289"/>
      <c r="AW1097" s="289"/>
      <c r="AX1097" s="289"/>
      <c r="AY1097" s="289"/>
      <c r="AZ1097" s="289"/>
      <c r="BA1097" s="289"/>
      <c r="BB1097" s="289"/>
      <c r="BC1097" s="289"/>
      <c r="BD1097" s="289"/>
      <c r="BE1097" s="289"/>
      <c r="BF1097" s="289"/>
      <c r="BG1097" s="289"/>
      <c r="BH1097" s="289"/>
      <c r="BI1097" s="289"/>
      <c r="BJ1097" s="289"/>
      <c r="BK1097" s="289"/>
      <c r="BL1097" s="289"/>
      <c r="BM1097" s="289"/>
      <c r="BN1097" s="289"/>
      <c r="BO1097" s="289"/>
      <c r="BP1097" s="289"/>
      <c r="BQ1097" s="289"/>
      <c r="BR1097" s="289"/>
      <c r="BS1097" s="289"/>
      <c r="BT1097" s="289"/>
      <c r="BU1097" s="289"/>
      <c r="BV1097" s="289"/>
      <c r="BW1097" s="289"/>
      <c r="BX1097" s="289"/>
      <c r="BY1097" s="289"/>
    </row>
    <row r="1098" spans="1:77" s="262" customFormat="1" x14ac:dyDescent="0.2">
      <c r="A1098" s="86">
        <v>1090</v>
      </c>
      <c r="B1098" s="86" t="s">
        <v>19</v>
      </c>
      <c r="C1098" s="86"/>
      <c r="D1098" s="86"/>
      <c r="E1098" s="86"/>
      <c r="F1098" s="86"/>
      <c r="G1098" s="86"/>
      <c r="H1098" s="86"/>
      <c r="I1098" s="86"/>
      <c r="J1098" s="249">
        <v>60</v>
      </c>
      <c r="K1098" s="251">
        <v>6</v>
      </c>
      <c r="L1098" s="86"/>
      <c r="M1098" s="86"/>
      <c r="N1098" s="86"/>
      <c r="O1098" s="266" t="s">
        <v>825</v>
      </c>
      <c r="P1098" s="285"/>
      <c r="Q1098" s="86"/>
      <c r="R1098" s="290"/>
      <c r="S1098" s="290"/>
      <c r="T1098" s="290"/>
      <c r="U1098" s="290"/>
      <c r="V1098" s="290"/>
      <c r="W1098" s="290"/>
      <c r="X1098" s="290"/>
      <c r="Y1098" s="290"/>
      <c r="Z1098" s="290"/>
      <c r="AA1098" s="290"/>
      <c r="AB1098" s="290"/>
      <c r="AC1098" s="290"/>
      <c r="AD1098" s="290"/>
      <c r="AE1098" s="290"/>
      <c r="AF1098" s="290"/>
      <c r="AG1098" s="290"/>
      <c r="AH1098" s="290"/>
      <c r="AI1098" s="290"/>
      <c r="AJ1098" s="290"/>
      <c r="AK1098" s="290"/>
      <c r="AL1098" s="290"/>
      <c r="AM1098" s="290"/>
      <c r="AN1098" s="290"/>
      <c r="AO1098" s="290"/>
      <c r="AP1098" s="290"/>
      <c r="AQ1098" s="290"/>
      <c r="AR1098" s="290"/>
      <c r="AS1098" s="290"/>
      <c r="AT1098" s="290"/>
      <c r="AU1098" s="290"/>
      <c r="AV1098" s="290"/>
      <c r="AW1098" s="290"/>
      <c r="AX1098" s="290"/>
      <c r="AY1098" s="290"/>
      <c r="AZ1098" s="290"/>
      <c r="BA1098" s="290"/>
      <c r="BB1098" s="290"/>
      <c r="BC1098" s="290"/>
      <c r="BD1098" s="290"/>
      <c r="BE1098" s="290"/>
      <c r="BF1098" s="290"/>
      <c r="BG1098" s="290"/>
      <c r="BH1098" s="290"/>
      <c r="BI1098" s="290"/>
      <c r="BJ1098" s="290"/>
      <c r="BK1098" s="290"/>
      <c r="BL1098" s="290"/>
      <c r="BM1098" s="290"/>
      <c r="BN1098" s="290"/>
      <c r="BO1098" s="290"/>
      <c r="BP1098" s="290"/>
      <c r="BQ1098" s="290"/>
      <c r="BR1098" s="290"/>
      <c r="BS1098" s="290"/>
      <c r="BT1098" s="290"/>
      <c r="BU1098" s="290"/>
      <c r="BV1098" s="290"/>
      <c r="BW1098" s="290"/>
      <c r="BX1098" s="290"/>
      <c r="BY1098" s="290"/>
    </row>
    <row r="1099" spans="1:77" x14ac:dyDescent="0.2">
      <c r="A1099" s="82">
        <v>1091</v>
      </c>
      <c r="B1099" s="82" t="s">
        <v>172</v>
      </c>
      <c r="C1099" s="82" t="s">
        <v>2322</v>
      </c>
      <c r="D1099" s="82" t="s">
        <v>173</v>
      </c>
      <c r="E1099" s="83">
        <v>44123</v>
      </c>
      <c r="F1099" s="82" t="s">
        <v>2985</v>
      </c>
      <c r="G1099" s="82">
        <v>1</v>
      </c>
      <c r="H1099" s="82" t="s">
        <v>2986</v>
      </c>
      <c r="I1099" s="82" t="s">
        <v>1760</v>
      </c>
      <c r="J1099" s="84">
        <v>32</v>
      </c>
      <c r="K1099" s="247">
        <v>3.2</v>
      </c>
      <c r="L1099" s="82" t="s">
        <v>2987</v>
      </c>
      <c r="M1099" s="82">
        <v>154</v>
      </c>
      <c r="N1099" s="82">
        <v>0.1</v>
      </c>
      <c r="O1099" s="264" t="s">
        <v>2091</v>
      </c>
      <c r="P1099" s="283" t="s">
        <v>2997</v>
      </c>
      <c r="Q1099" s="82" t="s">
        <v>117</v>
      </c>
    </row>
    <row r="1100" spans="1:77" x14ac:dyDescent="0.2">
      <c r="A1100" s="82">
        <v>1092</v>
      </c>
      <c r="B1100" s="82" t="s">
        <v>172</v>
      </c>
      <c r="C1100" s="82"/>
      <c r="D1100" s="82" t="s">
        <v>2844</v>
      </c>
      <c r="E1100" s="83">
        <v>44137</v>
      </c>
      <c r="F1100" s="82" t="s">
        <v>2985</v>
      </c>
      <c r="G1100" s="82">
        <v>1</v>
      </c>
      <c r="H1100" s="82" t="s">
        <v>2986</v>
      </c>
      <c r="I1100" s="82" t="s">
        <v>1760</v>
      </c>
      <c r="J1100" s="84">
        <v>32</v>
      </c>
      <c r="K1100" s="247">
        <v>3.2</v>
      </c>
      <c r="L1100" s="82" t="s">
        <v>3362</v>
      </c>
      <c r="M1100" s="82">
        <v>158</v>
      </c>
      <c r="N1100" s="82">
        <v>0.1</v>
      </c>
      <c r="O1100" s="264" t="s">
        <v>2091</v>
      </c>
      <c r="P1100" s="283" t="s">
        <v>2997</v>
      </c>
      <c r="Q1100" s="82" t="s">
        <v>117</v>
      </c>
    </row>
    <row r="1101" spans="1:77" s="254" customFormat="1" x14ac:dyDescent="0.2">
      <c r="A1101" s="248">
        <v>1093</v>
      </c>
      <c r="B1101" s="248" t="s">
        <v>172</v>
      </c>
      <c r="C1101" s="248"/>
      <c r="D1101" s="248"/>
      <c r="E1101" s="248"/>
      <c r="F1101" s="248"/>
      <c r="G1101" s="248"/>
      <c r="H1101" s="248"/>
      <c r="I1101" s="248"/>
      <c r="J1101" s="260">
        <v>64</v>
      </c>
      <c r="K1101" s="255">
        <v>6.4</v>
      </c>
      <c r="L1101" s="248"/>
      <c r="M1101" s="248"/>
      <c r="N1101" s="248"/>
      <c r="O1101" s="265" t="s">
        <v>2091</v>
      </c>
      <c r="P1101" s="284" t="s">
        <v>706</v>
      </c>
      <c r="Q1101" s="248"/>
      <c r="R1101" s="289"/>
      <c r="S1101" s="289"/>
      <c r="T1101" s="289"/>
      <c r="U1101" s="289"/>
      <c r="V1101" s="289"/>
      <c r="W1101" s="289"/>
      <c r="X1101" s="289"/>
      <c r="Y1101" s="289"/>
      <c r="Z1101" s="289"/>
      <c r="AA1101" s="289"/>
      <c r="AB1101" s="289"/>
      <c r="AC1101" s="289"/>
      <c r="AD1101" s="289"/>
      <c r="AE1101" s="289"/>
      <c r="AF1101" s="289"/>
      <c r="AG1101" s="289"/>
      <c r="AH1101" s="289"/>
      <c r="AI1101" s="289"/>
      <c r="AJ1101" s="289"/>
      <c r="AK1101" s="289"/>
      <c r="AL1101" s="289"/>
      <c r="AM1101" s="289"/>
      <c r="AN1101" s="289"/>
      <c r="AO1101" s="289"/>
      <c r="AP1101" s="289"/>
      <c r="AQ1101" s="289"/>
      <c r="AR1101" s="289"/>
      <c r="AS1101" s="289"/>
      <c r="AT1101" s="289"/>
      <c r="AU1101" s="289"/>
      <c r="AV1101" s="289"/>
      <c r="AW1101" s="289"/>
      <c r="AX1101" s="289"/>
      <c r="AY1101" s="289"/>
      <c r="AZ1101" s="289"/>
      <c r="BA1101" s="289"/>
      <c r="BB1101" s="289"/>
      <c r="BC1101" s="289"/>
      <c r="BD1101" s="289"/>
      <c r="BE1101" s="289"/>
      <c r="BF1101" s="289"/>
      <c r="BG1101" s="289"/>
      <c r="BH1101" s="289"/>
      <c r="BI1101" s="289"/>
      <c r="BJ1101" s="289"/>
      <c r="BK1101" s="289"/>
      <c r="BL1101" s="289"/>
      <c r="BM1101" s="289"/>
      <c r="BN1101" s="289"/>
      <c r="BO1101" s="289"/>
      <c r="BP1101" s="289"/>
      <c r="BQ1101" s="289"/>
      <c r="BR1101" s="289"/>
      <c r="BS1101" s="289"/>
      <c r="BT1101" s="289"/>
      <c r="BU1101" s="289"/>
      <c r="BV1101" s="289"/>
      <c r="BW1101" s="289"/>
      <c r="BX1101" s="289"/>
      <c r="BY1101" s="289"/>
    </row>
    <row r="1102" spans="1:77" s="262" customFormat="1" x14ac:dyDescent="0.2">
      <c r="A1102" s="86">
        <v>1094</v>
      </c>
      <c r="B1102" s="86" t="s">
        <v>26</v>
      </c>
      <c r="C1102" s="86"/>
      <c r="D1102" s="86"/>
      <c r="E1102" s="86"/>
      <c r="F1102" s="86"/>
      <c r="G1102" s="86"/>
      <c r="H1102" s="86"/>
      <c r="I1102" s="86"/>
      <c r="J1102" s="249">
        <v>64</v>
      </c>
      <c r="K1102" s="251">
        <v>6.4</v>
      </c>
      <c r="L1102" s="86"/>
      <c r="M1102" s="86"/>
      <c r="N1102" s="86"/>
      <c r="O1102" s="266" t="s">
        <v>826</v>
      </c>
      <c r="P1102" s="285"/>
      <c r="Q1102" s="86"/>
      <c r="R1102" s="290"/>
      <c r="S1102" s="290"/>
      <c r="T1102" s="290"/>
      <c r="U1102" s="290"/>
      <c r="V1102" s="290"/>
      <c r="W1102" s="290"/>
      <c r="X1102" s="290"/>
      <c r="Y1102" s="290"/>
      <c r="Z1102" s="290"/>
      <c r="AA1102" s="290"/>
      <c r="AB1102" s="290"/>
      <c r="AC1102" s="290"/>
      <c r="AD1102" s="290"/>
      <c r="AE1102" s="290"/>
      <c r="AF1102" s="290"/>
      <c r="AG1102" s="290"/>
      <c r="AH1102" s="290"/>
      <c r="AI1102" s="290"/>
      <c r="AJ1102" s="290"/>
      <c r="AK1102" s="290"/>
      <c r="AL1102" s="290"/>
      <c r="AM1102" s="290"/>
      <c r="AN1102" s="290"/>
      <c r="AO1102" s="290"/>
      <c r="AP1102" s="290"/>
      <c r="AQ1102" s="290"/>
      <c r="AR1102" s="290"/>
      <c r="AS1102" s="290"/>
      <c r="AT1102" s="290"/>
      <c r="AU1102" s="290"/>
      <c r="AV1102" s="290"/>
      <c r="AW1102" s="290"/>
      <c r="AX1102" s="290"/>
      <c r="AY1102" s="290"/>
      <c r="AZ1102" s="290"/>
      <c r="BA1102" s="290"/>
      <c r="BB1102" s="290"/>
      <c r="BC1102" s="290"/>
      <c r="BD1102" s="290"/>
      <c r="BE1102" s="290"/>
      <c r="BF1102" s="290"/>
      <c r="BG1102" s="290"/>
      <c r="BH1102" s="290"/>
      <c r="BI1102" s="290"/>
      <c r="BJ1102" s="290"/>
      <c r="BK1102" s="290"/>
      <c r="BL1102" s="290"/>
      <c r="BM1102" s="290"/>
      <c r="BN1102" s="290"/>
      <c r="BO1102" s="290"/>
      <c r="BP1102" s="290"/>
      <c r="BQ1102" s="290"/>
      <c r="BR1102" s="290"/>
      <c r="BS1102" s="290"/>
      <c r="BT1102" s="290"/>
      <c r="BU1102" s="290"/>
      <c r="BV1102" s="290"/>
      <c r="BW1102" s="290"/>
      <c r="BX1102" s="290"/>
      <c r="BY1102" s="290"/>
    </row>
    <row r="1103" spans="1:77" x14ac:dyDescent="0.2">
      <c r="A1103" s="82">
        <v>1095</v>
      </c>
      <c r="B1103" s="82" t="s">
        <v>3140</v>
      </c>
      <c r="C1103" s="82" t="s">
        <v>3141</v>
      </c>
      <c r="D1103" s="82" t="s">
        <v>3142</v>
      </c>
      <c r="E1103" s="83">
        <v>44137</v>
      </c>
      <c r="F1103" s="82" t="s">
        <v>2985</v>
      </c>
      <c r="G1103" s="82">
        <v>1</v>
      </c>
      <c r="H1103" s="82" t="s">
        <v>2986</v>
      </c>
      <c r="I1103" s="82" t="s">
        <v>1760</v>
      </c>
      <c r="J1103" s="84">
        <v>138</v>
      </c>
      <c r="K1103" s="247">
        <v>13.8</v>
      </c>
      <c r="L1103" s="82" t="s">
        <v>3362</v>
      </c>
      <c r="M1103" s="82">
        <v>158</v>
      </c>
      <c r="N1103" s="82">
        <v>0.1</v>
      </c>
      <c r="O1103" s="264" t="s">
        <v>2188</v>
      </c>
      <c r="P1103" s="283" t="s">
        <v>2988</v>
      </c>
      <c r="Q1103" s="82" t="s">
        <v>303</v>
      </c>
    </row>
    <row r="1104" spans="1:77" x14ac:dyDescent="0.2">
      <c r="A1104" s="82">
        <v>1096</v>
      </c>
      <c r="B1104" s="82" t="s">
        <v>1405</v>
      </c>
      <c r="C1104" s="82" t="s">
        <v>2323</v>
      </c>
      <c r="D1104" s="82" t="s">
        <v>1406</v>
      </c>
      <c r="E1104" s="83">
        <v>44123</v>
      </c>
      <c r="F1104" s="82" t="s">
        <v>2985</v>
      </c>
      <c r="G1104" s="82">
        <v>1</v>
      </c>
      <c r="H1104" s="82" t="s">
        <v>2986</v>
      </c>
      <c r="I1104" s="82" t="s">
        <v>1760</v>
      </c>
      <c r="J1104" s="84">
        <v>138</v>
      </c>
      <c r="K1104" s="247">
        <v>13.8</v>
      </c>
      <c r="L1104" s="82" t="s">
        <v>2987</v>
      </c>
      <c r="M1104" s="82">
        <v>154</v>
      </c>
      <c r="N1104" s="82">
        <v>0.1</v>
      </c>
      <c r="O1104" s="264" t="s">
        <v>2188</v>
      </c>
      <c r="P1104" s="283" t="s">
        <v>2988</v>
      </c>
      <c r="Q1104" s="82" t="s">
        <v>303</v>
      </c>
    </row>
    <row r="1105" spans="1:77" x14ac:dyDescent="0.2">
      <c r="A1105" s="82">
        <v>1097</v>
      </c>
      <c r="B1105" s="82" t="s">
        <v>1405</v>
      </c>
      <c r="C1105" s="82"/>
      <c r="D1105" s="82" t="s">
        <v>2755</v>
      </c>
      <c r="E1105" s="83">
        <v>44130</v>
      </c>
      <c r="F1105" s="82" t="s">
        <v>2985</v>
      </c>
      <c r="G1105" s="82">
        <v>1</v>
      </c>
      <c r="H1105" s="82" t="s">
        <v>2986</v>
      </c>
      <c r="I1105" s="82" t="s">
        <v>1760</v>
      </c>
      <c r="J1105" s="84">
        <v>138</v>
      </c>
      <c r="K1105" s="247">
        <v>13.8</v>
      </c>
      <c r="L1105" s="82" t="s">
        <v>2987</v>
      </c>
      <c r="M1105" s="82">
        <v>156</v>
      </c>
      <c r="N1105" s="82">
        <v>0.1</v>
      </c>
      <c r="O1105" s="264" t="s">
        <v>2188</v>
      </c>
      <c r="P1105" s="283" t="s">
        <v>2988</v>
      </c>
      <c r="Q1105" s="82" t="s">
        <v>303</v>
      </c>
    </row>
    <row r="1106" spans="1:77" s="254" customFormat="1" x14ac:dyDescent="0.2">
      <c r="A1106" s="248">
        <v>1098</v>
      </c>
      <c r="B1106" s="248" t="s">
        <v>1405</v>
      </c>
      <c r="C1106" s="248"/>
      <c r="D1106" s="248"/>
      <c r="E1106" s="248"/>
      <c r="F1106" s="248"/>
      <c r="G1106" s="248"/>
      <c r="H1106" s="248"/>
      <c r="I1106" s="248"/>
      <c r="J1106" s="260">
        <v>414</v>
      </c>
      <c r="K1106" s="255">
        <v>41.4</v>
      </c>
      <c r="L1106" s="248"/>
      <c r="M1106" s="248"/>
      <c r="N1106" s="248"/>
      <c r="O1106" s="265" t="s">
        <v>2188</v>
      </c>
      <c r="P1106" s="284" t="s">
        <v>707</v>
      </c>
      <c r="Q1106" s="248"/>
      <c r="R1106" s="289"/>
      <c r="S1106" s="289"/>
      <c r="T1106" s="289"/>
      <c r="U1106" s="289"/>
      <c r="V1106" s="289"/>
      <c r="W1106" s="289"/>
      <c r="X1106" s="289"/>
      <c r="Y1106" s="289"/>
      <c r="Z1106" s="289"/>
      <c r="AA1106" s="289"/>
      <c r="AB1106" s="289"/>
      <c r="AC1106" s="289"/>
      <c r="AD1106" s="289"/>
      <c r="AE1106" s="289"/>
      <c r="AF1106" s="289"/>
      <c r="AG1106" s="289"/>
      <c r="AH1106" s="289"/>
      <c r="AI1106" s="289"/>
      <c r="AJ1106" s="289"/>
      <c r="AK1106" s="289"/>
      <c r="AL1106" s="289"/>
      <c r="AM1106" s="289"/>
      <c r="AN1106" s="289"/>
      <c r="AO1106" s="289"/>
      <c r="AP1106" s="289"/>
      <c r="AQ1106" s="289"/>
      <c r="AR1106" s="289"/>
      <c r="AS1106" s="289"/>
      <c r="AT1106" s="289"/>
      <c r="AU1106" s="289"/>
      <c r="AV1106" s="289"/>
      <c r="AW1106" s="289"/>
      <c r="AX1106" s="289"/>
      <c r="AY1106" s="289"/>
      <c r="AZ1106" s="289"/>
      <c r="BA1106" s="289"/>
      <c r="BB1106" s="289"/>
      <c r="BC1106" s="289"/>
      <c r="BD1106" s="289"/>
      <c r="BE1106" s="289"/>
      <c r="BF1106" s="289"/>
      <c r="BG1106" s="289"/>
      <c r="BH1106" s="289"/>
      <c r="BI1106" s="289"/>
      <c r="BJ1106" s="289"/>
      <c r="BK1106" s="289"/>
      <c r="BL1106" s="289"/>
      <c r="BM1106" s="289"/>
      <c r="BN1106" s="289"/>
      <c r="BO1106" s="289"/>
      <c r="BP1106" s="289"/>
      <c r="BQ1106" s="289"/>
      <c r="BR1106" s="289"/>
      <c r="BS1106" s="289"/>
      <c r="BT1106" s="289"/>
      <c r="BU1106" s="289"/>
      <c r="BV1106" s="289"/>
      <c r="BW1106" s="289"/>
      <c r="BX1106" s="289"/>
      <c r="BY1106" s="289"/>
    </row>
    <row r="1107" spans="1:77" x14ac:dyDescent="0.2">
      <c r="A1107" s="82">
        <v>1099</v>
      </c>
      <c r="B1107" s="82" t="s">
        <v>3140</v>
      </c>
      <c r="C1107" s="82" t="s">
        <v>3141</v>
      </c>
      <c r="D1107" s="82" t="s">
        <v>3142</v>
      </c>
      <c r="E1107" s="83">
        <v>44137</v>
      </c>
      <c r="F1107" s="82" t="s">
        <v>2985</v>
      </c>
      <c r="G1107" s="82">
        <v>1</v>
      </c>
      <c r="H1107" s="82" t="s">
        <v>2986</v>
      </c>
      <c r="I1107" s="82" t="s">
        <v>1760</v>
      </c>
      <c r="J1107" s="84">
        <v>208</v>
      </c>
      <c r="K1107" s="247">
        <v>20.8</v>
      </c>
      <c r="L1107" s="82" t="s">
        <v>3362</v>
      </c>
      <c r="M1107" s="82">
        <v>158</v>
      </c>
      <c r="N1107" s="82">
        <v>0.1</v>
      </c>
      <c r="O1107" s="264" t="s">
        <v>2188</v>
      </c>
      <c r="P1107" s="283" t="s">
        <v>2990</v>
      </c>
      <c r="Q1107" s="82" t="s">
        <v>303</v>
      </c>
    </row>
    <row r="1108" spans="1:77" x14ac:dyDescent="0.2">
      <c r="A1108" s="82">
        <v>1100</v>
      </c>
      <c r="B1108" s="82" t="s">
        <v>1405</v>
      </c>
      <c r="C1108" s="82" t="s">
        <v>2323</v>
      </c>
      <c r="D1108" s="82" t="s">
        <v>1406</v>
      </c>
      <c r="E1108" s="83">
        <v>44123</v>
      </c>
      <c r="F1108" s="82" t="s">
        <v>2985</v>
      </c>
      <c r="G1108" s="82">
        <v>1</v>
      </c>
      <c r="H1108" s="82" t="s">
        <v>2986</v>
      </c>
      <c r="I1108" s="82" t="s">
        <v>1760</v>
      </c>
      <c r="J1108" s="84">
        <v>208</v>
      </c>
      <c r="K1108" s="247">
        <v>20.8</v>
      </c>
      <c r="L1108" s="82" t="s">
        <v>2987</v>
      </c>
      <c r="M1108" s="82">
        <v>154</v>
      </c>
      <c r="N1108" s="82">
        <v>0.1</v>
      </c>
      <c r="O1108" s="264" t="s">
        <v>2188</v>
      </c>
      <c r="P1108" s="283" t="s">
        <v>2990</v>
      </c>
      <c r="Q1108" s="82" t="s">
        <v>303</v>
      </c>
    </row>
    <row r="1109" spans="1:77" s="254" customFormat="1" x14ac:dyDescent="0.2">
      <c r="A1109" s="248">
        <v>1101</v>
      </c>
      <c r="B1109" s="248" t="s">
        <v>1405</v>
      </c>
      <c r="C1109" s="248"/>
      <c r="D1109" s="248"/>
      <c r="E1109" s="248"/>
      <c r="F1109" s="248"/>
      <c r="G1109" s="248"/>
      <c r="H1109" s="248"/>
      <c r="I1109" s="248"/>
      <c r="J1109" s="260">
        <v>416</v>
      </c>
      <c r="K1109" s="255">
        <v>41.6</v>
      </c>
      <c r="L1109" s="248"/>
      <c r="M1109" s="248"/>
      <c r="N1109" s="248"/>
      <c r="O1109" s="265" t="s">
        <v>2188</v>
      </c>
      <c r="P1109" s="284" t="s">
        <v>708</v>
      </c>
      <c r="Q1109" s="248"/>
      <c r="R1109" s="289"/>
      <c r="S1109" s="289"/>
      <c r="T1109" s="289"/>
      <c r="U1109" s="289"/>
      <c r="V1109" s="289"/>
      <c r="W1109" s="289"/>
      <c r="X1109" s="289"/>
      <c r="Y1109" s="289"/>
      <c r="Z1109" s="289"/>
      <c r="AA1109" s="289"/>
      <c r="AB1109" s="289"/>
      <c r="AC1109" s="289"/>
      <c r="AD1109" s="289"/>
      <c r="AE1109" s="289"/>
      <c r="AF1109" s="289"/>
      <c r="AG1109" s="289"/>
      <c r="AH1109" s="289"/>
      <c r="AI1109" s="289"/>
      <c r="AJ1109" s="289"/>
      <c r="AK1109" s="289"/>
      <c r="AL1109" s="289"/>
      <c r="AM1109" s="289"/>
      <c r="AN1109" s="289"/>
      <c r="AO1109" s="289"/>
      <c r="AP1109" s="289"/>
      <c r="AQ1109" s="289"/>
      <c r="AR1109" s="289"/>
      <c r="AS1109" s="289"/>
      <c r="AT1109" s="289"/>
      <c r="AU1109" s="289"/>
      <c r="AV1109" s="289"/>
      <c r="AW1109" s="289"/>
      <c r="AX1109" s="289"/>
      <c r="AY1109" s="289"/>
      <c r="AZ1109" s="289"/>
      <c r="BA1109" s="289"/>
      <c r="BB1109" s="289"/>
      <c r="BC1109" s="289"/>
      <c r="BD1109" s="289"/>
      <c r="BE1109" s="289"/>
      <c r="BF1109" s="289"/>
      <c r="BG1109" s="289"/>
      <c r="BH1109" s="289"/>
      <c r="BI1109" s="289"/>
      <c r="BJ1109" s="289"/>
      <c r="BK1109" s="289"/>
      <c r="BL1109" s="289"/>
      <c r="BM1109" s="289"/>
      <c r="BN1109" s="289"/>
      <c r="BO1109" s="289"/>
      <c r="BP1109" s="289"/>
      <c r="BQ1109" s="289"/>
      <c r="BR1109" s="289"/>
      <c r="BS1109" s="289"/>
      <c r="BT1109" s="289"/>
      <c r="BU1109" s="289"/>
      <c r="BV1109" s="289"/>
      <c r="BW1109" s="289"/>
      <c r="BX1109" s="289"/>
      <c r="BY1109" s="289"/>
    </row>
    <row r="1110" spans="1:77" s="262" customFormat="1" x14ac:dyDescent="0.2">
      <c r="A1110" s="86">
        <v>1102</v>
      </c>
      <c r="B1110" s="86" t="s">
        <v>925</v>
      </c>
      <c r="C1110" s="86"/>
      <c r="D1110" s="86"/>
      <c r="E1110" s="86"/>
      <c r="F1110" s="86"/>
      <c r="G1110" s="86"/>
      <c r="H1110" s="86"/>
      <c r="I1110" s="86"/>
      <c r="J1110" s="249">
        <v>830</v>
      </c>
      <c r="K1110" s="251">
        <v>83</v>
      </c>
      <c r="L1110" s="86"/>
      <c r="M1110" s="86"/>
      <c r="N1110" s="86"/>
      <c r="O1110" s="266" t="s">
        <v>445</v>
      </c>
      <c r="P1110" s="285"/>
      <c r="Q1110" s="86"/>
      <c r="R1110" s="290"/>
      <c r="S1110" s="290"/>
      <c r="T1110" s="290"/>
      <c r="U1110" s="290"/>
      <c r="V1110" s="290"/>
      <c r="W1110" s="290"/>
      <c r="X1110" s="290"/>
      <c r="Y1110" s="290"/>
      <c r="Z1110" s="290"/>
      <c r="AA1110" s="290"/>
      <c r="AB1110" s="290"/>
      <c r="AC1110" s="290"/>
      <c r="AD1110" s="290"/>
      <c r="AE1110" s="290"/>
      <c r="AF1110" s="290"/>
      <c r="AG1110" s="290"/>
      <c r="AH1110" s="290"/>
      <c r="AI1110" s="290"/>
      <c r="AJ1110" s="290"/>
      <c r="AK1110" s="290"/>
      <c r="AL1110" s="290"/>
      <c r="AM1110" s="290"/>
      <c r="AN1110" s="290"/>
      <c r="AO1110" s="290"/>
      <c r="AP1110" s="290"/>
      <c r="AQ1110" s="290"/>
      <c r="AR1110" s="290"/>
      <c r="AS1110" s="290"/>
      <c r="AT1110" s="290"/>
      <c r="AU1110" s="290"/>
      <c r="AV1110" s="290"/>
      <c r="AW1110" s="290"/>
      <c r="AX1110" s="290"/>
      <c r="AY1110" s="290"/>
      <c r="AZ1110" s="290"/>
      <c r="BA1110" s="290"/>
      <c r="BB1110" s="290"/>
      <c r="BC1110" s="290"/>
      <c r="BD1110" s="290"/>
      <c r="BE1110" s="290"/>
      <c r="BF1110" s="290"/>
      <c r="BG1110" s="290"/>
      <c r="BH1110" s="290"/>
      <c r="BI1110" s="290"/>
      <c r="BJ1110" s="290"/>
      <c r="BK1110" s="290"/>
      <c r="BL1110" s="290"/>
      <c r="BM1110" s="290"/>
      <c r="BN1110" s="290"/>
      <c r="BO1110" s="290"/>
      <c r="BP1110" s="290"/>
      <c r="BQ1110" s="290"/>
      <c r="BR1110" s="290"/>
      <c r="BS1110" s="290"/>
      <c r="BT1110" s="290"/>
      <c r="BU1110" s="290"/>
      <c r="BV1110" s="290"/>
      <c r="BW1110" s="290"/>
      <c r="BX1110" s="290"/>
      <c r="BY1110" s="290"/>
    </row>
    <row r="1111" spans="1:77" x14ac:dyDescent="0.2">
      <c r="A1111" s="82">
        <v>1103</v>
      </c>
      <c r="B1111" s="82" t="s">
        <v>3098</v>
      </c>
      <c r="C1111" s="82" t="s">
        <v>3099</v>
      </c>
      <c r="D1111" s="82" t="s">
        <v>3100</v>
      </c>
      <c r="E1111" s="83">
        <v>44137</v>
      </c>
      <c r="F1111" s="82" t="s">
        <v>2985</v>
      </c>
      <c r="G1111" s="82">
        <v>1</v>
      </c>
      <c r="H1111" s="82" t="s">
        <v>2986</v>
      </c>
      <c r="I1111" s="82" t="s">
        <v>1760</v>
      </c>
      <c r="J1111" s="84">
        <v>20</v>
      </c>
      <c r="K1111" s="247">
        <v>2</v>
      </c>
      <c r="L1111" s="82" t="s">
        <v>3362</v>
      </c>
      <c r="M1111" s="82">
        <v>158</v>
      </c>
      <c r="N1111" s="82">
        <v>0.1</v>
      </c>
      <c r="O1111" s="264" t="s">
        <v>1105</v>
      </c>
      <c r="P1111" s="283" t="s">
        <v>2997</v>
      </c>
      <c r="Q1111" s="82" t="s">
        <v>303</v>
      </c>
    </row>
    <row r="1112" spans="1:77" x14ac:dyDescent="0.2">
      <c r="A1112" s="82">
        <v>1104</v>
      </c>
      <c r="B1112" s="82" t="s">
        <v>1352</v>
      </c>
      <c r="C1112" s="82" t="s">
        <v>1822</v>
      </c>
      <c r="D1112" s="82" t="s">
        <v>1353</v>
      </c>
      <c r="E1112" s="83">
        <v>44123</v>
      </c>
      <c r="F1112" s="82" t="s">
        <v>2985</v>
      </c>
      <c r="G1112" s="82">
        <v>1</v>
      </c>
      <c r="H1112" s="82" t="s">
        <v>2986</v>
      </c>
      <c r="I1112" s="82" t="s">
        <v>1760</v>
      </c>
      <c r="J1112" s="84">
        <v>20</v>
      </c>
      <c r="K1112" s="247">
        <v>2</v>
      </c>
      <c r="L1112" s="82" t="s">
        <v>2987</v>
      </c>
      <c r="M1112" s="82">
        <v>154</v>
      </c>
      <c r="N1112" s="82">
        <v>0.1</v>
      </c>
      <c r="O1112" s="264" t="s">
        <v>1105</v>
      </c>
      <c r="P1112" s="283" t="s">
        <v>2997</v>
      </c>
      <c r="Q1112" s="82" t="s">
        <v>303</v>
      </c>
    </row>
    <row r="1113" spans="1:77" s="254" customFormat="1" x14ac:dyDescent="0.2">
      <c r="A1113" s="248">
        <v>1105</v>
      </c>
      <c r="B1113" s="248" t="s">
        <v>1352</v>
      </c>
      <c r="C1113" s="248"/>
      <c r="D1113" s="248"/>
      <c r="E1113" s="248"/>
      <c r="F1113" s="248"/>
      <c r="G1113" s="248"/>
      <c r="H1113" s="248"/>
      <c r="I1113" s="248"/>
      <c r="J1113" s="260">
        <v>40</v>
      </c>
      <c r="K1113" s="255">
        <v>4</v>
      </c>
      <c r="L1113" s="248"/>
      <c r="M1113" s="248"/>
      <c r="N1113" s="248"/>
      <c r="O1113" s="265" t="s">
        <v>1105</v>
      </c>
      <c r="P1113" s="284" t="s">
        <v>706</v>
      </c>
      <c r="Q1113" s="248"/>
      <c r="R1113" s="289"/>
      <c r="S1113" s="289"/>
      <c r="T1113" s="289"/>
      <c r="U1113" s="289"/>
      <c r="V1113" s="289"/>
      <c r="W1113" s="289"/>
      <c r="X1113" s="289"/>
      <c r="Y1113" s="289"/>
      <c r="Z1113" s="289"/>
      <c r="AA1113" s="289"/>
      <c r="AB1113" s="289"/>
      <c r="AC1113" s="289"/>
      <c r="AD1113" s="289"/>
      <c r="AE1113" s="289"/>
      <c r="AF1113" s="289"/>
      <c r="AG1113" s="289"/>
      <c r="AH1113" s="289"/>
      <c r="AI1113" s="289"/>
      <c r="AJ1113" s="289"/>
      <c r="AK1113" s="289"/>
      <c r="AL1113" s="289"/>
      <c r="AM1113" s="289"/>
      <c r="AN1113" s="289"/>
      <c r="AO1113" s="289"/>
      <c r="AP1113" s="289"/>
      <c r="AQ1113" s="289"/>
      <c r="AR1113" s="289"/>
      <c r="AS1113" s="289"/>
      <c r="AT1113" s="289"/>
      <c r="AU1113" s="289"/>
      <c r="AV1113" s="289"/>
      <c r="AW1113" s="289"/>
      <c r="AX1113" s="289"/>
      <c r="AY1113" s="289"/>
      <c r="AZ1113" s="289"/>
      <c r="BA1113" s="289"/>
      <c r="BB1113" s="289"/>
      <c r="BC1113" s="289"/>
      <c r="BD1113" s="289"/>
      <c r="BE1113" s="289"/>
      <c r="BF1113" s="289"/>
      <c r="BG1113" s="289"/>
      <c r="BH1113" s="289"/>
      <c r="BI1113" s="289"/>
      <c r="BJ1113" s="289"/>
      <c r="BK1113" s="289"/>
      <c r="BL1113" s="289"/>
      <c r="BM1113" s="289"/>
      <c r="BN1113" s="289"/>
      <c r="BO1113" s="289"/>
      <c r="BP1113" s="289"/>
      <c r="BQ1113" s="289"/>
      <c r="BR1113" s="289"/>
      <c r="BS1113" s="289"/>
      <c r="BT1113" s="289"/>
      <c r="BU1113" s="289"/>
      <c r="BV1113" s="289"/>
      <c r="BW1113" s="289"/>
      <c r="BX1113" s="289"/>
      <c r="BY1113" s="289"/>
    </row>
    <row r="1114" spans="1:77" s="262" customFormat="1" x14ac:dyDescent="0.2">
      <c r="A1114" s="86">
        <v>1106</v>
      </c>
      <c r="B1114" s="86" t="s">
        <v>1547</v>
      </c>
      <c r="C1114" s="86"/>
      <c r="D1114" s="86"/>
      <c r="E1114" s="86"/>
      <c r="F1114" s="86"/>
      <c r="G1114" s="86"/>
      <c r="H1114" s="86"/>
      <c r="I1114" s="86"/>
      <c r="J1114" s="249">
        <v>40</v>
      </c>
      <c r="K1114" s="251">
        <v>4</v>
      </c>
      <c r="L1114" s="86"/>
      <c r="M1114" s="86"/>
      <c r="N1114" s="86"/>
      <c r="O1114" s="266" t="s">
        <v>446</v>
      </c>
      <c r="P1114" s="285"/>
      <c r="Q1114" s="86"/>
      <c r="R1114" s="290"/>
      <c r="S1114" s="290"/>
      <c r="T1114" s="290"/>
      <c r="U1114" s="290"/>
      <c r="V1114" s="290"/>
      <c r="W1114" s="290"/>
      <c r="X1114" s="290"/>
      <c r="Y1114" s="290"/>
      <c r="Z1114" s="290"/>
      <c r="AA1114" s="290"/>
      <c r="AB1114" s="290"/>
      <c r="AC1114" s="290"/>
      <c r="AD1114" s="290"/>
      <c r="AE1114" s="290"/>
      <c r="AF1114" s="290"/>
      <c r="AG1114" s="290"/>
      <c r="AH1114" s="290"/>
      <c r="AI1114" s="290"/>
      <c r="AJ1114" s="290"/>
      <c r="AK1114" s="290"/>
      <c r="AL1114" s="290"/>
      <c r="AM1114" s="290"/>
      <c r="AN1114" s="290"/>
      <c r="AO1114" s="290"/>
      <c r="AP1114" s="290"/>
      <c r="AQ1114" s="290"/>
      <c r="AR1114" s="290"/>
      <c r="AS1114" s="290"/>
      <c r="AT1114" s="290"/>
      <c r="AU1114" s="290"/>
      <c r="AV1114" s="290"/>
      <c r="AW1114" s="290"/>
      <c r="AX1114" s="290"/>
      <c r="AY1114" s="290"/>
      <c r="AZ1114" s="290"/>
      <c r="BA1114" s="290"/>
      <c r="BB1114" s="290"/>
      <c r="BC1114" s="290"/>
      <c r="BD1114" s="290"/>
      <c r="BE1114" s="290"/>
      <c r="BF1114" s="290"/>
      <c r="BG1114" s="290"/>
      <c r="BH1114" s="290"/>
      <c r="BI1114" s="290"/>
      <c r="BJ1114" s="290"/>
      <c r="BK1114" s="290"/>
      <c r="BL1114" s="290"/>
      <c r="BM1114" s="290"/>
      <c r="BN1114" s="290"/>
      <c r="BO1114" s="290"/>
      <c r="BP1114" s="290"/>
      <c r="BQ1114" s="290"/>
      <c r="BR1114" s="290"/>
      <c r="BS1114" s="290"/>
      <c r="BT1114" s="290"/>
      <c r="BU1114" s="290"/>
      <c r="BV1114" s="290"/>
      <c r="BW1114" s="290"/>
      <c r="BX1114" s="290"/>
      <c r="BY1114" s="290"/>
    </row>
    <row r="1115" spans="1:77" x14ac:dyDescent="0.2">
      <c r="A1115" s="82">
        <v>1107</v>
      </c>
      <c r="B1115" s="82" t="s">
        <v>2979</v>
      </c>
      <c r="C1115" s="82" t="s">
        <v>2980</v>
      </c>
      <c r="D1115" s="82" t="s">
        <v>2981</v>
      </c>
      <c r="E1115" s="83">
        <v>44137</v>
      </c>
      <c r="F1115" s="82" t="s">
        <v>2985</v>
      </c>
      <c r="G1115" s="82">
        <v>1</v>
      </c>
      <c r="H1115" s="82" t="s">
        <v>2986</v>
      </c>
      <c r="I1115" s="82" t="s">
        <v>1760</v>
      </c>
      <c r="J1115" s="84">
        <v>30</v>
      </c>
      <c r="K1115" s="247">
        <v>3</v>
      </c>
      <c r="L1115" s="82" t="s">
        <v>3362</v>
      </c>
      <c r="M1115" s="82">
        <v>158</v>
      </c>
      <c r="N1115" s="82">
        <v>0.1</v>
      </c>
      <c r="O1115" s="264" t="s">
        <v>2358</v>
      </c>
      <c r="P1115" s="283" t="s">
        <v>2997</v>
      </c>
      <c r="Q1115" s="82" t="s">
        <v>303</v>
      </c>
    </row>
    <row r="1116" spans="1:77" x14ac:dyDescent="0.2">
      <c r="A1116" s="82">
        <v>1108</v>
      </c>
      <c r="B1116" s="82" t="s">
        <v>1312</v>
      </c>
      <c r="C1116" s="82" t="s">
        <v>2357</v>
      </c>
      <c r="D1116" s="82" t="s">
        <v>1313</v>
      </c>
      <c r="E1116" s="83">
        <v>44123</v>
      </c>
      <c r="F1116" s="82" t="s">
        <v>2985</v>
      </c>
      <c r="G1116" s="82">
        <v>1</v>
      </c>
      <c r="H1116" s="82" t="s">
        <v>2986</v>
      </c>
      <c r="I1116" s="82" t="s">
        <v>1760</v>
      </c>
      <c r="J1116" s="84">
        <v>30</v>
      </c>
      <c r="K1116" s="247">
        <v>3</v>
      </c>
      <c r="L1116" s="82" t="s">
        <v>2987</v>
      </c>
      <c r="M1116" s="82">
        <v>154</v>
      </c>
      <c r="N1116" s="82">
        <v>0.1</v>
      </c>
      <c r="O1116" s="264" t="s">
        <v>2358</v>
      </c>
      <c r="P1116" s="283" t="s">
        <v>2997</v>
      </c>
      <c r="Q1116" s="82" t="s">
        <v>303</v>
      </c>
    </row>
    <row r="1117" spans="1:77" s="254" customFormat="1" x14ac:dyDescent="0.2">
      <c r="A1117" s="248">
        <v>1109</v>
      </c>
      <c r="B1117" s="248" t="s">
        <v>1312</v>
      </c>
      <c r="C1117" s="248"/>
      <c r="D1117" s="248"/>
      <c r="E1117" s="248"/>
      <c r="F1117" s="248"/>
      <c r="G1117" s="248"/>
      <c r="H1117" s="248"/>
      <c r="I1117" s="248"/>
      <c r="J1117" s="260">
        <v>60</v>
      </c>
      <c r="K1117" s="255">
        <v>6</v>
      </c>
      <c r="L1117" s="248"/>
      <c r="M1117" s="248"/>
      <c r="N1117" s="248"/>
      <c r="O1117" s="265" t="s">
        <v>2358</v>
      </c>
      <c r="P1117" s="284" t="s">
        <v>706</v>
      </c>
      <c r="Q1117" s="248"/>
      <c r="R1117" s="289"/>
      <c r="S1117" s="289"/>
      <c r="T1117" s="289"/>
      <c r="U1117" s="289"/>
      <c r="V1117" s="289"/>
      <c r="W1117" s="289"/>
      <c r="X1117" s="289"/>
      <c r="Y1117" s="289"/>
      <c r="Z1117" s="289"/>
      <c r="AA1117" s="289"/>
      <c r="AB1117" s="289"/>
      <c r="AC1117" s="289"/>
      <c r="AD1117" s="289"/>
      <c r="AE1117" s="289"/>
      <c r="AF1117" s="289"/>
      <c r="AG1117" s="289"/>
      <c r="AH1117" s="289"/>
      <c r="AI1117" s="289"/>
      <c r="AJ1117" s="289"/>
      <c r="AK1117" s="289"/>
      <c r="AL1117" s="289"/>
      <c r="AM1117" s="289"/>
      <c r="AN1117" s="289"/>
      <c r="AO1117" s="289"/>
      <c r="AP1117" s="289"/>
      <c r="AQ1117" s="289"/>
      <c r="AR1117" s="289"/>
      <c r="AS1117" s="289"/>
      <c r="AT1117" s="289"/>
      <c r="AU1117" s="289"/>
      <c r="AV1117" s="289"/>
      <c r="AW1117" s="289"/>
      <c r="AX1117" s="289"/>
      <c r="AY1117" s="289"/>
      <c r="AZ1117" s="289"/>
      <c r="BA1117" s="289"/>
      <c r="BB1117" s="289"/>
      <c r="BC1117" s="289"/>
      <c r="BD1117" s="289"/>
      <c r="BE1117" s="289"/>
      <c r="BF1117" s="289"/>
      <c r="BG1117" s="289"/>
      <c r="BH1117" s="289"/>
      <c r="BI1117" s="289"/>
      <c r="BJ1117" s="289"/>
      <c r="BK1117" s="289"/>
      <c r="BL1117" s="289"/>
      <c r="BM1117" s="289"/>
      <c r="BN1117" s="289"/>
      <c r="BO1117" s="289"/>
      <c r="BP1117" s="289"/>
      <c r="BQ1117" s="289"/>
      <c r="BR1117" s="289"/>
      <c r="BS1117" s="289"/>
      <c r="BT1117" s="289"/>
      <c r="BU1117" s="289"/>
      <c r="BV1117" s="289"/>
      <c r="BW1117" s="289"/>
      <c r="BX1117" s="289"/>
      <c r="BY1117" s="289"/>
    </row>
    <row r="1118" spans="1:77" s="262" customFormat="1" x14ac:dyDescent="0.2">
      <c r="A1118" s="86">
        <v>1110</v>
      </c>
      <c r="B1118" s="86" t="s">
        <v>56</v>
      </c>
      <c r="C1118" s="86"/>
      <c r="D1118" s="86"/>
      <c r="E1118" s="86"/>
      <c r="F1118" s="86"/>
      <c r="G1118" s="86"/>
      <c r="H1118" s="86"/>
      <c r="I1118" s="86"/>
      <c r="J1118" s="249">
        <v>60</v>
      </c>
      <c r="K1118" s="251">
        <v>6</v>
      </c>
      <c r="L1118" s="86"/>
      <c r="M1118" s="86"/>
      <c r="N1118" s="86"/>
      <c r="O1118" s="266" t="s">
        <v>447</v>
      </c>
      <c r="P1118" s="285"/>
      <c r="Q1118" s="86"/>
      <c r="R1118" s="290"/>
      <c r="S1118" s="290"/>
      <c r="T1118" s="290"/>
      <c r="U1118" s="290"/>
      <c r="V1118" s="290"/>
      <c r="W1118" s="290"/>
      <c r="X1118" s="290"/>
      <c r="Y1118" s="290"/>
      <c r="Z1118" s="290"/>
      <c r="AA1118" s="290"/>
      <c r="AB1118" s="290"/>
      <c r="AC1118" s="290"/>
      <c r="AD1118" s="290"/>
      <c r="AE1118" s="290"/>
      <c r="AF1118" s="290"/>
      <c r="AG1118" s="290"/>
      <c r="AH1118" s="290"/>
      <c r="AI1118" s="290"/>
      <c r="AJ1118" s="290"/>
      <c r="AK1118" s="290"/>
      <c r="AL1118" s="290"/>
      <c r="AM1118" s="290"/>
      <c r="AN1118" s="290"/>
      <c r="AO1118" s="290"/>
      <c r="AP1118" s="290"/>
      <c r="AQ1118" s="290"/>
      <c r="AR1118" s="290"/>
      <c r="AS1118" s="290"/>
      <c r="AT1118" s="290"/>
      <c r="AU1118" s="290"/>
      <c r="AV1118" s="290"/>
      <c r="AW1118" s="290"/>
      <c r="AX1118" s="290"/>
      <c r="AY1118" s="290"/>
      <c r="AZ1118" s="290"/>
      <c r="BA1118" s="290"/>
      <c r="BB1118" s="290"/>
      <c r="BC1118" s="290"/>
      <c r="BD1118" s="290"/>
      <c r="BE1118" s="290"/>
      <c r="BF1118" s="290"/>
      <c r="BG1118" s="290"/>
      <c r="BH1118" s="290"/>
      <c r="BI1118" s="290"/>
      <c r="BJ1118" s="290"/>
      <c r="BK1118" s="290"/>
      <c r="BL1118" s="290"/>
      <c r="BM1118" s="290"/>
      <c r="BN1118" s="290"/>
      <c r="BO1118" s="290"/>
      <c r="BP1118" s="290"/>
      <c r="BQ1118" s="290"/>
      <c r="BR1118" s="290"/>
      <c r="BS1118" s="290"/>
      <c r="BT1118" s="290"/>
      <c r="BU1118" s="290"/>
      <c r="BV1118" s="290"/>
      <c r="BW1118" s="290"/>
      <c r="BX1118" s="290"/>
      <c r="BY1118" s="290"/>
    </row>
    <row r="1119" spans="1:77" x14ac:dyDescent="0.2">
      <c r="A1119" s="82">
        <v>1111</v>
      </c>
      <c r="B1119" s="82" t="s">
        <v>2955</v>
      </c>
      <c r="C1119" s="82" t="s">
        <v>2956</v>
      </c>
      <c r="D1119" s="82" t="s">
        <v>2957</v>
      </c>
      <c r="E1119" s="83">
        <v>44137</v>
      </c>
      <c r="F1119" s="82" t="s">
        <v>2985</v>
      </c>
      <c r="G1119" s="82">
        <v>1</v>
      </c>
      <c r="H1119" s="82" t="s">
        <v>2986</v>
      </c>
      <c r="I1119" s="82" t="s">
        <v>1760</v>
      </c>
      <c r="J1119" s="84">
        <v>80</v>
      </c>
      <c r="K1119" s="247">
        <v>8</v>
      </c>
      <c r="L1119" s="82" t="s">
        <v>3362</v>
      </c>
      <c r="M1119" s="82">
        <v>158</v>
      </c>
      <c r="N1119" s="82">
        <v>0.1</v>
      </c>
      <c r="O1119" s="264" t="s">
        <v>2093</v>
      </c>
      <c r="P1119" s="283" t="s">
        <v>2997</v>
      </c>
      <c r="Q1119" s="82" t="s">
        <v>303</v>
      </c>
    </row>
    <row r="1120" spans="1:77" x14ac:dyDescent="0.2">
      <c r="A1120" s="82">
        <v>1112</v>
      </c>
      <c r="B1120" s="82" t="s">
        <v>1292</v>
      </c>
      <c r="C1120" s="82" t="s">
        <v>2323</v>
      </c>
      <c r="D1120" s="82" t="s">
        <v>1293</v>
      </c>
      <c r="E1120" s="83">
        <v>44123</v>
      </c>
      <c r="F1120" s="82" t="s">
        <v>2985</v>
      </c>
      <c r="G1120" s="82">
        <v>1</v>
      </c>
      <c r="H1120" s="82" t="s">
        <v>2986</v>
      </c>
      <c r="I1120" s="82" t="s">
        <v>1760</v>
      </c>
      <c r="J1120" s="84">
        <v>80</v>
      </c>
      <c r="K1120" s="247">
        <v>8</v>
      </c>
      <c r="L1120" s="82" t="s">
        <v>2987</v>
      </c>
      <c r="M1120" s="82">
        <v>154</v>
      </c>
      <c r="N1120" s="82">
        <v>0.1</v>
      </c>
      <c r="O1120" s="264" t="s">
        <v>2093</v>
      </c>
      <c r="P1120" s="283" t="s">
        <v>2997</v>
      </c>
      <c r="Q1120" s="82" t="s">
        <v>303</v>
      </c>
    </row>
    <row r="1121" spans="1:77" s="254" customFormat="1" x14ac:dyDescent="0.2">
      <c r="A1121" s="248">
        <v>1113</v>
      </c>
      <c r="B1121" s="248" t="s">
        <v>1292</v>
      </c>
      <c r="C1121" s="248"/>
      <c r="D1121" s="248"/>
      <c r="E1121" s="248"/>
      <c r="F1121" s="248"/>
      <c r="G1121" s="248"/>
      <c r="H1121" s="248"/>
      <c r="I1121" s="248"/>
      <c r="J1121" s="260">
        <v>160</v>
      </c>
      <c r="K1121" s="255">
        <v>16</v>
      </c>
      <c r="L1121" s="248"/>
      <c r="M1121" s="248"/>
      <c r="N1121" s="248"/>
      <c r="O1121" s="265" t="s">
        <v>2093</v>
      </c>
      <c r="P1121" s="284" t="s">
        <v>706</v>
      </c>
      <c r="Q1121" s="248"/>
      <c r="R1121" s="289"/>
      <c r="S1121" s="289"/>
      <c r="T1121" s="289"/>
      <c r="U1121" s="289"/>
      <c r="V1121" s="289"/>
      <c r="W1121" s="289"/>
      <c r="X1121" s="289"/>
      <c r="Y1121" s="289"/>
      <c r="Z1121" s="289"/>
      <c r="AA1121" s="289"/>
      <c r="AB1121" s="289"/>
      <c r="AC1121" s="289"/>
      <c r="AD1121" s="289"/>
      <c r="AE1121" s="289"/>
      <c r="AF1121" s="289"/>
      <c r="AG1121" s="289"/>
      <c r="AH1121" s="289"/>
      <c r="AI1121" s="289"/>
      <c r="AJ1121" s="289"/>
      <c r="AK1121" s="289"/>
      <c r="AL1121" s="289"/>
      <c r="AM1121" s="289"/>
      <c r="AN1121" s="289"/>
      <c r="AO1121" s="289"/>
      <c r="AP1121" s="289"/>
      <c r="AQ1121" s="289"/>
      <c r="AR1121" s="289"/>
      <c r="AS1121" s="289"/>
      <c r="AT1121" s="289"/>
      <c r="AU1121" s="289"/>
      <c r="AV1121" s="289"/>
      <c r="AW1121" s="289"/>
      <c r="AX1121" s="289"/>
      <c r="AY1121" s="289"/>
      <c r="AZ1121" s="289"/>
      <c r="BA1121" s="289"/>
      <c r="BB1121" s="289"/>
      <c r="BC1121" s="289"/>
      <c r="BD1121" s="289"/>
      <c r="BE1121" s="289"/>
      <c r="BF1121" s="289"/>
      <c r="BG1121" s="289"/>
      <c r="BH1121" s="289"/>
      <c r="BI1121" s="289"/>
      <c r="BJ1121" s="289"/>
      <c r="BK1121" s="289"/>
      <c r="BL1121" s="289"/>
      <c r="BM1121" s="289"/>
      <c r="BN1121" s="289"/>
      <c r="BO1121" s="289"/>
      <c r="BP1121" s="289"/>
      <c r="BQ1121" s="289"/>
      <c r="BR1121" s="289"/>
      <c r="BS1121" s="289"/>
      <c r="BT1121" s="289"/>
      <c r="BU1121" s="289"/>
      <c r="BV1121" s="289"/>
      <c r="BW1121" s="289"/>
      <c r="BX1121" s="289"/>
      <c r="BY1121" s="289"/>
    </row>
    <row r="1122" spans="1:77" s="262" customFormat="1" x14ac:dyDescent="0.2">
      <c r="A1122" s="86">
        <v>1114</v>
      </c>
      <c r="B1122" s="86" t="s">
        <v>28</v>
      </c>
      <c r="C1122" s="86"/>
      <c r="D1122" s="86"/>
      <c r="E1122" s="86"/>
      <c r="F1122" s="86"/>
      <c r="G1122" s="86"/>
      <c r="H1122" s="86"/>
      <c r="I1122" s="86"/>
      <c r="J1122" s="249">
        <v>160</v>
      </c>
      <c r="K1122" s="251">
        <v>16</v>
      </c>
      <c r="L1122" s="86"/>
      <c r="M1122" s="86"/>
      <c r="N1122" s="86"/>
      <c r="O1122" s="266" t="s">
        <v>448</v>
      </c>
      <c r="P1122" s="285"/>
      <c r="Q1122" s="86"/>
      <c r="R1122" s="290"/>
      <c r="S1122" s="290"/>
      <c r="T1122" s="290"/>
      <c r="U1122" s="290"/>
      <c r="V1122" s="290"/>
      <c r="W1122" s="290"/>
      <c r="X1122" s="290"/>
      <c r="Y1122" s="290"/>
      <c r="Z1122" s="290"/>
      <c r="AA1122" s="290"/>
      <c r="AB1122" s="290"/>
      <c r="AC1122" s="290"/>
      <c r="AD1122" s="290"/>
      <c r="AE1122" s="290"/>
      <c r="AF1122" s="290"/>
      <c r="AG1122" s="290"/>
      <c r="AH1122" s="290"/>
      <c r="AI1122" s="290"/>
      <c r="AJ1122" s="290"/>
      <c r="AK1122" s="290"/>
      <c r="AL1122" s="290"/>
      <c r="AM1122" s="290"/>
      <c r="AN1122" s="290"/>
      <c r="AO1122" s="290"/>
      <c r="AP1122" s="290"/>
      <c r="AQ1122" s="290"/>
      <c r="AR1122" s="290"/>
      <c r="AS1122" s="290"/>
      <c r="AT1122" s="290"/>
      <c r="AU1122" s="290"/>
      <c r="AV1122" s="290"/>
      <c r="AW1122" s="290"/>
      <c r="AX1122" s="290"/>
      <c r="AY1122" s="290"/>
      <c r="AZ1122" s="290"/>
      <c r="BA1122" s="290"/>
      <c r="BB1122" s="290"/>
      <c r="BC1122" s="290"/>
      <c r="BD1122" s="290"/>
      <c r="BE1122" s="290"/>
      <c r="BF1122" s="290"/>
      <c r="BG1122" s="290"/>
      <c r="BH1122" s="290"/>
      <c r="BI1122" s="290"/>
      <c r="BJ1122" s="290"/>
      <c r="BK1122" s="290"/>
      <c r="BL1122" s="290"/>
      <c r="BM1122" s="290"/>
      <c r="BN1122" s="290"/>
      <c r="BO1122" s="290"/>
      <c r="BP1122" s="290"/>
      <c r="BQ1122" s="290"/>
      <c r="BR1122" s="290"/>
      <c r="BS1122" s="290"/>
      <c r="BT1122" s="290"/>
      <c r="BU1122" s="290"/>
      <c r="BV1122" s="290"/>
      <c r="BW1122" s="290"/>
      <c r="BX1122" s="290"/>
      <c r="BY1122" s="290"/>
    </row>
    <row r="1123" spans="1:77" x14ac:dyDescent="0.2">
      <c r="A1123" s="82">
        <v>1115</v>
      </c>
      <c r="B1123" s="82" t="s">
        <v>3143</v>
      </c>
      <c r="C1123" s="82" t="s">
        <v>3144</v>
      </c>
      <c r="D1123" s="82" t="s">
        <v>3145</v>
      </c>
      <c r="E1123" s="83">
        <v>44137</v>
      </c>
      <c r="F1123" s="82" t="s">
        <v>2985</v>
      </c>
      <c r="G1123" s="82">
        <v>1</v>
      </c>
      <c r="H1123" s="82" t="s">
        <v>2986</v>
      </c>
      <c r="I1123" s="82" t="s">
        <v>1760</v>
      </c>
      <c r="J1123" s="84">
        <v>198</v>
      </c>
      <c r="K1123" s="247">
        <v>19.8</v>
      </c>
      <c r="L1123" s="82" t="s">
        <v>3362</v>
      </c>
      <c r="M1123" s="82">
        <v>158</v>
      </c>
      <c r="N1123" s="82">
        <v>0.1</v>
      </c>
      <c r="O1123" s="264" t="s">
        <v>2190</v>
      </c>
      <c r="P1123" s="283" t="s">
        <v>2988</v>
      </c>
      <c r="Q1123" s="82" t="s">
        <v>303</v>
      </c>
    </row>
    <row r="1124" spans="1:77" x14ac:dyDescent="0.2">
      <c r="A1124" s="82">
        <v>1116</v>
      </c>
      <c r="B1124" s="82" t="s">
        <v>1407</v>
      </c>
      <c r="C1124" s="82" t="s">
        <v>2325</v>
      </c>
      <c r="D1124" s="82" t="s">
        <v>1408</v>
      </c>
      <c r="E1124" s="83">
        <v>44123</v>
      </c>
      <c r="F1124" s="82" t="s">
        <v>2985</v>
      </c>
      <c r="G1124" s="82">
        <v>1</v>
      </c>
      <c r="H1124" s="82" t="s">
        <v>2986</v>
      </c>
      <c r="I1124" s="82" t="s">
        <v>1760</v>
      </c>
      <c r="J1124" s="84">
        <v>198</v>
      </c>
      <c r="K1124" s="247">
        <v>19.8</v>
      </c>
      <c r="L1124" s="82" t="s">
        <v>2987</v>
      </c>
      <c r="M1124" s="82">
        <v>154</v>
      </c>
      <c r="N1124" s="82">
        <v>0.1</v>
      </c>
      <c r="O1124" s="264" t="s">
        <v>2190</v>
      </c>
      <c r="P1124" s="283" t="s">
        <v>2988</v>
      </c>
      <c r="Q1124" s="82" t="s">
        <v>303</v>
      </c>
    </row>
    <row r="1125" spans="1:77" x14ac:dyDescent="0.2">
      <c r="A1125" s="82">
        <v>1117</v>
      </c>
      <c r="B1125" s="82" t="s">
        <v>1407</v>
      </c>
      <c r="C1125" s="82"/>
      <c r="D1125" s="82" t="s">
        <v>2756</v>
      </c>
      <c r="E1125" s="83">
        <v>44130</v>
      </c>
      <c r="F1125" s="82" t="s">
        <v>2985</v>
      </c>
      <c r="G1125" s="82">
        <v>1</v>
      </c>
      <c r="H1125" s="82" t="s">
        <v>2986</v>
      </c>
      <c r="I1125" s="82" t="s">
        <v>1760</v>
      </c>
      <c r="J1125" s="84">
        <v>198</v>
      </c>
      <c r="K1125" s="247">
        <v>19.8</v>
      </c>
      <c r="L1125" s="82" t="s">
        <v>2987</v>
      </c>
      <c r="M1125" s="82">
        <v>156</v>
      </c>
      <c r="N1125" s="82">
        <v>0.1</v>
      </c>
      <c r="O1125" s="264" t="s">
        <v>2190</v>
      </c>
      <c r="P1125" s="283" t="s">
        <v>2988</v>
      </c>
      <c r="Q1125" s="82" t="s">
        <v>303</v>
      </c>
    </row>
    <row r="1126" spans="1:77" s="254" customFormat="1" x14ac:dyDescent="0.2">
      <c r="A1126" s="248">
        <v>1118</v>
      </c>
      <c r="B1126" s="248" t="s">
        <v>1407</v>
      </c>
      <c r="C1126" s="248"/>
      <c r="D1126" s="248"/>
      <c r="E1126" s="248"/>
      <c r="F1126" s="248"/>
      <c r="G1126" s="248"/>
      <c r="H1126" s="248"/>
      <c r="I1126" s="248"/>
      <c r="J1126" s="260">
        <v>594</v>
      </c>
      <c r="K1126" s="255">
        <v>59.4</v>
      </c>
      <c r="L1126" s="248"/>
      <c r="M1126" s="248"/>
      <c r="N1126" s="248"/>
      <c r="O1126" s="265" t="s">
        <v>2190</v>
      </c>
      <c r="P1126" s="284" t="s">
        <v>707</v>
      </c>
      <c r="Q1126" s="248"/>
      <c r="R1126" s="289"/>
      <c r="S1126" s="289"/>
      <c r="T1126" s="289"/>
      <c r="U1126" s="289"/>
      <c r="V1126" s="289"/>
      <c r="W1126" s="289"/>
      <c r="X1126" s="289"/>
      <c r="Y1126" s="289"/>
      <c r="Z1126" s="289"/>
      <c r="AA1126" s="289"/>
      <c r="AB1126" s="289"/>
      <c r="AC1126" s="289"/>
      <c r="AD1126" s="289"/>
      <c r="AE1126" s="289"/>
      <c r="AF1126" s="289"/>
      <c r="AG1126" s="289"/>
      <c r="AH1126" s="289"/>
      <c r="AI1126" s="289"/>
      <c r="AJ1126" s="289"/>
      <c r="AK1126" s="289"/>
      <c r="AL1126" s="289"/>
      <c r="AM1126" s="289"/>
      <c r="AN1126" s="289"/>
      <c r="AO1126" s="289"/>
      <c r="AP1126" s="289"/>
      <c r="AQ1126" s="289"/>
      <c r="AR1126" s="289"/>
      <c r="AS1126" s="289"/>
      <c r="AT1126" s="289"/>
      <c r="AU1126" s="289"/>
      <c r="AV1126" s="289"/>
      <c r="AW1126" s="289"/>
      <c r="AX1126" s="289"/>
      <c r="AY1126" s="289"/>
      <c r="AZ1126" s="289"/>
      <c r="BA1126" s="289"/>
      <c r="BB1126" s="289"/>
      <c r="BC1126" s="289"/>
      <c r="BD1126" s="289"/>
      <c r="BE1126" s="289"/>
      <c r="BF1126" s="289"/>
      <c r="BG1126" s="289"/>
      <c r="BH1126" s="289"/>
      <c r="BI1126" s="289"/>
      <c r="BJ1126" s="289"/>
      <c r="BK1126" s="289"/>
      <c r="BL1126" s="289"/>
      <c r="BM1126" s="289"/>
      <c r="BN1126" s="289"/>
      <c r="BO1126" s="289"/>
      <c r="BP1126" s="289"/>
      <c r="BQ1126" s="289"/>
      <c r="BR1126" s="289"/>
      <c r="BS1126" s="289"/>
      <c r="BT1126" s="289"/>
      <c r="BU1126" s="289"/>
      <c r="BV1126" s="289"/>
      <c r="BW1126" s="289"/>
      <c r="BX1126" s="289"/>
      <c r="BY1126" s="289"/>
    </row>
    <row r="1127" spans="1:77" x14ac:dyDescent="0.2">
      <c r="A1127" s="82">
        <v>1119</v>
      </c>
      <c r="B1127" s="82" t="s">
        <v>3143</v>
      </c>
      <c r="C1127" s="82" t="s">
        <v>3144</v>
      </c>
      <c r="D1127" s="82" t="s">
        <v>3145</v>
      </c>
      <c r="E1127" s="83">
        <v>44137</v>
      </c>
      <c r="F1127" s="82" t="s">
        <v>2985</v>
      </c>
      <c r="G1127" s="82">
        <v>1</v>
      </c>
      <c r="H1127" s="82" t="s">
        <v>2986</v>
      </c>
      <c r="I1127" s="82" t="s">
        <v>1760</v>
      </c>
      <c r="J1127" s="84">
        <v>204</v>
      </c>
      <c r="K1127" s="247">
        <v>20.399999999999999</v>
      </c>
      <c r="L1127" s="82" t="s">
        <v>3362</v>
      </c>
      <c r="M1127" s="82">
        <v>158</v>
      </c>
      <c r="N1127" s="82">
        <v>0.1</v>
      </c>
      <c r="O1127" s="264" t="s">
        <v>2190</v>
      </c>
      <c r="P1127" s="283" t="s">
        <v>2990</v>
      </c>
      <c r="Q1127" s="82" t="s">
        <v>303</v>
      </c>
    </row>
    <row r="1128" spans="1:77" x14ac:dyDescent="0.2">
      <c r="A1128" s="82">
        <v>1120</v>
      </c>
      <c r="B1128" s="82" t="s">
        <v>1407</v>
      </c>
      <c r="C1128" s="82" t="s">
        <v>2325</v>
      </c>
      <c r="D1128" s="82" t="s">
        <v>1408</v>
      </c>
      <c r="E1128" s="83">
        <v>44123</v>
      </c>
      <c r="F1128" s="82" t="s">
        <v>2985</v>
      </c>
      <c r="G1128" s="82">
        <v>1</v>
      </c>
      <c r="H1128" s="82" t="s">
        <v>2986</v>
      </c>
      <c r="I1128" s="82" t="s">
        <v>1760</v>
      </c>
      <c r="J1128" s="84">
        <v>204</v>
      </c>
      <c r="K1128" s="247">
        <v>20.399999999999999</v>
      </c>
      <c r="L1128" s="82" t="s">
        <v>2987</v>
      </c>
      <c r="M1128" s="82">
        <v>154</v>
      </c>
      <c r="N1128" s="82">
        <v>0.1</v>
      </c>
      <c r="O1128" s="264" t="s">
        <v>2190</v>
      </c>
      <c r="P1128" s="283" t="s">
        <v>2990</v>
      </c>
      <c r="Q1128" s="82" t="s">
        <v>303</v>
      </c>
    </row>
    <row r="1129" spans="1:77" s="254" customFormat="1" x14ac:dyDescent="0.2">
      <c r="A1129" s="248">
        <v>1121</v>
      </c>
      <c r="B1129" s="248" t="s">
        <v>1407</v>
      </c>
      <c r="C1129" s="248"/>
      <c r="D1129" s="248"/>
      <c r="E1129" s="248"/>
      <c r="F1129" s="248"/>
      <c r="G1129" s="248"/>
      <c r="H1129" s="248"/>
      <c r="I1129" s="248"/>
      <c r="J1129" s="260">
        <v>408</v>
      </c>
      <c r="K1129" s="255">
        <v>40.799999999999997</v>
      </c>
      <c r="L1129" s="248"/>
      <c r="M1129" s="248"/>
      <c r="N1129" s="248"/>
      <c r="O1129" s="265" t="s">
        <v>2190</v>
      </c>
      <c r="P1129" s="284" t="s">
        <v>708</v>
      </c>
      <c r="Q1129" s="248"/>
      <c r="R1129" s="289"/>
      <c r="S1129" s="289"/>
      <c r="T1129" s="289"/>
      <c r="U1129" s="289"/>
      <c r="V1129" s="289"/>
      <c r="W1129" s="289"/>
      <c r="X1129" s="289"/>
      <c r="Y1129" s="289"/>
      <c r="Z1129" s="289"/>
      <c r="AA1129" s="289"/>
      <c r="AB1129" s="289"/>
      <c r="AC1129" s="289"/>
      <c r="AD1129" s="289"/>
      <c r="AE1129" s="289"/>
      <c r="AF1129" s="289"/>
      <c r="AG1129" s="289"/>
      <c r="AH1129" s="289"/>
      <c r="AI1129" s="289"/>
      <c r="AJ1129" s="289"/>
      <c r="AK1129" s="289"/>
      <c r="AL1129" s="289"/>
      <c r="AM1129" s="289"/>
      <c r="AN1129" s="289"/>
      <c r="AO1129" s="289"/>
      <c r="AP1129" s="289"/>
      <c r="AQ1129" s="289"/>
      <c r="AR1129" s="289"/>
      <c r="AS1129" s="289"/>
      <c r="AT1129" s="289"/>
      <c r="AU1129" s="289"/>
      <c r="AV1129" s="289"/>
      <c r="AW1129" s="289"/>
      <c r="AX1129" s="289"/>
      <c r="AY1129" s="289"/>
      <c r="AZ1129" s="289"/>
      <c r="BA1129" s="289"/>
      <c r="BB1129" s="289"/>
      <c r="BC1129" s="289"/>
      <c r="BD1129" s="289"/>
      <c r="BE1129" s="289"/>
      <c r="BF1129" s="289"/>
      <c r="BG1129" s="289"/>
      <c r="BH1129" s="289"/>
      <c r="BI1129" s="289"/>
      <c r="BJ1129" s="289"/>
      <c r="BK1129" s="289"/>
      <c r="BL1129" s="289"/>
      <c r="BM1129" s="289"/>
      <c r="BN1129" s="289"/>
      <c r="BO1129" s="289"/>
      <c r="BP1129" s="289"/>
      <c r="BQ1129" s="289"/>
      <c r="BR1129" s="289"/>
      <c r="BS1129" s="289"/>
      <c r="BT1129" s="289"/>
      <c r="BU1129" s="289"/>
      <c r="BV1129" s="289"/>
      <c r="BW1129" s="289"/>
      <c r="BX1129" s="289"/>
      <c r="BY1129" s="289"/>
    </row>
    <row r="1130" spans="1:77" s="262" customFormat="1" x14ac:dyDescent="0.2">
      <c r="A1130" s="86">
        <v>1122</v>
      </c>
      <c r="B1130" s="86" t="s">
        <v>927</v>
      </c>
      <c r="C1130" s="86"/>
      <c r="D1130" s="86"/>
      <c r="E1130" s="86"/>
      <c r="F1130" s="86"/>
      <c r="G1130" s="86"/>
      <c r="H1130" s="86"/>
      <c r="I1130" s="86"/>
      <c r="J1130" s="249">
        <v>1002</v>
      </c>
      <c r="K1130" s="251">
        <v>100.2</v>
      </c>
      <c r="L1130" s="86"/>
      <c r="M1130" s="86"/>
      <c r="N1130" s="86"/>
      <c r="O1130" s="266" t="s">
        <v>449</v>
      </c>
      <c r="P1130" s="285"/>
      <c r="Q1130" s="86"/>
      <c r="R1130" s="290"/>
      <c r="S1130" s="290"/>
      <c r="T1130" s="290"/>
      <c r="U1130" s="290"/>
      <c r="V1130" s="290"/>
      <c r="W1130" s="290"/>
      <c r="X1130" s="290"/>
      <c r="Y1130" s="290"/>
      <c r="Z1130" s="290"/>
      <c r="AA1130" s="290"/>
      <c r="AB1130" s="290"/>
      <c r="AC1130" s="290"/>
      <c r="AD1130" s="290"/>
      <c r="AE1130" s="290"/>
      <c r="AF1130" s="290"/>
      <c r="AG1130" s="290"/>
      <c r="AH1130" s="290"/>
      <c r="AI1130" s="290"/>
      <c r="AJ1130" s="290"/>
      <c r="AK1130" s="290"/>
      <c r="AL1130" s="290"/>
      <c r="AM1130" s="290"/>
      <c r="AN1130" s="290"/>
      <c r="AO1130" s="290"/>
      <c r="AP1130" s="290"/>
      <c r="AQ1130" s="290"/>
      <c r="AR1130" s="290"/>
      <c r="AS1130" s="290"/>
      <c r="AT1130" s="290"/>
      <c r="AU1130" s="290"/>
      <c r="AV1130" s="290"/>
      <c r="AW1130" s="290"/>
      <c r="AX1130" s="290"/>
      <c r="AY1130" s="290"/>
      <c r="AZ1130" s="290"/>
      <c r="BA1130" s="290"/>
      <c r="BB1130" s="290"/>
      <c r="BC1130" s="290"/>
      <c r="BD1130" s="290"/>
      <c r="BE1130" s="290"/>
      <c r="BF1130" s="290"/>
      <c r="BG1130" s="290"/>
      <c r="BH1130" s="290"/>
      <c r="BI1130" s="290"/>
      <c r="BJ1130" s="290"/>
      <c r="BK1130" s="290"/>
      <c r="BL1130" s="290"/>
      <c r="BM1130" s="290"/>
      <c r="BN1130" s="290"/>
      <c r="BO1130" s="290"/>
      <c r="BP1130" s="290"/>
      <c r="BQ1130" s="290"/>
      <c r="BR1130" s="290"/>
      <c r="BS1130" s="290"/>
      <c r="BT1130" s="290"/>
      <c r="BU1130" s="290"/>
      <c r="BV1130" s="290"/>
      <c r="BW1130" s="290"/>
      <c r="BX1130" s="290"/>
      <c r="BY1130" s="290"/>
    </row>
    <row r="1131" spans="1:77" x14ac:dyDescent="0.2">
      <c r="A1131" s="82">
        <v>1123</v>
      </c>
      <c r="B1131" s="82" t="s">
        <v>3096</v>
      </c>
      <c r="C1131" s="82" t="s">
        <v>2935</v>
      </c>
      <c r="D1131" s="82" t="s">
        <v>3097</v>
      </c>
      <c r="E1131" s="83">
        <v>44137</v>
      </c>
      <c r="F1131" s="82" t="s">
        <v>2985</v>
      </c>
      <c r="G1131" s="82">
        <v>1</v>
      </c>
      <c r="H1131" s="82" t="s">
        <v>2986</v>
      </c>
      <c r="I1131" s="82" t="s">
        <v>1760</v>
      </c>
      <c r="J1131" s="84">
        <v>24</v>
      </c>
      <c r="K1131" s="247">
        <v>2.4</v>
      </c>
      <c r="L1131" s="82" t="s">
        <v>3362</v>
      </c>
      <c r="M1131" s="82">
        <v>158</v>
      </c>
      <c r="N1131" s="82">
        <v>0.1</v>
      </c>
      <c r="O1131" s="264" t="s">
        <v>1103</v>
      </c>
      <c r="P1131" s="283" t="s">
        <v>2997</v>
      </c>
      <c r="Q1131" s="82" t="s">
        <v>303</v>
      </c>
    </row>
    <row r="1132" spans="1:77" x14ac:dyDescent="0.2">
      <c r="A1132" s="82">
        <v>1124</v>
      </c>
      <c r="B1132" s="82" t="s">
        <v>1350</v>
      </c>
      <c r="C1132" s="82" t="s">
        <v>1102</v>
      </c>
      <c r="D1132" s="82" t="s">
        <v>1351</v>
      </c>
      <c r="E1132" s="83">
        <v>44123</v>
      </c>
      <c r="F1132" s="82" t="s">
        <v>2985</v>
      </c>
      <c r="G1132" s="82">
        <v>1</v>
      </c>
      <c r="H1132" s="82" t="s">
        <v>2986</v>
      </c>
      <c r="I1132" s="82" t="s">
        <v>1760</v>
      </c>
      <c r="J1132" s="84">
        <v>24</v>
      </c>
      <c r="K1132" s="247">
        <v>2.4</v>
      </c>
      <c r="L1132" s="82" t="s">
        <v>2987</v>
      </c>
      <c r="M1132" s="82">
        <v>154</v>
      </c>
      <c r="N1132" s="82">
        <v>0.1</v>
      </c>
      <c r="O1132" s="264" t="s">
        <v>1103</v>
      </c>
      <c r="P1132" s="283" t="s">
        <v>2997</v>
      </c>
      <c r="Q1132" s="82" t="s">
        <v>303</v>
      </c>
    </row>
    <row r="1133" spans="1:77" s="254" customFormat="1" x14ac:dyDescent="0.2">
      <c r="A1133" s="248">
        <v>1125</v>
      </c>
      <c r="B1133" s="248" t="s">
        <v>1350</v>
      </c>
      <c r="C1133" s="248"/>
      <c r="D1133" s="248"/>
      <c r="E1133" s="248"/>
      <c r="F1133" s="248"/>
      <c r="G1133" s="248"/>
      <c r="H1133" s="248"/>
      <c r="I1133" s="248"/>
      <c r="J1133" s="260">
        <v>48</v>
      </c>
      <c r="K1133" s="255">
        <v>4.8</v>
      </c>
      <c r="L1133" s="248"/>
      <c r="M1133" s="248"/>
      <c r="N1133" s="248"/>
      <c r="O1133" s="265" t="s">
        <v>1103</v>
      </c>
      <c r="P1133" s="284" t="s">
        <v>706</v>
      </c>
      <c r="Q1133" s="248"/>
      <c r="R1133" s="289"/>
      <c r="S1133" s="289"/>
      <c r="T1133" s="289"/>
      <c r="U1133" s="289"/>
      <c r="V1133" s="289"/>
      <c r="W1133" s="289"/>
      <c r="X1133" s="289"/>
      <c r="Y1133" s="289"/>
      <c r="Z1133" s="289"/>
      <c r="AA1133" s="289"/>
      <c r="AB1133" s="289"/>
      <c r="AC1133" s="289"/>
      <c r="AD1133" s="289"/>
      <c r="AE1133" s="289"/>
      <c r="AF1133" s="289"/>
      <c r="AG1133" s="289"/>
      <c r="AH1133" s="289"/>
      <c r="AI1133" s="289"/>
      <c r="AJ1133" s="289"/>
      <c r="AK1133" s="289"/>
      <c r="AL1133" s="289"/>
      <c r="AM1133" s="289"/>
      <c r="AN1133" s="289"/>
      <c r="AO1133" s="289"/>
      <c r="AP1133" s="289"/>
      <c r="AQ1133" s="289"/>
      <c r="AR1133" s="289"/>
      <c r="AS1133" s="289"/>
      <c r="AT1133" s="289"/>
      <c r="AU1133" s="289"/>
      <c r="AV1133" s="289"/>
      <c r="AW1133" s="289"/>
      <c r="AX1133" s="289"/>
      <c r="AY1133" s="289"/>
      <c r="AZ1133" s="289"/>
      <c r="BA1133" s="289"/>
      <c r="BB1133" s="289"/>
      <c r="BC1133" s="289"/>
      <c r="BD1133" s="289"/>
      <c r="BE1133" s="289"/>
      <c r="BF1133" s="289"/>
      <c r="BG1133" s="289"/>
      <c r="BH1133" s="289"/>
      <c r="BI1133" s="289"/>
      <c r="BJ1133" s="289"/>
      <c r="BK1133" s="289"/>
      <c r="BL1133" s="289"/>
      <c r="BM1133" s="289"/>
      <c r="BN1133" s="289"/>
      <c r="BO1133" s="289"/>
      <c r="BP1133" s="289"/>
      <c r="BQ1133" s="289"/>
      <c r="BR1133" s="289"/>
      <c r="BS1133" s="289"/>
      <c r="BT1133" s="289"/>
      <c r="BU1133" s="289"/>
      <c r="BV1133" s="289"/>
      <c r="BW1133" s="289"/>
      <c r="BX1133" s="289"/>
      <c r="BY1133" s="289"/>
    </row>
    <row r="1134" spans="1:77" s="262" customFormat="1" x14ac:dyDescent="0.2">
      <c r="A1134" s="86">
        <v>1126</v>
      </c>
      <c r="B1134" s="86" t="s">
        <v>1546</v>
      </c>
      <c r="C1134" s="86"/>
      <c r="D1134" s="86"/>
      <c r="E1134" s="86"/>
      <c r="F1134" s="86"/>
      <c r="G1134" s="86"/>
      <c r="H1134" s="86"/>
      <c r="I1134" s="86"/>
      <c r="J1134" s="249">
        <v>48</v>
      </c>
      <c r="K1134" s="251">
        <v>4.8</v>
      </c>
      <c r="L1134" s="86"/>
      <c r="M1134" s="86"/>
      <c r="N1134" s="86"/>
      <c r="O1134" s="266" t="s">
        <v>450</v>
      </c>
      <c r="P1134" s="285"/>
      <c r="Q1134" s="86"/>
      <c r="R1134" s="290"/>
      <c r="S1134" s="290"/>
      <c r="T1134" s="290"/>
      <c r="U1134" s="290"/>
      <c r="V1134" s="290"/>
      <c r="W1134" s="290"/>
      <c r="X1134" s="290"/>
      <c r="Y1134" s="290"/>
      <c r="Z1134" s="290"/>
      <c r="AA1134" s="290"/>
      <c r="AB1134" s="290"/>
      <c r="AC1134" s="290"/>
      <c r="AD1134" s="290"/>
      <c r="AE1134" s="290"/>
      <c r="AF1134" s="290"/>
      <c r="AG1134" s="290"/>
      <c r="AH1134" s="290"/>
      <c r="AI1134" s="290"/>
      <c r="AJ1134" s="290"/>
      <c r="AK1134" s="290"/>
      <c r="AL1134" s="290"/>
      <c r="AM1134" s="290"/>
      <c r="AN1134" s="290"/>
      <c r="AO1134" s="290"/>
      <c r="AP1134" s="290"/>
      <c r="AQ1134" s="290"/>
      <c r="AR1134" s="290"/>
      <c r="AS1134" s="290"/>
      <c r="AT1134" s="290"/>
      <c r="AU1134" s="290"/>
      <c r="AV1134" s="290"/>
      <c r="AW1134" s="290"/>
      <c r="AX1134" s="290"/>
      <c r="AY1134" s="290"/>
      <c r="AZ1134" s="290"/>
      <c r="BA1134" s="290"/>
      <c r="BB1134" s="290"/>
      <c r="BC1134" s="290"/>
      <c r="BD1134" s="290"/>
      <c r="BE1134" s="290"/>
      <c r="BF1134" s="290"/>
      <c r="BG1134" s="290"/>
      <c r="BH1134" s="290"/>
      <c r="BI1134" s="290"/>
      <c r="BJ1134" s="290"/>
      <c r="BK1134" s="290"/>
      <c r="BL1134" s="290"/>
      <c r="BM1134" s="290"/>
      <c r="BN1134" s="290"/>
      <c r="BO1134" s="290"/>
      <c r="BP1134" s="290"/>
      <c r="BQ1134" s="290"/>
      <c r="BR1134" s="290"/>
      <c r="BS1134" s="290"/>
      <c r="BT1134" s="290"/>
      <c r="BU1134" s="290"/>
      <c r="BV1134" s="290"/>
      <c r="BW1134" s="290"/>
      <c r="BX1134" s="290"/>
      <c r="BY1134" s="290"/>
    </row>
    <row r="1135" spans="1:77" x14ac:dyDescent="0.2">
      <c r="A1135" s="82">
        <v>1127</v>
      </c>
      <c r="B1135" s="82" t="s">
        <v>2958</v>
      </c>
      <c r="C1135" s="82" t="s">
        <v>2959</v>
      </c>
      <c r="D1135" s="82" t="s">
        <v>2960</v>
      </c>
      <c r="E1135" s="83">
        <v>44137</v>
      </c>
      <c r="F1135" s="82" t="s">
        <v>2985</v>
      </c>
      <c r="G1135" s="82">
        <v>1</v>
      </c>
      <c r="H1135" s="82" t="s">
        <v>2986</v>
      </c>
      <c r="I1135" s="82" t="s">
        <v>1760</v>
      </c>
      <c r="J1135" s="84">
        <v>84</v>
      </c>
      <c r="K1135" s="247">
        <v>8.4</v>
      </c>
      <c r="L1135" s="82" t="s">
        <v>3362</v>
      </c>
      <c r="M1135" s="82">
        <v>158</v>
      </c>
      <c r="N1135" s="82">
        <v>0.1</v>
      </c>
      <c r="O1135" s="264" t="s">
        <v>2094</v>
      </c>
      <c r="P1135" s="283" t="s">
        <v>2997</v>
      </c>
      <c r="Q1135" s="82" t="s">
        <v>303</v>
      </c>
    </row>
    <row r="1136" spans="1:77" x14ac:dyDescent="0.2">
      <c r="A1136" s="82">
        <v>1128</v>
      </c>
      <c r="B1136" s="82" t="s">
        <v>1294</v>
      </c>
      <c r="C1136" s="82" t="s">
        <v>2325</v>
      </c>
      <c r="D1136" s="82" t="s">
        <v>1295</v>
      </c>
      <c r="E1136" s="83">
        <v>44123</v>
      </c>
      <c r="F1136" s="82" t="s">
        <v>2985</v>
      </c>
      <c r="G1136" s="82">
        <v>1</v>
      </c>
      <c r="H1136" s="82" t="s">
        <v>2986</v>
      </c>
      <c r="I1136" s="82" t="s">
        <v>1760</v>
      </c>
      <c r="J1136" s="84">
        <v>84</v>
      </c>
      <c r="K1136" s="247">
        <v>8.4</v>
      </c>
      <c r="L1136" s="82" t="s">
        <v>2987</v>
      </c>
      <c r="M1136" s="82">
        <v>154</v>
      </c>
      <c r="N1136" s="82">
        <v>0.1</v>
      </c>
      <c r="O1136" s="264" t="s">
        <v>2094</v>
      </c>
      <c r="P1136" s="283" t="s">
        <v>2997</v>
      </c>
      <c r="Q1136" s="82" t="s">
        <v>303</v>
      </c>
    </row>
    <row r="1137" spans="1:77" s="254" customFormat="1" x14ac:dyDescent="0.2">
      <c r="A1137" s="248">
        <v>1129</v>
      </c>
      <c r="B1137" s="248" t="s">
        <v>1294</v>
      </c>
      <c r="C1137" s="248"/>
      <c r="D1137" s="248"/>
      <c r="E1137" s="248"/>
      <c r="F1137" s="248"/>
      <c r="G1137" s="248"/>
      <c r="H1137" s="248"/>
      <c r="I1137" s="248"/>
      <c r="J1137" s="260">
        <v>168</v>
      </c>
      <c r="K1137" s="255">
        <v>16.8</v>
      </c>
      <c r="L1137" s="248"/>
      <c r="M1137" s="248"/>
      <c r="N1137" s="248"/>
      <c r="O1137" s="265" t="s">
        <v>2094</v>
      </c>
      <c r="P1137" s="284" t="s">
        <v>706</v>
      </c>
      <c r="Q1137" s="248"/>
      <c r="R1137" s="289"/>
      <c r="S1137" s="289"/>
      <c r="T1137" s="289"/>
      <c r="U1137" s="289"/>
      <c r="V1137" s="289"/>
      <c r="W1137" s="289"/>
      <c r="X1137" s="289"/>
      <c r="Y1137" s="289"/>
      <c r="Z1137" s="289"/>
      <c r="AA1137" s="289"/>
      <c r="AB1137" s="289"/>
      <c r="AC1137" s="289"/>
      <c r="AD1137" s="289"/>
      <c r="AE1137" s="289"/>
      <c r="AF1137" s="289"/>
      <c r="AG1137" s="289"/>
      <c r="AH1137" s="289"/>
      <c r="AI1137" s="289"/>
      <c r="AJ1137" s="289"/>
      <c r="AK1137" s="289"/>
      <c r="AL1137" s="289"/>
      <c r="AM1137" s="289"/>
      <c r="AN1137" s="289"/>
      <c r="AO1137" s="289"/>
      <c r="AP1137" s="289"/>
      <c r="AQ1137" s="289"/>
      <c r="AR1137" s="289"/>
      <c r="AS1137" s="289"/>
      <c r="AT1137" s="289"/>
      <c r="AU1137" s="289"/>
      <c r="AV1137" s="289"/>
      <c r="AW1137" s="289"/>
      <c r="AX1137" s="289"/>
      <c r="AY1137" s="289"/>
      <c r="AZ1137" s="289"/>
      <c r="BA1137" s="289"/>
      <c r="BB1137" s="289"/>
      <c r="BC1137" s="289"/>
      <c r="BD1137" s="289"/>
      <c r="BE1137" s="289"/>
      <c r="BF1137" s="289"/>
      <c r="BG1137" s="289"/>
      <c r="BH1137" s="289"/>
      <c r="BI1137" s="289"/>
      <c r="BJ1137" s="289"/>
      <c r="BK1137" s="289"/>
      <c r="BL1137" s="289"/>
      <c r="BM1137" s="289"/>
      <c r="BN1137" s="289"/>
      <c r="BO1137" s="289"/>
      <c r="BP1137" s="289"/>
      <c r="BQ1137" s="289"/>
      <c r="BR1137" s="289"/>
      <c r="BS1137" s="289"/>
      <c r="BT1137" s="289"/>
      <c r="BU1137" s="289"/>
      <c r="BV1137" s="289"/>
      <c r="BW1137" s="289"/>
      <c r="BX1137" s="289"/>
      <c r="BY1137" s="289"/>
    </row>
    <row r="1138" spans="1:77" s="262" customFormat="1" x14ac:dyDescent="0.2">
      <c r="A1138" s="86">
        <v>1130</v>
      </c>
      <c r="B1138" s="86" t="s">
        <v>29</v>
      </c>
      <c r="C1138" s="86"/>
      <c r="D1138" s="86"/>
      <c r="E1138" s="86"/>
      <c r="F1138" s="86"/>
      <c r="G1138" s="86"/>
      <c r="H1138" s="86"/>
      <c r="I1138" s="86"/>
      <c r="J1138" s="249">
        <v>168</v>
      </c>
      <c r="K1138" s="251">
        <v>16.8</v>
      </c>
      <c r="L1138" s="86"/>
      <c r="M1138" s="86"/>
      <c r="N1138" s="86"/>
      <c r="O1138" s="266" t="s">
        <v>451</v>
      </c>
      <c r="P1138" s="285"/>
      <c r="Q1138" s="86"/>
      <c r="R1138" s="290"/>
      <c r="S1138" s="290"/>
      <c r="T1138" s="290"/>
      <c r="U1138" s="290"/>
      <c r="V1138" s="290"/>
      <c r="W1138" s="290"/>
      <c r="X1138" s="290"/>
      <c r="Y1138" s="290"/>
      <c r="Z1138" s="290"/>
      <c r="AA1138" s="290"/>
      <c r="AB1138" s="290"/>
      <c r="AC1138" s="290"/>
      <c r="AD1138" s="290"/>
      <c r="AE1138" s="290"/>
      <c r="AF1138" s="290"/>
      <c r="AG1138" s="290"/>
      <c r="AH1138" s="290"/>
      <c r="AI1138" s="290"/>
      <c r="AJ1138" s="290"/>
      <c r="AK1138" s="290"/>
      <c r="AL1138" s="290"/>
      <c r="AM1138" s="290"/>
      <c r="AN1138" s="290"/>
      <c r="AO1138" s="290"/>
      <c r="AP1138" s="290"/>
      <c r="AQ1138" s="290"/>
      <c r="AR1138" s="290"/>
      <c r="AS1138" s="290"/>
      <c r="AT1138" s="290"/>
      <c r="AU1138" s="290"/>
      <c r="AV1138" s="290"/>
      <c r="AW1138" s="290"/>
      <c r="AX1138" s="290"/>
      <c r="AY1138" s="290"/>
      <c r="AZ1138" s="290"/>
      <c r="BA1138" s="290"/>
      <c r="BB1138" s="290"/>
      <c r="BC1138" s="290"/>
      <c r="BD1138" s="290"/>
      <c r="BE1138" s="290"/>
      <c r="BF1138" s="290"/>
      <c r="BG1138" s="290"/>
      <c r="BH1138" s="290"/>
      <c r="BI1138" s="290"/>
      <c r="BJ1138" s="290"/>
      <c r="BK1138" s="290"/>
      <c r="BL1138" s="290"/>
      <c r="BM1138" s="290"/>
      <c r="BN1138" s="290"/>
      <c r="BO1138" s="290"/>
      <c r="BP1138" s="290"/>
      <c r="BQ1138" s="290"/>
      <c r="BR1138" s="290"/>
      <c r="BS1138" s="290"/>
      <c r="BT1138" s="290"/>
      <c r="BU1138" s="290"/>
      <c r="BV1138" s="290"/>
      <c r="BW1138" s="290"/>
      <c r="BX1138" s="290"/>
      <c r="BY1138" s="290"/>
    </row>
    <row r="1139" spans="1:77" x14ac:dyDescent="0.2">
      <c r="A1139" s="82">
        <v>1131</v>
      </c>
      <c r="B1139" s="82" t="s">
        <v>2934</v>
      </c>
      <c r="C1139" s="82" t="s">
        <v>2935</v>
      </c>
      <c r="D1139" s="82" t="s">
        <v>2936</v>
      </c>
      <c r="E1139" s="83">
        <v>44137</v>
      </c>
      <c r="F1139" s="82" t="s">
        <v>2985</v>
      </c>
      <c r="G1139" s="82">
        <v>1</v>
      </c>
      <c r="H1139" s="82" t="s">
        <v>2986</v>
      </c>
      <c r="I1139" s="82" t="s">
        <v>1760</v>
      </c>
      <c r="J1139" s="84">
        <v>12</v>
      </c>
      <c r="K1139" s="247">
        <v>1.2</v>
      </c>
      <c r="L1139" s="82" t="s">
        <v>3362</v>
      </c>
      <c r="M1139" s="82">
        <v>158</v>
      </c>
      <c r="N1139" s="82">
        <v>0.1</v>
      </c>
      <c r="O1139" s="264" t="s">
        <v>333</v>
      </c>
      <c r="P1139" s="283" t="s">
        <v>2997</v>
      </c>
      <c r="Q1139" s="82" t="s">
        <v>303</v>
      </c>
    </row>
    <row r="1140" spans="1:77" x14ac:dyDescent="0.2">
      <c r="A1140" s="82">
        <v>1132</v>
      </c>
      <c r="B1140" s="82" t="s">
        <v>1274</v>
      </c>
      <c r="C1140" s="82" t="s">
        <v>332</v>
      </c>
      <c r="D1140" s="82" t="s">
        <v>1275</v>
      </c>
      <c r="E1140" s="83">
        <v>44123</v>
      </c>
      <c r="F1140" s="82" t="s">
        <v>2985</v>
      </c>
      <c r="G1140" s="82">
        <v>1</v>
      </c>
      <c r="H1140" s="82" t="s">
        <v>2986</v>
      </c>
      <c r="I1140" s="82" t="s">
        <v>1760</v>
      </c>
      <c r="J1140" s="84">
        <v>14</v>
      </c>
      <c r="K1140" s="247">
        <v>1.4</v>
      </c>
      <c r="L1140" s="82" t="s">
        <v>2987</v>
      </c>
      <c r="M1140" s="82">
        <v>154</v>
      </c>
      <c r="N1140" s="82">
        <v>0.1</v>
      </c>
      <c r="O1140" s="264" t="s">
        <v>333</v>
      </c>
      <c r="P1140" s="283" t="s">
        <v>2997</v>
      </c>
      <c r="Q1140" s="82" t="s">
        <v>303</v>
      </c>
    </row>
    <row r="1141" spans="1:77" s="254" customFormat="1" x14ac:dyDescent="0.2">
      <c r="A1141" s="248">
        <v>1133</v>
      </c>
      <c r="B1141" s="248" t="s">
        <v>1274</v>
      </c>
      <c r="C1141" s="248"/>
      <c r="D1141" s="248"/>
      <c r="E1141" s="248"/>
      <c r="F1141" s="248"/>
      <c r="G1141" s="248"/>
      <c r="H1141" s="248"/>
      <c r="I1141" s="248"/>
      <c r="J1141" s="260">
        <v>26</v>
      </c>
      <c r="K1141" s="255">
        <v>2.6</v>
      </c>
      <c r="L1141" s="248"/>
      <c r="M1141" s="248"/>
      <c r="N1141" s="248"/>
      <c r="O1141" s="265" t="s">
        <v>333</v>
      </c>
      <c r="P1141" s="284" t="s">
        <v>706</v>
      </c>
      <c r="Q1141" s="248"/>
      <c r="R1141" s="289"/>
      <c r="S1141" s="289"/>
      <c r="T1141" s="289"/>
      <c r="U1141" s="289"/>
      <c r="V1141" s="289"/>
      <c r="W1141" s="289"/>
      <c r="X1141" s="289"/>
      <c r="Y1141" s="289"/>
      <c r="Z1141" s="289"/>
      <c r="AA1141" s="289"/>
      <c r="AB1141" s="289"/>
      <c r="AC1141" s="289"/>
      <c r="AD1141" s="289"/>
      <c r="AE1141" s="289"/>
      <c r="AF1141" s="289"/>
      <c r="AG1141" s="289"/>
      <c r="AH1141" s="289"/>
      <c r="AI1141" s="289"/>
      <c r="AJ1141" s="289"/>
      <c r="AK1141" s="289"/>
      <c r="AL1141" s="289"/>
      <c r="AM1141" s="289"/>
      <c r="AN1141" s="289"/>
      <c r="AO1141" s="289"/>
      <c r="AP1141" s="289"/>
      <c r="AQ1141" s="289"/>
      <c r="AR1141" s="289"/>
      <c r="AS1141" s="289"/>
      <c r="AT1141" s="289"/>
      <c r="AU1141" s="289"/>
      <c r="AV1141" s="289"/>
      <c r="AW1141" s="289"/>
      <c r="AX1141" s="289"/>
      <c r="AY1141" s="289"/>
      <c r="AZ1141" s="289"/>
      <c r="BA1141" s="289"/>
      <c r="BB1141" s="289"/>
      <c r="BC1141" s="289"/>
      <c r="BD1141" s="289"/>
      <c r="BE1141" s="289"/>
      <c r="BF1141" s="289"/>
      <c r="BG1141" s="289"/>
      <c r="BH1141" s="289"/>
      <c r="BI1141" s="289"/>
      <c r="BJ1141" s="289"/>
      <c r="BK1141" s="289"/>
      <c r="BL1141" s="289"/>
      <c r="BM1141" s="289"/>
      <c r="BN1141" s="289"/>
      <c r="BO1141" s="289"/>
      <c r="BP1141" s="289"/>
      <c r="BQ1141" s="289"/>
      <c r="BR1141" s="289"/>
      <c r="BS1141" s="289"/>
      <c r="BT1141" s="289"/>
      <c r="BU1141" s="289"/>
      <c r="BV1141" s="289"/>
      <c r="BW1141" s="289"/>
      <c r="BX1141" s="289"/>
      <c r="BY1141" s="289"/>
    </row>
    <row r="1142" spans="1:77" s="262" customFormat="1" x14ac:dyDescent="0.2">
      <c r="A1142" s="86">
        <v>1134</v>
      </c>
      <c r="B1142" s="86" t="s">
        <v>1223</v>
      </c>
      <c r="C1142" s="86"/>
      <c r="D1142" s="86"/>
      <c r="E1142" s="86"/>
      <c r="F1142" s="86"/>
      <c r="G1142" s="86"/>
      <c r="H1142" s="86"/>
      <c r="I1142" s="86"/>
      <c r="J1142" s="249">
        <v>26</v>
      </c>
      <c r="K1142" s="251">
        <v>2.6</v>
      </c>
      <c r="L1142" s="86"/>
      <c r="M1142" s="86"/>
      <c r="N1142" s="86"/>
      <c r="O1142" s="266" t="s">
        <v>452</v>
      </c>
      <c r="P1142" s="285"/>
      <c r="Q1142" s="86"/>
      <c r="R1142" s="290"/>
      <c r="S1142" s="290"/>
      <c r="T1142" s="290"/>
      <c r="U1142" s="290"/>
      <c r="V1142" s="290"/>
      <c r="W1142" s="290"/>
      <c r="X1142" s="290"/>
      <c r="Y1142" s="290"/>
      <c r="Z1142" s="290"/>
      <c r="AA1142" s="290"/>
      <c r="AB1142" s="290"/>
      <c r="AC1142" s="290"/>
      <c r="AD1142" s="290"/>
      <c r="AE1142" s="290"/>
      <c r="AF1142" s="290"/>
      <c r="AG1142" s="290"/>
      <c r="AH1142" s="290"/>
      <c r="AI1142" s="290"/>
      <c r="AJ1142" s="290"/>
      <c r="AK1142" s="290"/>
      <c r="AL1142" s="290"/>
      <c r="AM1142" s="290"/>
      <c r="AN1142" s="290"/>
      <c r="AO1142" s="290"/>
      <c r="AP1142" s="290"/>
      <c r="AQ1142" s="290"/>
      <c r="AR1142" s="290"/>
      <c r="AS1142" s="290"/>
      <c r="AT1142" s="290"/>
      <c r="AU1142" s="290"/>
      <c r="AV1142" s="290"/>
      <c r="AW1142" s="290"/>
      <c r="AX1142" s="290"/>
      <c r="AY1142" s="290"/>
      <c r="AZ1142" s="290"/>
      <c r="BA1142" s="290"/>
      <c r="BB1142" s="290"/>
      <c r="BC1142" s="290"/>
      <c r="BD1142" s="290"/>
      <c r="BE1142" s="290"/>
      <c r="BF1142" s="290"/>
      <c r="BG1142" s="290"/>
      <c r="BH1142" s="290"/>
      <c r="BI1142" s="290"/>
      <c r="BJ1142" s="290"/>
      <c r="BK1142" s="290"/>
      <c r="BL1142" s="290"/>
      <c r="BM1142" s="290"/>
      <c r="BN1142" s="290"/>
      <c r="BO1142" s="290"/>
      <c r="BP1142" s="290"/>
      <c r="BQ1142" s="290"/>
      <c r="BR1142" s="290"/>
      <c r="BS1142" s="290"/>
      <c r="BT1142" s="290"/>
      <c r="BU1142" s="290"/>
      <c r="BV1142" s="290"/>
      <c r="BW1142" s="290"/>
      <c r="BX1142" s="290"/>
      <c r="BY1142" s="290"/>
    </row>
    <row r="1143" spans="1:77" x14ac:dyDescent="0.2">
      <c r="A1143" s="82">
        <v>1135</v>
      </c>
      <c r="B1143" s="82" t="s">
        <v>2626</v>
      </c>
      <c r="C1143" s="82" t="s">
        <v>1899</v>
      </c>
      <c r="D1143" s="82" t="s">
        <v>2627</v>
      </c>
      <c r="E1143" s="83">
        <v>44123</v>
      </c>
      <c r="F1143" s="82" t="s">
        <v>2985</v>
      </c>
      <c r="G1143" s="82">
        <v>1</v>
      </c>
      <c r="H1143" s="82" t="s">
        <v>2986</v>
      </c>
      <c r="I1143" s="82" t="s">
        <v>1760</v>
      </c>
      <c r="J1143" s="84">
        <v>239</v>
      </c>
      <c r="K1143" s="247">
        <v>23.9</v>
      </c>
      <c r="L1143" s="82" t="s">
        <v>2987</v>
      </c>
      <c r="M1143" s="82">
        <v>154</v>
      </c>
      <c r="N1143" s="82">
        <v>0.1</v>
      </c>
      <c r="O1143" s="264" t="s">
        <v>1964</v>
      </c>
      <c r="P1143" s="283" t="s">
        <v>2988</v>
      </c>
      <c r="Q1143" s="82" t="s">
        <v>2549</v>
      </c>
    </row>
    <row r="1144" spans="1:77" x14ac:dyDescent="0.2">
      <c r="A1144" s="82">
        <v>1136</v>
      </c>
      <c r="B1144" s="82" t="s">
        <v>2626</v>
      </c>
      <c r="C1144" s="82"/>
      <c r="D1144" s="82" t="s">
        <v>3294</v>
      </c>
      <c r="E1144" s="83">
        <v>44137</v>
      </c>
      <c r="F1144" s="82" t="s">
        <v>2985</v>
      </c>
      <c r="G1144" s="82">
        <v>1</v>
      </c>
      <c r="H1144" s="82" t="s">
        <v>2986</v>
      </c>
      <c r="I1144" s="82" t="s">
        <v>1760</v>
      </c>
      <c r="J1144" s="84">
        <v>115</v>
      </c>
      <c r="K1144" s="247">
        <v>11.5</v>
      </c>
      <c r="L1144" s="82" t="s">
        <v>3362</v>
      </c>
      <c r="M1144" s="82">
        <v>158</v>
      </c>
      <c r="N1144" s="82">
        <v>0.1</v>
      </c>
      <c r="O1144" s="264" t="s">
        <v>1964</v>
      </c>
      <c r="P1144" s="283" t="s">
        <v>2988</v>
      </c>
      <c r="Q1144" s="82" t="s">
        <v>2549</v>
      </c>
    </row>
    <row r="1145" spans="1:77" s="254" customFormat="1" x14ac:dyDescent="0.2">
      <c r="A1145" s="248">
        <v>1137</v>
      </c>
      <c r="B1145" s="248" t="s">
        <v>2626</v>
      </c>
      <c r="C1145" s="248"/>
      <c r="D1145" s="248"/>
      <c r="E1145" s="248"/>
      <c r="F1145" s="248"/>
      <c r="G1145" s="248"/>
      <c r="H1145" s="248"/>
      <c r="I1145" s="248"/>
      <c r="J1145" s="260">
        <v>354</v>
      </c>
      <c r="K1145" s="255">
        <v>35.4</v>
      </c>
      <c r="L1145" s="248"/>
      <c r="M1145" s="248"/>
      <c r="N1145" s="248"/>
      <c r="O1145" s="265" t="s">
        <v>1964</v>
      </c>
      <c r="P1145" s="284" t="s">
        <v>707</v>
      </c>
      <c r="Q1145" s="248"/>
      <c r="R1145" s="289"/>
      <c r="S1145" s="289"/>
      <c r="T1145" s="289"/>
      <c r="U1145" s="289"/>
      <c r="V1145" s="289"/>
      <c r="W1145" s="289"/>
      <c r="X1145" s="289"/>
      <c r="Y1145" s="289"/>
      <c r="Z1145" s="289"/>
      <c r="AA1145" s="289"/>
      <c r="AB1145" s="289"/>
      <c r="AC1145" s="289"/>
      <c r="AD1145" s="289"/>
      <c r="AE1145" s="289"/>
      <c r="AF1145" s="289"/>
      <c r="AG1145" s="289"/>
      <c r="AH1145" s="289"/>
      <c r="AI1145" s="289"/>
      <c r="AJ1145" s="289"/>
      <c r="AK1145" s="289"/>
      <c r="AL1145" s="289"/>
      <c r="AM1145" s="289"/>
      <c r="AN1145" s="289"/>
      <c r="AO1145" s="289"/>
      <c r="AP1145" s="289"/>
      <c r="AQ1145" s="289"/>
      <c r="AR1145" s="289"/>
      <c r="AS1145" s="289"/>
      <c r="AT1145" s="289"/>
      <c r="AU1145" s="289"/>
      <c r="AV1145" s="289"/>
      <c r="AW1145" s="289"/>
      <c r="AX1145" s="289"/>
      <c r="AY1145" s="289"/>
      <c r="AZ1145" s="289"/>
      <c r="BA1145" s="289"/>
      <c r="BB1145" s="289"/>
      <c r="BC1145" s="289"/>
      <c r="BD1145" s="289"/>
      <c r="BE1145" s="289"/>
      <c r="BF1145" s="289"/>
      <c r="BG1145" s="289"/>
      <c r="BH1145" s="289"/>
      <c r="BI1145" s="289"/>
      <c r="BJ1145" s="289"/>
      <c r="BK1145" s="289"/>
      <c r="BL1145" s="289"/>
      <c r="BM1145" s="289"/>
      <c r="BN1145" s="289"/>
      <c r="BO1145" s="289"/>
      <c r="BP1145" s="289"/>
      <c r="BQ1145" s="289"/>
      <c r="BR1145" s="289"/>
      <c r="BS1145" s="289"/>
      <c r="BT1145" s="289"/>
      <c r="BU1145" s="289"/>
      <c r="BV1145" s="289"/>
      <c r="BW1145" s="289"/>
      <c r="BX1145" s="289"/>
      <c r="BY1145" s="289"/>
    </row>
    <row r="1146" spans="1:77" x14ac:dyDescent="0.2">
      <c r="A1146" s="82">
        <v>1138</v>
      </c>
      <c r="B1146" s="82" t="s">
        <v>2626</v>
      </c>
      <c r="C1146" s="82" t="s">
        <v>1899</v>
      </c>
      <c r="D1146" s="82" t="s">
        <v>2627</v>
      </c>
      <c r="E1146" s="83">
        <v>44123</v>
      </c>
      <c r="F1146" s="82" t="s">
        <v>2985</v>
      </c>
      <c r="G1146" s="82">
        <v>1</v>
      </c>
      <c r="H1146" s="82" t="s">
        <v>2986</v>
      </c>
      <c r="I1146" s="82" t="s">
        <v>1760</v>
      </c>
      <c r="J1146" s="84">
        <v>266</v>
      </c>
      <c r="K1146" s="247">
        <v>26.6</v>
      </c>
      <c r="L1146" s="82" t="s">
        <v>2987</v>
      </c>
      <c r="M1146" s="82">
        <v>154</v>
      </c>
      <c r="N1146" s="82">
        <v>0.1</v>
      </c>
      <c r="O1146" s="264" t="s">
        <v>1964</v>
      </c>
      <c r="P1146" s="283" t="s">
        <v>2990</v>
      </c>
      <c r="Q1146" s="82" t="s">
        <v>2549</v>
      </c>
    </row>
    <row r="1147" spans="1:77" x14ac:dyDescent="0.2">
      <c r="A1147" s="82">
        <v>1139</v>
      </c>
      <c r="B1147" s="82" t="s">
        <v>2626</v>
      </c>
      <c r="C1147" s="82"/>
      <c r="D1147" s="82" t="s">
        <v>3294</v>
      </c>
      <c r="E1147" s="83">
        <v>44137</v>
      </c>
      <c r="F1147" s="82" t="s">
        <v>2985</v>
      </c>
      <c r="G1147" s="82">
        <v>1</v>
      </c>
      <c r="H1147" s="82" t="s">
        <v>2986</v>
      </c>
      <c r="I1147" s="82" t="s">
        <v>1760</v>
      </c>
      <c r="J1147" s="84">
        <v>119</v>
      </c>
      <c r="K1147" s="247">
        <v>11.9</v>
      </c>
      <c r="L1147" s="82" t="s">
        <v>3362</v>
      </c>
      <c r="M1147" s="82">
        <v>158</v>
      </c>
      <c r="N1147" s="82">
        <v>0.1</v>
      </c>
      <c r="O1147" s="264" t="s">
        <v>1964</v>
      </c>
      <c r="P1147" s="283" t="s">
        <v>2990</v>
      </c>
      <c r="Q1147" s="82" t="s">
        <v>2549</v>
      </c>
    </row>
    <row r="1148" spans="1:77" s="254" customFormat="1" x14ac:dyDescent="0.2">
      <c r="A1148" s="248">
        <v>1140</v>
      </c>
      <c r="B1148" s="248" t="s">
        <v>2626</v>
      </c>
      <c r="C1148" s="248"/>
      <c r="D1148" s="248"/>
      <c r="E1148" s="248"/>
      <c r="F1148" s="248"/>
      <c r="G1148" s="248"/>
      <c r="H1148" s="248"/>
      <c r="I1148" s="248"/>
      <c r="J1148" s="260">
        <v>385</v>
      </c>
      <c r="K1148" s="255">
        <v>38.5</v>
      </c>
      <c r="L1148" s="248"/>
      <c r="M1148" s="248"/>
      <c r="N1148" s="248"/>
      <c r="O1148" s="265" t="s">
        <v>1964</v>
      </c>
      <c r="P1148" s="284" t="s">
        <v>708</v>
      </c>
      <c r="Q1148" s="248"/>
      <c r="R1148" s="289"/>
      <c r="S1148" s="289"/>
      <c r="T1148" s="289"/>
      <c r="U1148" s="289"/>
      <c r="V1148" s="289"/>
      <c r="W1148" s="289"/>
      <c r="X1148" s="289"/>
      <c r="Y1148" s="289"/>
      <c r="Z1148" s="289"/>
      <c r="AA1148" s="289"/>
      <c r="AB1148" s="289"/>
      <c r="AC1148" s="289"/>
      <c r="AD1148" s="289"/>
      <c r="AE1148" s="289"/>
      <c r="AF1148" s="289"/>
      <c r="AG1148" s="289"/>
      <c r="AH1148" s="289"/>
      <c r="AI1148" s="289"/>
      <c r="AJ1148" s="289"/>
      <c r="AK1148" s="289"/>
      <c r="AL1148" s="289"/>
      <c r="AM1148" s="289"/>
      <c r="AN1148" s="289"/>
      <c r="AO1148" s="289"/>
      <c r="AP1148" s="289"/>
      <c r="AQ1148" s="289"/>
      <c r="AR1148" s="289"/>
      <c r="AS1148" s="289"/>
      <c r="AT1148" s="289"/>
      <c r="AU1148" s="289"/>
      <c r="AV1148" s="289"/>
      <c r="AW1148" s="289"/>
      <c r="AX1148" s="289"/>
      <c r="AY1148" s="289"/>
      <c r="AZ1148" s="289"/>
      <c r="BA1148" s="289"/>
      <c r="BB1148" s="289"/>
      <c r="BC1148" s="289"/>
      <c r="BD1148" s="289"/>
      <c r="BE1148" s="289"/>
      <c r="BF1148" s="289"/>
      <c r="BG1148" s="289"/>
      <c r="BH1148" s="289"/>
      <c r="BI1148" s="289"/>
      <c r="BJ1148" s="289"/>
      <c r="BK1148" s="289"/>
      <c r="BL1148" s="289"/>
      <c r="BM1148" s="289"/>
      <c r="BN1148" s="289"/>
      <c r="BO1148" s="289"/>
      <c r="BP1148" s="289"/>
      <c r="BQ1148" s="289"/>
      <c r="BR1148" s="289"/>
      <c r="BS1148" s="289"/>
      <c r="BT1148" s="289"/>
      <c r="BU1148" s="289"/>
      <c r="BV1148" s="289"/>
      <c r="BW1148" s="289"/>
      <c r="BX1148" s="289"/>
      <c r="BY1148" s="289"/>
    </row>
    <row r="1149" spans="1:77" s="262" customFormat="1" x14ac:dyDescent="0.2">
      <c r="A1149" s="86">
        <v>1141</v>
      </c>
      <c r="B1149" s="86" t="s">
        <v>1630</v>
      </c>
      <c r="C1149" s="86"/>
      <c r="D1149" s="86"/>
      <c r="E1149" s="86"/>
      <c r="F1149" s="86"/>
      <c r="G1149" s="86"/>
      <c r="H1149" s="86"/>
      <c r="I1149" s="86"/>
      <c r="J1149" s="249">
        <v>739</v>
      </c>
      <c r="K1149" s="251">
        <v>73.900000000000006</v>
      </c>
      <c r="L1149" s="86"/>
      <c r="M1149" s="86"/>
      <c r="N1149" s="86"/>
      <c r="O1149" s="266" t="s">
        <v>659</v>
      </c>
      <c r="P1149" s="285"/>
      <c r="Q1149" s="86"/>
      <c r="R1149" s="290"/>
      <c r="S1149" s="290"/>
      <c r="T1149" s="290"/>
      <c r="U1149" s="290"/>
      <c r="V1149" s="290"/>
      <c r="W1149" s="290"/>
      <c r="X1149" s="290"/>
      <c r="Y1149" s="290"/>
      <c r="Z1149" s="290"/>
      <c r="AA1149" s="290"/>
      <c r="AB1149" s="290"/>
      <c r="AC1149" s="290"/>
      <c r="AD1149" s="290"/>
      <c r="AE1149" s="290"/>
      <c r="AF1149" s="290"/>
      <c r="AG1149" s="290"/>
      <c r="AH1149" s="290"/>
      <c r="AI1149" s="290"/>
      <c r="AJ1149" s="290"/>
      <c r="AK1149" s="290"/>
      <c r="AL1149" s="290"/>
      <c r="AM1149" s="290"/>
      <c r="AN1149" s="290"/>
      <c r="AO1149" s="290"/>
      <c r="AP1149" s="290"/>
      <c r="AQ1149" s="290"/>
      <c r="AR1149" s="290"/>
      <c r="AS1149" s="290"/>
      <c r="AT1149" s="290"/>
      <c r="AU1149" s="290"/>
      <c r="AV1149" s="290"/>
      <c r="AW1149" s="290"/>
      <c r="AX1149" s="290"/>
      <c r="AY1149" s="290"/>
      <c r="AZ1149" s="290"/>
      <c r="BA1149" s="290"/>
      <c r="BB1149" s="290"/>
      <c r="BC1149" s="290"/>
      <c r="BD1149" s="290"/>
      <c r="BE1149" s="290"/>
      <c r="BF1149" s="290"/>
      <c r="BG1149" s="290"/>
      <c r="BH1149" s="290"/>
      <c r="BI1149" s="290"/>
      <c r="BJ1149" s="290"/>
      <c r="BK1149" s="290"/>
      <c r="BL1149" s="290"/>
      <c r="BM1149" s="290"/>
      <c r="BN1149" s="290"/>
      <c r="BO1149" s="290"/>
      <c r="BP1149" s="290"/>
      <c r="BQ1149" s="290"/>
      <c r="BR1149" s="290"/>
      <c r="BS1149" s="290"/>
      <c r="BT1149" s="290"/>
      <c r="BU1149" s="290"/>
      <c r="BV1149" s="290"/>
      <c r="BW1149" s="290"/>
      <c r="BX1149" s="290"/>
      <c r="BY1149" s="290"/>
    </row>
    <row r="1150" spans="1:77" x14ac:dyDescent="0.2">
      <c r="A1150" s="82">
        <v>1142</v>
      </c>
      <c r="B1150" s="82" t="s">
        <v>365</v>
      </c>
      <c r="C1150" s="82" t="s">
        <v>1929</v>
      </c>
      <c r="D1150" s="82" t="s">
        <v>366</v>
      </c>
      <c r="E1150" s="83">
        <v>44123</v>
      </c>
      <c r="F1150" s="82" t="s">
        <v>2985</v>
      </c>
      <c r="G1150" s="82">
        <v>1</v>
      </c>
      <c r="H1150" s="82" t="s">
        <v>2986</v>
      </c>
      <c r="I1150" s="82" t="s">
        <v>1760</v>
      </c>
      <c r="J1150" s="84">
        <v>39</v>
      </c>
      <c r="K1150" s="247">
        <v>3.9</v>
      </c>
      <c r="L1150" s="82" t="s">
        <v>2987</v>
      </c>
      <c r="M1150" s="82">
        <v>154</v>
      </c>
      <c r="N1150" s="82">
        <v>0.1</v>
      </c>
      <c r="O1150" s="264" t="s">
        <v>1683</v>
      </c>
      <c r="P1150" s="283" t="s">
        <v>2990</v>
      </c>
      <c r="Q1150" s="82" t="s">
        <v>2549</v>
      </c>
    </row>
    <row r="1151" spans="1:77" x14ac:dyDescent="0.2">
      <c r="A1151" s="82">
        <v>1143</v>
      </c>
      <c r="B1151" s="82" t="s">
        <v>365</v>
      </c>
      <c r="C1151" s="82"/>
      <c r="D1151" s="82" t="s">
        <v>3315</v>
      </c>
      <c r="E1151" s="83">
        <v>44137</v>
      </c>
      <c r="F1151" s="82" t="s">
        <v>2985</v>
      </c>
      <c r="G1151" s="82">
        <v>1</v>
      </c>
      <c r="H1151" s="82" t="s">
        <v>2986</v>
      </c>
      <c r="I1151" s="82" t="s">
        <v>1760</v>
      </c>
      <c r="J1151" s="84">
        <v>20</v>
      </c>
      <c r="K1151" s="247">
        <v>2</v>
      </c>
      <c r="L1151" s="82" t="s">
        <v>3362</v>
      </c>
      <c r="M1151" s="82">
        <v>158</v>
      </c>
      <c r="N1151" s="82">
        <v>0.1</v>
      </c>
      <c r="O1151" s="264" t="s">
        <v>1683</v>
      </c>
      <c r="P1151" s="283" t="s">
        <v>2990</v>
      </c>
      <c r="Q1151" s="82" t="s">
        <v>2549</v>
      </c>
    </row>
    <row r="1152" spans="1:77" s="254" customFormat="1" x14ac:dyDescent="0.2">
      <c r="A1152" s="248">
        <v>1144</v>
      </c>
      <c r="B1152" s="248" t="s">
        <v>365</v>
      </c>
      <c r="C1152" s="248"/>
      <c r="D1152" s="248"/>
      <c r="E1152" s="248"/>
      <c r="F1152" s="248"/>
      <c r="G1152" s="248"/>
      <c r="H1152" s="248"/>
      <c r="I1152" s="248"/>
      <c r="J1152" s="260">
        <v>59</v>
      </c>
      <c r="K1152" s="255">
        <v>5.9</v>
      </c>
      <c r="L1152" s="248"/>
      <c r="M1152" s="248"/>
      <c r="N1152" s="248"/>
      <c r="O1152" s="265" t="s">
        <v>1683</v>
      </c>
      <c r="P1152" s="284" t="s">
        <v>708</v>
      </c>
      <c r="Q1152" s="248"/>
      <c r="R1152" s="289"/>
      <c r="S1152" s="289"/>
      <c r="T1152" s="289"/>
      <c r="U1152" s="289"/>
      <c r="V1152" s="289"/>
      <c r="W1152" s="289"/>
      <c r="X1152" s="289"/>
      <c r="Y1152" s="289"/>
      <c r="Z1152" s="289"/>
      <c r="AA1152" s="289"/>
      <c r="AB1152" s="289"/>
      <c r="AC1152" s="289"/>
      <c r="AD1152" s="289"/>
      <c r="AE1152" s="289"/>
      <c r="AF1152" s="289"/>
      <c r="AG1152" s="289"/>
      <c r="AH1152" s="289"/>
      <c r="AI1152" s="289"/>
      <c r="AJ1152" s="289"/>
      <c r="AK1152" s="289"/>
      <c r="AL1152" s="289"/>
      <c r="AM1152" s="289"/>
      <c r="AN1152" s="289"/>
      <c r="AO1152" s="289"/>
      <c r="AP1152" s="289"/>
      <c r="AQ1152" s="289"/>
      <c r="AR1152" s="289"/>
      <c r="AS1152" s="289"/>
      <c r="AT1152" s="289"/>
      <c r="AU1152" s="289"/>
      <c r="AV1152" s="289"/>
      <c r="AW1152" s="289"/>
      <c r="AX1152" s="289"/>
      <c r="AY1152" s="289"/>
      <c r="AZ1152" s="289"/>
      <c r="BA1152" s="289"/>
      <c r="BB1152" s="289"/>
      <c r="BC1152" s="289"/>
      <c r="BD1152" s="289"/>
      <c r="BE1152" s="289"/>
      <c r="BF1152" s="289"/>
      <c r="BG1152" s="289"/>
      <c r="BH1152" s="289"/>
      <c r="BI1152" s="289"/>
      <c r="BJ1152" s="289"/>
      <c r="BK1152" s="289"/>
      <c r="BL1152" s="289"/>
      <c r="BM1152" s="289"/>
      <c r="BN1152" s="289"/>
      <c r="BO1152" s="289"/>
      <c r="BP1152" s="289"/>
      <c r="BQ1152" s="289"/>
      <c r="BR1152" s="289"/>
      <c r="BS1152" s="289"/>
      <c r="BT1152" s="289"/>
      <c r="BU1152" s="289"/>
      <c r="BV1152" s="289"/>
      <c r="BW1152" s="289"/>
      <c r="BX1152" s="289"/>
      <c r="BY1152" s="289"/>
    </row>
    <row r="1153" spans="1:77" s="262" customFormat="1" x14ac:dyDescent="0.2">
      <c r="A1153" s="86">
        <v>1145</v>
      </c>
      <c r="B1153" s="86" t="s">
        <v>1021</v>
      </c>
      <c r="C1153" s="86"/>
      <c r="D1153" s="86"/>
      <c r="E1153" s="86"/>
      <c r="F1153" s="86"/>
      <c r="G1153" s="86"/>
      <c r="H1153" s="86"/>
      <c r="I1153" s="86"/>
      <c r="J1153" s="249">
        <v>59</v>
      </c>
      <c r="K1153" s="251">
        <v>5.9</v>
      </c>
      <c r="L1153" s="86"/>
      <c r="M1153" s="86"/>
      <c r="N1153" s="86"/>
      <c r="O1153" s="266" t="s">
        <v>660</v>
      </c>
      <c r="P1153" s="285"/>
      <c r="Q1153" s="86"/>
      <c r="R1153" s="290"/>
      <c r="S1153" s="290"/>
      <c r="T1153" s="290"/>
      <c r="U1153" s="290"/>
      <c r="V1153" s="290"/>
      <c r="W1153" s="290"/>
      <c r="X1153" s="290"/>
      <c r="Y1153" s="290"/>
      <c r="Z1153" s="290"/>
      <c r="AA1153" s="290"/>
      <c r="AB1153" s="290"/>
      <c r="AC1153" s="290"/>
      <c r="AD1153" s="290"/>
      <c r="AE1153" s="290"/>
      <c r="AF1153" s="290"/>
      <c r="AG1153" s="290"/>
      <c r="AH1153" s="290"/>
      <c r="AI1153" s="290"/>
      <c r="AJ1153" s="290"/>
      <c r="AK1153" s="290"/>
      <c r="AL1153" s="290"/>
      <c r="AM1153" s="290"/>
      <c r="AN1153" s="290"/>
      <c r="AO1153" s="290"/>
      <c r="AP1153" s="290"/>
      <c r="AQ1153" s="290"/>
      <c r="AR1153" s="290"/>
      <c r="AS1153" s="290"/>
      <c r="AT1153" s="290"/>
      <c r="AU1153" s="290"/>
      <c r="AV1153" s="290"/>
      <c r="AW1153" s="290"/>
      <c r="AX1153" s="290"/>
      <c r="AY1153" s="290"/>
      <c r="AZ1153" s="290"/>
      <c r="BA1153" s="290"/>
      <c r="BB1153" s="290"/>
      <c r="BC1153" s="290"/>
      <c r="BD1153" s="290"/>
      <c r="BE1153" s="290"/>
      <c r="BF1153" s="290"/>
      <c r="BG1153" s="290"/>
      <c r="BH1153" s="290"/>
      <c r="BI1153" s="290"/>
      <c r="BJ1153" s="290"/>
      <c r="BK1153" s="290"/>
      <c r="BL1153" s="290"/>
      <c r="BM1153" s="290"/>
      <c r="BN1153" s="290"/>
      <c r="BO1153" s="290"/>
      <c r="BP1153" s="290"/>
      <c r="BQ1153" s="290"/>
      <c r="BR1153" s="290"/>
      <c r="BS1153" s="290"/>
      <c r="BT1153" s="290"/>
      <c r="BU1153" s="290"/>
      <c r="BV1153" s="290"/>
      <c r="BW1153" s="290"/>
      <c r="BX1153" s="290"/>
      <c r="BY1153" s="290"/>
    </row>
    <row r="1154" spans="1:77" x14ac:dyDescent="0.2">
      <c r="A1154" s="82">
        <v>1146</v>
      </c>
      <c r="B1154" s="82" t="s">
        <v>2612</v>
      </c>
      <c r="C1154" s="82" t="s">
        <v>1899</v>
      </c>
      <c r="D1154" s="82" t="s">
        <v>2613</v>
      </c>
      <c r="E1154" s="83">
        <v>44123</v>
      </c>
      <c r="F1154" s="82" t="s">
        <v>2985</v>
      </c>
      <c r="G1154" s="82">
        <v>1</v>
      </c>
      <c r="H1154" s="82" t="s">
        <v>2986</v>
      </c>
      <c r="I1154" s="82" t="s">
        <v>1760</v>
      </c>
      <c r="J1154" s="84">
        <v>48</v>
      </c>
      <c r="K1154" s="247">
        <v>4.8</v>
      </c>
      <c r="L1154" s="82" t="s">
        <v>2987</v>
      </c>
      <c r="M1154" s="82">
        <v>154</v>
      </c>
      <c r="N1154" s="82">
        <v>0.1</v>
      </c>
      <c r="O1154" s="264" t="s">
        <v>2103</v>
      </c>
      <c r="P1154" s="283" t="s">
        <v>2997</v>
      </c>
      <c r="Q1154" s="82" t="s">
        <v>2549</v>
      </c>
    </row>
    <row r="1155" spans="1:77" x14ac:dyDescent="0.2">
      <c r="A1155" s="82">
        <v>1147</v>
      </c>
      <c r="B1155" s="82" t="s">
        <v>2612</v>
      </c>
      <c r="C1155" s="82"/>
      <c r="D1155" s="82" t="s">
        <v>3289</v>
      </c>
      <c r="E1155" s="83">
        <v>44137</v>
      </c>
      <c r="F1155" s="82" t="s">
        <v>2985</v>
      </c>
      <c r="G1155" s="82">
        <v>1</v>
      </c>
      <c r="H1155" s="82" t="s">
        <v>2986</v>
      </c>
      <c r="I1155" s="82" t="s">
        <v>1760</v>
      </c>
      <c r="J1155" s="84">
        <v>17</v>
      </c>
      <c r="K1155" s="247">
        <v>1.7</v>
      </c>
      <c r="L1155" s="82" t="s">
        <v>3362</v>
      </c>
      <c r="M1155" s="82">
        <v>158</v>
      </c>
      <c r="N1155" s="82">
        <v>0.1</v>
      </c>
      <c r="O1155" s="264" t="s">
        <v>2103</v>
      </c>
      <c r="P1155" s="283" t="s">
        <v>2997</v>
      </c>
      <c r="Q1155" s="82" t="s">
        <v>2549</v>
      </c>
    </row>
    <row r="1156" spans="1:77" s="254" customFormat="1" x14ac:dyDescent="0.2">
      <c r="A1156" s="248">
        <v>1148</v>
      </c>
      <c r="B1156" s="248" t="s">
        <v>2612</v>
      </c>
      <c r="C1156" s="248"/>
      <c r="D1156" s="248"/>
      <c r="E1156" s="248"/>
      <c r="F1156" s="248"/>
      <c r="G1156" s="248"/>
      <c r="H1156" s="248"/>
      <c r="I1156" s="248"/>
      <c r="J1156" s="260">
        <v>65</v>
      </c>
      <c r="K1156" s="255">
        <v>6.5</v>
      </c>
      <c r="L1156" s="248"/>
      <c r="M1156" s="248"/>
      <c r="N1156" s="248"/>
      <c r="O1156" s="265" t="s">
        <v>2103</v>
      </c>
      <c r="P1156" s="284" t="s">
        <v>706</v>
      </c>
      <c r="Q1156" s="248"/>
      <c r="R1156" s="289"/>
      <c r="S1156" s="289"/>
      <c r="T1156" s="289"/>
      <c r="U1156" s="289"/>
      <c r="V1156" s="289"/>
      <c r="W1156" s="289"/>
      <c r="X1156" s="289"/>
      <c r="Y1156" s="289"/>
      <c r="Z1156" s="289"/>
      <c r="AA1156" s="289"/>
      <c r="AB1156" s="289"/>
      <c r="AC1156" s="289"/>
      <c r="AD1156" s="289"/>
      <c r="AE1156" s="289"/>
      <c r="AF1156" s="289"/>
      <c r="AG1156" s="289"/>
      <c r="AH1156" s="289"/>
      <c r="AI1156" s="289"/>
      <c r="AJ1156" s="289"/>
      <c r="AK1156" s="289"/>
      <c r="AL1156" s="289"/>
      <c r="AM1156" s="289"/>
      <c r="AN1156" s="289"/>
      <c r="AO1156" s="289"/>
      <c r="AP1156" s="289"/>
      <c r="AQ1156" s="289"/>
      <c r="AR1156" s="289"/>
      <c r="AS1156" s="289"/>
      <c r="AT1156" s="289"/>
      <c r="AU1156" s="289"/>
      <c r="AV1156" s="289"/>
      <c r="AW1156" s="289"/>
      <c r="AX1156" s="289"/>
      <c r="AY1156" s="289"/>
      <c r="AZ1156" s="289"/>
      <c r="BA1156" s="289"/>
      <c r="BB1156" s="289"/>
      <c r="BC1156" s="289"/>
      <c r="BD1156" s="289"/>
      <c r="BE1156" s="289"/>
      <c r="BF1156" s="289"/>
      <c r="BG1156" s="289"/>
      <c r="BH1156" s="289"/>
      <c r="BI1156" s="289"/>
      <c r="BJ1156" s="289"/>
      <c r="BK1156" s="289"/>
      <c r="BL1156" s="289"/>
      <c r="BM1156" s="289"/>
      <c r="BN1156" s="289"/>
      <c r="BO1156" s="289"/>
      <c r="BP1156" s="289"/>
      <c r="BQ1156" s="289"/>
      <c r="BR1156" s="289"/>
      <c r="BS1156" s="289"/>
      <c r="BT1156" s="289"/>
      <c r="BU1156" s="289"/>
      <c r="BV1156" s="289"/>
      <c r="BW1156" s="289"/>
      <c r="BX1156" s="289"/>
      <c r="BY1156" s="289"/>
    </row>
    <row r="1157" spans="1:77" s="262" customFormat="1" x14ac:dyDescent="0.2">
      <c r="A1157" s="86">
        <v>1149</v>
      </c>
      <c r="B1157" s="86" t="s">
        <v>1594</v>
      </c>
      <c r="C1157" s="86"/>
      <c r="D1157" s="86"/>
      <c r="E1157" s="86"/>
      <c r="F1157" s="86"/>
      <c r="G1157" s="86"/>
      <c r="H1157" s="86"/>
      <c r="I1157" s="86"/>
      <c r="J1157" s="249">
        <v>65</v>
      </c>
      <c r="K1157" s="251">
        <v>6.5</v>
      </c>
      <c r="L1157" s="86"/>
      <c r="M1157" s="86"/>
      <c r="N1157" s="86"/>
      <c r="O1157" s="266" t="s">
        <v>661</v>
      </c>
      <c r="P1157" s="285"/>
      <c r="Q1157" s="86"/>
      <c r="R1157" s="290"/>
      <c r="S1157" s="290"/>
      <c r="T1157" s="290"/>
      <c r="U1157" s="290"/>
      <c r="V1157" s="290"/>
      <c r="W1157" s="290"/>
      <c r="X1157" s="290"/>
      <c r="Y1157" s="290"/>
      <c r="Z1157" s="290"/>
      <c r="AA1157" s="290"/>
      <c r="AB1157" s="290"/>
      <c r="AC1157" s="290"/>
      <c r="AD1157" s="290"/>
      <c r="AE1157" s="290"/>
      <c r="AF1157" s="290"/>
      <c r="AG1157" s="290"/>
      <c r="AH1157" s="290"/>
      <c r="AI1157" s="290"/>
      <c r="AJ1157" s="290"/>
      <c r="AK1157" s="290"/>
      <c r="AL1157" s="290"/>
      <c r="AM1157" s="290"/>
      <c r="AN1157" s="290"/>
      <c r="AO1157" s="290"/>
      <c r="AP1157" s="290"/>
      <c r="AQ1157" s="290"/>
      <c r="AR1157" s="290"/>
      <c r="AS1157" s="290"/>
      <c r="AT1157" s="290"/>
      <c r="AU1157" s="290"/>
      <c r="AV1157" s="290"/>
      <c r="AW1157" s="290"/>
      <c r="AX1157" s="290"/>
      <c r="AY1157" s="290"/>
      <c r="AZ1157" s="290"/>
      <c r="BA1157" s="290"/>
      <c r="BB1157" s="290"/>
      <c r="BC1157" s="290"/>
      <c r="BD1157" s="290"/>
      <c r="BE1157" s="290"/>
      <c r="BF1157" s="290"/>
      <c r="BG1157" s="290"/>
      <c r="BH1157" s="290"/>
      <c r="BI1157" s="290"/>
      <c r="BJ1157" s="290"/>
      <c r="BK1157" s="290"/>
      <c r="BL1157" s="290"/>
      <c r="BM1157" s="290"/>
      <c r="BN1157" s="290"/>
      <c r="BO1157" s="290"/>
      <c r="BP1157" s="290"/>
      <c r="BQ1157" s="290"/>
      <c r="BR1157" s="290"/>
      <c r="BS1157" s="290"/>
      <c r="BT1157" s="290"/>
      <c r="BU1157" s="290"/>
      <c r="BV1157" s="290"/>
      <c r="BW1157" s="290"/>
      <c r="BX1157" s="290"/>
      <c r="BY1157" s="290"/>
    </row>
    <row r="1158" spans="1:77" x14ac:dyDescent="0.2">
      <c r="A1158" s="82">
        <v>1150</v>
      </c>
      <c r="B1158" s="82" t="s">
        <v>2572</v>
      </c>
      <c r="C1158" s="82" t="s">
        <v>1929</v>
      </c>
      <c r="D1158" s="82" t="s">
        <v>2573</v>
      </c>
      <c r="E1158" s="83">
        <v>44123</v>
      </c>
      <c r="F1158" s="82" t="s">
        <v>2985</v>
      </c>
      <c r="G1158" s="82">
        <v>1</v>
      </c>
      <c r="H1158" s="82" t="s">
        <v>2986</v>
      </c>
      <c r="I1158" s="82" t="s">
        <v>1760</v>
      </c>
      <c r="J1158" s="84">
        <v>22</v>
      </c>
      <c r="K1158" s="247">
        <v>2.2000000000000002</v>
      </c>
      <c r="L1158" s="82" t="s">
        <v>2987</v>
      </c>
      <c r="M1158" s="82">
        <v>154</v>
      </c>
      <c r="N1158" s="82">
        <v>0.1</v>
      </c>
      <c r="O1158" s="264" t="s">
        <v>357</v>
      </c>
      <c r="P1158" s="283" t="s">
        <v>2997</v>
      </c>
      <c r="Q1158" s="82" t="s">
        <v>2549</v>
      </c>
    </row>
    <row r="1159" spans="1:77" x14ac:dyDescent="0.2">
      <c r="A1159" s="82">
        <v>1151</v>
      </c>
      <c r="B1159" s="82" t="s">
        <v>2572</v>
      </c>
      <c r="C1159" s="82"/>
      <c r="D1159" s="82" t="s">
        <v>3273</v>
      </c>
      <c r="E1159" s="83">
        <v>44137</v>
      </c>
      <c r="F1159" s="82" t="s">
        <v>2985</v>
      </c>
      <c r="G1159" s="82">
        <v>1</v>
      </c>
      <c r="H1159" s="82" t="s">
        <v>2986</v>
      </c>
      <c r="I1159" s="82" t="s">
        <v>1760</v>
      </c>
      <c r="J1159" s="84">
        <v>12</v>
      </c>
      <c r="K1159" s="247">
        <v>1.2</v>
      </c>
      <c r="L1159" s="82" t="s">
        <v>3362</v>
      </c>
      <c r="M1159" s="82">
        <v>158</v>
      </c>
      <c r="N1159" s="82">
        <v>0.1</v>
      </c>
      <c r="O1159" s="264" t="s">
        <v>357</v>
      </c>
      <c r="P1159" s="283" t="s">
        <v>2997</v>
      </c>
      <c r="Q1159" s="82" t="s">
        <v>2549</v>
      </c>
    </row>
    <row r="1160" spans="1:77" s="254" customFormat="1" x14ac:dyDescent="0.2">
      <c r="A1160" s="248">
        <v>1152</v>
      </c>
      <c r="B1160" s="248" t="s">
        <v>2572</v>
      </c>
      <c r="C1160" s="248"/>
      <c r="D1160" s="248"/>
      <c r="E1160" s="248"/>
      <c r="F1160" s="248"/>
      <c r="G1160" s="248"/>
      <c r="H1160" s="248"/>
      <c r="I1160" s="248"/>
      <c r="J1160" s="260">
        <v>34</v>
      </c>
      <c r="K1160" s="255">
        <v>3.4</v>
      </c>
      <c r="L1160" s="248"/>
      <c r="M1160" s="248"/>
      <c r="N1160" s="248"/>
      <c r="O1160" s="265" t="s">
        <v>357</v>
      </c>
      <c r="P1160" s="284" t="s">
        <v>706</v>
      </c>
      <c r="Q1160" s="248"/>
      <c r="R1160" s="289"/>
      <c r="S1160" s="289"/>
      <c r="T1160" s="289"/>
      <c r="U1160" s="289"/>
      <c r="V1160" s="289"/>
      <c r="W1160" s="289"/>
      <c r="X1160" s="289"/>
      <c r="Y1160" s="289"/>
      <c r="Z1160" s="289"/>
      <c r="AA1160" s="289"/>
      <c r="AB1160" s="289"/>
      <c r="AC1160" s="289"/>
      <c r="AD1160" s="289"/>
      <c r="AE1160" s="289"/>
      <c r="AF1160" s="289"/>
      <c r="AG1160" s="289"/>
      <c r="AH1160" s="289"/>
      <c r="AI1160" s="289"/>
      <c r="AJ1160" s="289"/>
      <c r="AK1160" s="289"/>
      <c r="AL1160" s="289"/>
      <c r="AM1160" s="289"/>
      <c r="AN1160" s="289"/>
      <c r="AO1160" s="289"/>
      <c r="AP1160" s="289"/>
      <c r="AQ1160" s="289"/>
      <c r="AR1160" s="289"/>
      <c r="AS1160" s="289"/>
      <c r="AT1160" s="289"/>
      <c r="AU1160" s="289"/>
      <c r="AV1160" s="289"/>
      <c r="AW1160" s="289"/>
      <c r="AX1160" s="289"/>
      <c r="AY1160" s="289"/>
      <c r="AZ1160" s="289"/>
      <c r="BA1160" s="289"/>
      <c r="BB1160" s="289"/>
      <c r="BC1160" s="289"/>
      <c r="BD1160" s="289"/>
      <c r="BE1160" s="289"/>
      <c r="BF1160" s="289"/>
      <c r="BG1160" s="289"/>
      <c r="BH1160" s="289"/>
      <c r="BI1160" s="289"/>
      <c r="BJ1160" s="289"/>
      <c r="BK1160" s="289"/>
      <c r="BL1160" s="289"/>
      <c r="BM1160" s="289"/>
      <c r="BN1160" s="289"/>
      <c r="BO1160" s="289"/>
      <c r="BP1160" s="289"/>
      <c r="BQ1160" s="289"/>
      <c r="BR1160" s="289"/>
      <c r="BS1160" s="289"/>
      <c r="BT1160" s="289"/>
      <c r="BU1160" s="289"/>
      <c r="BV1160" s="289"/>
      <c r="BW1160" s="289"/>
      <c r="BX1160" s="289"/>
      <c r="BY1160" s="289"/>
    </row>
    <row r="1161" spans="1:77" s="262" customFormat="1" x14ac:dyDescent="0.2">
      <c r="A1161" s="86">
        <v>1153</v>
      </c>
      <c r="B1161" s="86" t="s">
        <v>9</v>
      </c>
      <c r="C1161" s="86"/>
      <c r="D1161" s="86"/>
      <c r="E1161" s="86"/>
      <c r="F1161" s="86"/>
      <c r="G1161" s="86"/>
      <c r="H1161" s="86"/>
      <c r="I1161" s="86"/>
      <c r="J1161" s="249">
        <v>34</v>
      </c>
      <c r="K1161" s="251">
        <v>3.4</v>
      </c>
      <c r="L1161" s="86"/>
      <c r="M1161" s="86"/>
      <c r="N1161" s="86"/>
      <c r="O1161" s="266" t="s">
        <v>662</v>
      </c>
      <c r="P1161" s="285"/>
      <c r="Q1161" s="86"/>
      <c r="R1161" s="290"/>
      <c r="S1161" s="290"/>
      <c r="T1161" s="290"/>
      <c r="U1161" s="290"/>
      <c r="V1161" s="290"/>
      <c r="W1161" s="290"/>
      <c r="X1161" s="290"/>
      <c r="Y1161" s="290"/>
      <c r="Z1161" s="290"/>
      <c r="AA1161" s="290"/>
      <c r="AB1161" s="290"/>
      <c r="AC1161" s="290"/>
      <c r="AD1161" s="290"/>
      <c r="AE1161" s="290"/>
      <c r="AF1161" s="290"/>
      <c r="AG1161" s="290"/>
      <c r="AH1161" s="290"/>
      <c r="AI1161" s="290"/>
      <c r="AJ1161" s="290"/>
      <c r="AK1161" s="290"/>
      <c r="AL1161" s="290"/>
      <c r="AM1161" s="290"/>
      <c r="AN1161" s="290"/>
      <c r="AO1161" s="290"/>
      <c r="AP1161" s="290"/>
      <c r="AQ1161" s="290"/>
      <c r="AR1161" s="290"/>
      <c r="AS1161" s="290"/>
      <c r="AT1161" s="290"/>
      <c r="AU1161" s="290"/>
      <c r="AV1161" s="290"/>
      <c r="AW1161" s="290"/>
      <c r="AX1161" s="290"/>
      <c r="AY1161" s="290"/>
      <c r="AZ1161" s="290"/>
      <c r="BA1161" s="290"/>
      <c r="BB1161" s="290"/>
      <c r="BC1161" s="290"/>
      <c r="BD1161" s="290"/>
      <c r="BE1161" s="290"/>
      <c r="BF1161" s="290"/>
      <c r="BG1161" s="290"/>
      <c r="BH1161" s="290"/>
      <c r="BI1161" s="290"/>
      <c r="BJ1161" s="290"/>
      <c r="BK1161" s="290"/>
      <c r="BL1161" s="290"/>
      <c r="BM1161" s="290"/>
      <c r="BN1161" s="290"/>
      <c r="BO1161" s="290"/>
      <c r="BP1161" s="290"/>
      <c r="BQ1161" s="290"/>
      <c r="BR1161" s="290"/>
      <c r="BS1161" s="290"/>
      <c r="BT1161" s="290"/>
      <c r="BU1161" s="290"/>
      <c r="BV1161" s="290"/>
      <c r="BW1161" s="290"/>
      <c r="BX1161" s="290"/>
      <c r="BY1161" s="290"/>
    </row>
    <row r="1162" spans="1:77" x14ac:dyDescent="0.2">
      <c r="A1162" s="82">
        <v>1154</v>
      </c>
      <c r="B1162" s="82" t="s">
        <v>270</v>
      </c>
      <c r="C1162" s="82" t="s">
        <v>1911</v>
      </c>
      <c r="D1162" s="82" t="s">
        <v>271</v>
      </c>
      <c r="E1162" s="83">
        <v>44123</v>
      </c>
      <c r="F1162" s="82" t="s">
        <v>2985</v>
      </c>
      <c r="G1162" s="82">
        <v>1</v>
      </c>
      <c r="H1162" s="82" t="s">
        <v>2986</v>
      </c>
      <c r="I1162" s="82" t="s">
        <v>1760</v>
      </c>
      <c r="J1162" s="84">
        <v>128</v>
      </c>
      <c r="K1162" s="247">
        <v>12.8</v>
      </c>
      <c r="L1162" s="82" t="s">
        <v>2987</v>
      </c>
      <c r="M1162" s="82">
        <v>154</v>
      </c>
      <c r="N1162" s="82">
        <v>0.1</v>
      </c>
      <c r="O1162" s="264" t="s">
        <v>2153</v>
      </c>
      <c r="P1162" s="283" t="s">
        <v>2988</v>
      </c>
      <c r="Q1162" s="82" t="s">
        <v>117</v>
      </c>
    </row>
    <row r="1163" spans="1:77" x14ac:dyDescent="0.2">
      <c r="A1163" s="82">
        <v>1155</v>
      </c>
      <c r="B1163" s="82" t="s">
        <v>270</v>
      </c>
      <c r="C1163" s="82"/>
      <c r="D1163" s="82" t="s">
        <v>2726</v>
      </c>
      <c r="E1163" s="83">
        <v>44130</v>
      </c>
      <c r="F1163" s="82" t="s">
        <v>2985</v>
      </c>
      <c r="G1163" s="82">
        <v>1</v>
      </c>
      <c r="H1163" s="82" t="s">
        <v>2986</v>
      </c>
      <c r="I1163" s="82" t="s">
        <v>1760</v>
      </c>
      <c r="J1163" s="84">
        <v>128</v>
      </c>
      <c r="K1163" s="247">
        <v>12.8</v>
      </c>
      <c r="L1163" s="82" t="s">
        <v>2987</v>
      </c>
      <c r="M1163" s="82">
        <v>156</v>
      </c>
      <c r="N1163" s="82">
        <v>0.1</v>
      </c>
      <c r="O1163" s="264" t="s">
        <v>2153</v>
      </c>
      <c r="P1163" s="283" t="s">
        <v>2988</v>
      </c>
      <c r="Q1163" s="82" t="s">
        <v>117</v>
      </c>
    </row>
    <row r="1164" spans="1:77" x14ac:dyDescent="0.2">
      <c r="A1164" s="82">
        <v>1156</v>
      </c>
      <c r="B1164" s="82" t="s">
        <v>270</v>
      </c>
      <c r="C1164" s="82"/>
      <c r="D1164" s="82" t="s">
        <v>2880</v>
      </c>
      <c r="E1164" s="83">
        <v>44137</v>
      </c>
      <c r="F1164" s="82" t="s">
        <v>2985</v>
      </c>
      <c r="G1164" s="82">
        <v>1</v>
      </c>
      <c r="H1164" s="82" t="s">
        <v>2986</v>
      </c>
      <c r="I1164" s="82" t="s">
        <v>1760</v>
      </c>
      <c r="J1164" s="84">
        <v>128</v>
      </c>
      <c r="K1164" s="247">
        <v>12.8</v>
      </c>
      <c r="L1164" s="82" t="s">
        <v>3362</v>
      </c>
      <c r="M1164" s="82">
        <v>158</v>
      </c>
      <c r="N1164" s="82">
        <v>0.1</v>
      </c>
      <c r="O1164" s="264" t="s">
        <v>2153</v>
      </c>
      <c r="P1164" s="283" t="s">
        <v>2988</v>
      </c>
      <c r="Q1164" s="82" t="s">
        <v>117</v>
      </c>
    </row>
    <row r="1165" spans="1:77" s="254" customFormat="1" x14ac:dyDescent="0.2">
      <c r="A1165" s="248">
        <v>1157</v>
      </c>
      <c r="B1165" s="248" t="s">
        <v>270</v>
      </c>
      <c r="C1165" s="248"/>
      <c r="D1165" s="248"/>
      <c r="E1165" s="248"/>
      <c r="F1165" s="248"/>
      <c r="G1165" s="248"/>
      <c r="H1165" s="248"/>
      <c r="I1165" s="248"/>
      <c r="J1165" s="260">
        <v>384</v>
      </c>
      <c r="K1165" s="255">
        <v>38.4</v>
      </c>
      <c r="L1165" s="248"/>
      <c r="M1165" s="248"/>
      <c r="N1165" s="248"/>
      <c r="O1165" s="265" t="s">
        <v>2153</v>
      </c>
      <c r="P1165" s="284" t="s">
        <v>707</v>
      </c>
      <c r="Q1165" s="248"/>
      <c r="R1165" s="289"/>
      <c r="S1165" s="289"/>
      <c r="T1165" s="289"/>
      <c r="U1165" s="289"/>
      <c r="V1165" s="289"/>
      <c r="W1165" s="289"/>
      <c r="X1165" s="289"/>
      <c r="Y1165" s="289"/>
      <c r="Z1165" s="289"/>
      <c r="AA1165" s="289"/>
      <c r="AB1165" s="289"/>
      <c r="AC1165" s="289"/>
      <c r="AD1165" s="289"/>
      <c r="AE1165" s="289"/>
      <c r="AF1165" s="289"/>
      <c r="AG1165" s="289"/>
      <c r="AH1165" s="289"/>
      <c r="AI1165" s="289"/>
      <c r="AJ1165" s="289"/>
      <c r="AK1165" s="289"/>
      <c r="AL1165" s="289"/>
      <c r="AM1165" s="289"/>
      <c r="AN1165" s="289"/>
      <c r="AO1165" s="289"/>
      <c r="AP1165" s="289"/>
      <c r="AQ1165" s="289"/>
      <c r="AR1165" s="289"/>
      <c r="AS1165" s="289"/>
      <c r="AT1165" s="289"/>
      <c r="AU1165" s="289"/>
      <c r="AV1165" s="289"/>
      <c r="AW1165" s="289"/>
      <c r="AX1165" s="289"/>
      <c r="AY1165" s="289"/>
      <c r="AZ1165" s="289"/>
      <c r="BA1165" s="289"/>
      <c r="BB1165" s="289"/>
      <c r="BC1165" s="289"/>
      <c r="BD1165" s="289"/>
      <c r="BE1165" s="289"/>
      <c r="BF1165" s="289"/>
      <c r="BG1165" s="289"/>
      <c r="BH1165" s="289"/>
      <c r="BI1165" s="289"/>
      <c r="BJ1165" s="289"/>
      <c r="BK1165" s="289"/>
      <c r="BL1165" s="289"/>
      <c r="BM1165" s="289"/>
      <c r="BN1165" s="289"/>
      <c r="BO1165" s="289"/>
      <c r="BP1165" s="289"/>
      <c r="BQ1165" s="289"/>
      <c r="BR1165" s="289"/>
      <c r="BS1165" s="289"/>
      <c r="BT1165" s="289"/>
      <c r="BU1165" s="289"/>
      <c r="BV1165" s="289"/>
      <c r="BW1165" s="289"/>
      <c r="BX1165" s="289"/>
      <c r="BY1165" s="289"/>
    </row>
    <row r="1166" spans="1:77" x14ac:dyDescent="0.2">
      <c r="A1166" s="82">
        <v>1158</v>
      </c>
      <c r="B1166" s="82" t="s">
        <v>270</v>
      </c>
      <c r="C1166" s="82" t="s">
        <v>1911</v>
      </c>
      <c r="D1166" s="82" t="s">
        <v>271</v>
      </c>
      <c r="E1166" s="83">
        <v>44123</v>
      </c>
      <c r="F1166" s="82" t="s">
        <v>2985</v>
      </c>
      <c r="G1166" s="82">
        <v>1</v>
      </c>
      <c r="H1166" s="82" t="s">
        <v>2986</v>
      </c>
      <c r="I1166" s="82" t="s">
        <v>1760</v>
      </c>
      <c r="J1166" s="84">
        <v>128</v>
      </c>
      <c r="K1166" s="247">
        <v>12.8</v>
      </c>
      <c r="L1166" s="82" t="s">
        <v>2987</v>
      </c>
      <c r="M1166" s="82">
        <v>154</v>
      </c>
      <c r="N1166" s="82">
        <v>0.1</v>
      </c>
      <c r="O1166" s="264" t="s">
        <v>2153</v>
      </c>
      <c r="P1166" s="283" t="s">
        <v>2990</v>
      </c>
      <c r="Q1166" s="82" t="s">
        <v>117</v>
      </c>
    </row>
    <row r="1167" spans="1:77" x14ac:dyDescent="0.2">
      <c r="A1167" s="82">
        <v>1159</v>
      </c>
      <c r="B1167" s="82" t="s">
        <v>270</v>
      </c>
      <c r="C1167" s="82"/>
      <c r="D1167" s="82" t="s">
        <v>2880</v>
      </c>
      <c r="E1167" s="83">
        <v>44137</v>
      </c>
      <c r="F1167" s="82" t="s">
        <v>2985</v>
      </c>
      <c r="G1167" s="82">
        <v>1</v>
      </c>
      <c r="H1167" s="82" t="s">
        <v>2986</v>
      </c>
      <c r="I1167" s="82" t="s">
        <v>1760</v>
      </c>
      <c r="J1167" s="84">
        <v>128</v>
      </c>
      <c r="K1167" s="247">
        <v>12.8</v>
      </c>
      <c r="L1167" s="82" t="s">
        <v>3362</v>
      </c>
      <c r="M1167" s="82">
        <v>158</v>
      </c>
      <c r="N1167" s="82">
        <v>0.1</v>
      </c>
      <c r="O1167" s="264" t="s">
        <v>2153</v>
      </c>
      <c r="P1167" s="283" t="s">
        <v>2990</v>
      </c>
      <c r="Q1167" s="82" t="s">
        <v>117</v>
      </c>
    </row>
    <row r="1168" spans="1:77" s="254" customFormat="1" x14ac:dyDescent="0.2">
      <c r="A1168" s="248">
        <v>1160</v>
      </c>
      <c r="B1168" s="248" t="s">
        <v>270</v>
      </c>
      <c r="C1168" s="248"/>
      <c r="D1168" s="248"/>
      <c r="E1168" s="248"/>
      <c r="F1168" s="248"/>
      <c r="G1168" s="248"/>
      <c r="H1168" s="248"/>
      <c r="I1168" s="248"/>
      <c r="J1168" s="260">
        <v>256</v>
      </c>
      <c r="K1168" s="255">
        <v>25.6</v>
      </c>
      <c r="L1168" s="248"/>
      <c r="M1168" s="248"/>
      <c r="N1168" s="248"/>
      <c r="O1168" s="265" t="s">
        <v>2153</v>
      </c>
      <c r="P1168" s="284" t="s">
        <v>708</v>
      </c>
      <c r="Q1168" s="248"/>
      <c r="R1168" s="289"/>
      <c r="S1168" s="289"/>
      <c r="T1168" s="289"/>
      <c r="U1168" s="289"/>
      <c r="V1168" s="289"/>
      <c r="W1168" s="289"/>
      <c r="X1168" s="289"/>
      <c r="Y1168" s="289"/>
      <c r="Z1168" s="289"/>
      <c r="AA1168" s="289"/>
      <c r="AB1168" s="289"/>
      <c r="AC1168" s="289"/>
      <c r="AD1168" s="289"/>
      <c r="AE1168" s="289"/>
      <c r="AF1168" s="289"/>
      <c r="AG1168" s="289"/>
      <c r="AH1168" s="289"/>
      <c r="AI1168" s="289"/>
      <c r="AJ1168" s="289"/>
      <c r="AK1168" s="289"/>
      <c r="AL1168" s="289"/>
      <c r="AM1168" s="289"/>
      <c r="AN1168" s="289"/>
      <c r="AO1168" s="289"/>
      <c r="AP1168" s="289"/>
      <c r="AQ1168" s="289"/>
      <c r="AR1168" s="289"/>
      <c r="AS1168" s="289"/>
      <c r="AT1168" s="289"/>
      <c r="AU1168" s="289"/>
      <c r="AV1168" s="289"/>
      <c r="AW1168" s="289"/>
      <c r="AX1168" s="289"/>
      <c r="AY1168" s="289"/>
      <c r="AZ1168" s="289"/>
      <c r="BA1168" s="289"/>
      <c r="BB1168" s="289"/>
      <c r="BC1168" s="289"/>
      <c r="BD1168" s="289"/>
      <c r="BE1168" s="289"/>
      <c r="BF1168" s="289"/>
      <c r="BG1168" s="289"/>
      <c r="BH1168" s="289"/>
      <c r="BI1168" s="289"/>
      <c r="BJ1168" s="289"/>
      <c r="BK1168" s="289"/>
      <c r="BL1168" s="289"/>
      <c r="BM1168" s="289"/>
      <c r="BN1168" s="289"/>
      <c r="BO1168" s="289"/>
      <c r="BP1168" s="289"/>
      <c r="BQ1168" s="289"/>
      <c r="BR1168" s="289"/>
      <c r="BS1168" s="289"/>
      <c r="BT1168" s="289"/>
      <c r="BU1168" s="289"/>
      <c r="BV1168" s="289"/>
      <c r="BW1168" s="289"/>
      <c r="BX1168" s="289"/>
      <c r="BY1168" s="289"/>
    </row>
    <row r="1169" spans="1:77" s="262" customFormat="1" x14ac:dyDescent="0.2">
      <c r="A1169" s="86">
        <v>1161</v>
      </c>
      <c r="B1169" s="86" t="s">
        <v>1645</v>
      </c>
      <c r="C1169" s="86"/>
      <c r="D1169" s="86"/>
      <c r="E1169" s="86"/>
      <c r="F1169" s="86"/>
      <c r="G1169" s="86"/>
      <c r="H1169" s="86"/>
      <c r="I1169" s="86"/>
      <c r="J1169" s="249">
        <v>640</v>
      </c>
      <c r="K1169" s="251">
        <v>64</v>
      </c>
      <c r="L1169" s="86"/>
      <c r="M1169" s="86"/>
      <c r="N1169" s="86"/>
      <c r="O1169" s="266" t="s">
        <v>827</v>
      </c>
      <c r="P1169" s="285"/>
      <c r="Q1169" s="86"/>
      <c r="R1169" s="290"/>
      <c r="S1169" s="290"/>
      <c r="T1169" s="290"/>
      <c r="U1169" s="290"/>
      <c r="V1169" s="290"/>
      <c r="W1169" s="290"/>
      <c r="X1169" s="290"/>
      <c r="Y1169" s="290"/>
      <c r="Z1169" s="290"/>
      <c r="AA1169" s="290"/>
      <c r="AB1169" s="290"/>
      <c r="AC1169" s="290"/>
      <c r="AD1169" s="290"/>
      <c r="AE1169" s="290"/>
      <c r="AF1169" s="290"/>
      <c r="AG1169" s="290"/>
      <c r="AH1169" s="290"/>
      <c r="AI1169" s="290"/>
      <c r="AJ1169" s="290"/>
      <c r="AK1169" s="290"/>
      <c r="AL1169" s="290"/>
      <c r="AM1169" s="290"/>
      <c r="AN1169" s="290"/>
      <c r="AO1169" s="290"/>
      <c r="AP1169" s="290"/>
      <c r="AQ1169" s="290"/>
      <c r="AR1169" s="290"/>
      <c r="AS1169" s="290"/>
      <c r="AT1169" s="290"/>
      <c r="AU1169" s="290"/>
      <c r="AV1169" s="290"/>
      <c r="AW1169" s="290"/>
      <c r="AX1169" s="290"/>
      <c r="AY1169" s="290"/>
      <c r="AZ1169" s="290"/>
      <c r="BA1169" s="290"/>
      <c r="BB1169" s="290"/>
      <c r="BC1169" s="290"/>
      <c r="BD1169" s="290"/>
      <c r="BE1169" s="290"/>
      <c r="BF1169" s="290"/>
      <c r="BG1169" s="290"/>
      <c r="BH1169" s="290"/>
      <c r="BI1169" s="290"/>
      <c r="BJ1169" s="290"/>
      <c r="BK1169" s="290"/>
      <c r="BL1169" s="290"/>
      <c r="BM1169" s="290"/>
      <c r="BN1169" s="290"/>
      <c r="BO1169" s="290"/>
      <c r="BP1169" s="290"/>
      <c r="BQ1169" s="290"/>
      <c r="BR1169" s="290"/>
      <c r="BS1169" s="290"/>
      <c r="BT1169" s="290"/>
      <c r="BU1169" s="290"/>
      <c r="BV1169" s="290"/>
      <c r="BW1169" s="290"/>
      <c r="BX1169" s="290"/>
      <c r="BY1169" s="290"/>
    </row>
    <row r="1170" spans="1:77" x14ac:dyDescent="0.2">
      <c r="A1170" s="82">
        <v>1162</v>
      </c>
      <c r="B1170" s="82" t="s">
        <v>309</v>
      </c>
      <c r="C1170" s="82" t="s">
        <v>2260</v>
      </c>
      <c r="D1170" s="82" t="s">
        <v>310</v>
      </c>
      <c r="E1170" s="83">
        <v>44123</v>
      </c>
      <c r="F1170" s="82" t="s">
        <v>2985</v>
      </c>
      <c r="G1170" s="82">
        <v>1</v>
      </c>
      <c r="H1170" s="82" t="s">
        <v>2986</v>
      </c>
      <c r="I1170" s="82" t="s">
        <v>1760</v>
      </c>
      <c r="J1170" s="84">
        <v>70</v>
      </c>
      <c r="K1170" s="247">
        <v>7</v>
      </c>
      <c r="L1170" s="82" t="s">
        <v>2987</v>
      </c>
      <c r="M1170" s="82">
        <v>154</v>
      </c>
      <c r="N1170" s="82">
        <v>0.1</v>
      </c>
      <c r="O1170" s="264" t="s">
        <v>2235</v>
      </c>
      <c r="P1170" s="283" t="s">
        <v>2988</v>
      </c>
      <c r="Q1170" s="82" t="s">
        <v>117</v>
      </c>
    </row>
    <row r="1171" spans="1:77" x14ac:dyDescent="0.2">
      <c r="A1171" s="82">
        <v>1163</v>
      </c>
      <c r="B1171" s="82" t="s">
        <v>309</v>
      </c>
      <c r="C1171" s="82"/>
      <c r="D1171" s="82" t="s">
        <v>2743</v>
      </c>
      <c r="E1171" s="83">
        <v>44130</v>
      </c>
      <c r="F1171" s="82" t="s">
        <v>2985</v>
      </c>
      <c r="G1171" s="82">
        <v>1</v>
      </c>
      <c r="H1171" s="82" t="s">
        <v>2986</v>
      </c>
      <c r="I1171" s="82" t="s">
        <v>1760</v>
      </c>
      <c r="J1171" s="84">
        <v>70</v>
      </c>
      <c r="K1171" s="247">
        <v>7</v>
      </c>
      <c r="L1171" s="82" t="s">
        <v>2987</v>
      </c>
      <c r="M1171" s="82">
        <v>156</v>
      </c>
      <c r="N1171" s="82">
        <v>0.1</v>
      </c>
      <c r="O1171" s="264" t="s">
        <v>2235</v>
      </c>
      <c r="P1171" s="283" t="s">
        <v>2988</v>
      </c>
      <c r="Q1171" s="82" t="s">
        <v>117</v>
      </c>
    </row>
    <row r="1172" spans="1:77" x14ac:dyDescent="0.2">
      <c r="A1172" s="82">
        <v>1164</v>
      </c>
      <c r="B1172" s="82" t="s">
        <v>309</v>
      </c>
      <c r="C1172" s="82"/>
      <c r="D1172" s="82" t="s">
        <v>2896</v>
      </c>
      <c r="E1172" s="83">
        <v>44137</v>
      </c>
      <c r="F1172" s="82" t="s">
        <v>2985</v>
      </c>
      <c r="G1172" s="82">
        <v>1</v>
      </c>
      <c r="H1172" s="82" t="s">
        <v>2986</v>
      </c>
      <c r="I1172" s="82" t="s">
        <v>1760</v>
      </c>
      <c r="J1172" s="84">
        <v>70</v>
      </c>
      <c r="K1172" s="247">
        <v>7</v>
      </c>
      <c r="L1172" s="82" t="s">
        <v>3362</v>
      </c>
      <c r="M1172" s="82">
        <v>158</v>
      </c>
      <c r="N1172" s="82">
        <v>0.1</v>
      </c>
      <c r="O1172" s="264" t="s">
        <v>2235</v>
      </c>
      <c r="P1172" s="283" t="s">
        <v>2988</v>
      </c>
      <c r="Q1172" s="82" t="s">
        <v>117</v>
      </c>
    </row>
    <row r="1173" spans="1:77" s="254" customFormat="1" x14ac:dyDescent="0.2">
      <c r="A1173" s="248">
        <v>1165</v>
      </c>
      <c r="B1173" s="248" t="s">
        <v>309</v>
      </c>
      <c r="C1173" s="248"/>
      <c r="D1173" s="248"/>
      <c r="E1173" s="248"/>
      <c r="F1173" s="248"/>
      <c r="G1173" s="248"/>
      <c r="H1173" s="248"/>
      <c r="I1173" s="248"/>
      <c r="J1173" s="260">
        <v>210</v>
      </c>
      <c r="K1173" s="255">
        <v>21</v>
      </c>
      <c r="L1173" s="248"/>
      <c r="M1173" s="248"/>
      <c r="N1173" s="248"/>
      <c r="O1173" s="265" t="s">
        <v>2235</v>
      </c>
      <c r="P1173" s="284" t="s">
        <v>707</v>
      </c>
      <c r="Q1173" s="248"/>
      <c r="R1173" s="289"/>
      <c r="S1173" s="289"/>
      <c r="T1173" s="289"/>
      <c r="U1173" s="289"/>
      <c r="V1173" s="289"/>
      <c r="W1173" s="289"/>
      <c r="X1173" s="289"/>
      <c r="Y1173" s="289"/>
      <c r="Z1173" s="289"/>
      <c r="AA1173" s="289"/>
      <c r="AB1173" s="289"/>
      <c r="AC1173" s="289"/>
      <c r="AD1173" s="289"/>
      <c r="AE1173" s="289"/>
      <c r="AF1173" s="289"/>
      <c r="AG1173" s="289"/>
      <c r="AH1173" s="289"/>
      <c r="AI1173" s="289"/>
      <c r="AJ1173" s="289"/>
      <c r="AK1173" s="289"/>
      <c r="AL1173" s="289"/>
      <c r="AM1173" s="289"/>
      <c r="AN1173" s="289"/>
      <c r="AO1173" s="289"/>
      <c r="AP1173" s="289"/>
      <c r="AQ1173" s="289"/>
      <c r="AR1173" s="289"/>
      <c r="AS1173" s="289"/>
      <c r="AT1173" s="289"/>
      <c r="AU1173" s="289"/>
      <c r="AV1173" s="289"/>
      <c r="AW1173" s="289"/>
      <c r="AX1173" s="289"/>
      <c r="AY1173" s="289"/>
      <c r="AZ1173" s="289"/>
      <c r="BA1173" s="289"/>
      <c r="BB1173" s="289"/>
      <c r="BC1173" s="289"/>
      <c r="BD1173" s="289"/>
      <c r="BE1173" s="289"/>
      <c r="BF1173" s="289"/>
      <c r="BG1173" s="289"/>
      <c r="BH1173" s="289"/>
      <c r="BI1173" s="289"/>
      <c r="BJ1173" s="289"/>
      <c r="BK1173" s="289"/>
      <c r="BL1173" s="289"/>
      <c r="BM1173" s="289"/>
      <c r="BN1173" s="289"/>
      <c r="BO1173" s="289"/>
      <c r="BP1173" s="289"/>
      <c r="BQ1173" s="289"/>
      <c r="BR1173" s="289"/>
      <c r="BS1173" s="289"/>
      <c r="BT1173" s="289"/>
      <c r="BU1173" s="289"/>
      <c r="BV1173" s="289"/>
      <c r="BW1173" s="289"/>
      <c r="BX1173" s="289"/>
      <c r="BY1173" s="289"/>
    </row>
    <row r="1174" spans="1:77" x14ac:dyDescent="0.2">
      <c r="A1174" s="82">
        <v>1166</v>
      </c>
      <c r="B1174" s="82" t="s">
        <v>309</v>
      </c>
      <c r="C1174" s="82" t="s">
        <v>2260</v>
      </c>
      <c r="D1174" s="82" t="s">
        <v>310</v>
      </c>
      <c r="E1174" s="83">
        <v>44123</v>
      </c>
      <c r="F1174" s="82" t="s">
        <v>2985</v>
      </c>
      <c r="G1174" s="82">
        <v>1</v>
      </c>
      <c r="H1174" s="82" t="s">
        <v>2986</v>
      </c>
      <c r="I1174" s="82" t="s">
        <v>1760</v>
      </c>
      <c r="J1174" s="84">
        <v>88</v>
      </c>
      <c r="K1174" s="247">
        <v>8.8000000000000007</v>
      </c>
      <c r="L1174" s="82" t="s">
        <v>2987</v>
      </c>
      <c r="M1174" s="82">
        <v>154</v>
      </c>
      <c r="N1174" s="82">
        <v>0.1</v>
      </c>
      <c r="O1174" s="264" t="s">
        <v>2235</v>
      </c>
      <c r="P1174" s="283" t="s">
        <v>2990</v>
      </c>
      <c r="Q1174" s="82" t="s">
        <v>117</v>
      </c>
    </row>
    <row r="1175" spans="1:77" x14ac:dyDescent="0.2">
      <c r="A1175" s="82">
        <v>1167</v>
      </c>
      <c r="B1175" s="82" t="s">
        <v>309</v>
      </c>
      <c r="C1175" s="82"/>
      <c r="D1175" s="82" t="s">
        <v>2896</v>
      </c>
      <c r="E1175" s="83">
        <v>44137</v>
      </c>
      <c r="F1175" s="82" t="s">
        <v>2985</v>
      </c>
      <c r="G1175" s="82">
        <v>1</v>
      </c>
      <c r="H1175" s="82" t="s">
        <v>2986</v>
      </c>
      <c r="I1175" s="82" t="s">
        <v>1760</v>
      </c>
      <c r="J1175" s="84">
        <v>88</v>
      </c>
      <c r="K1175" s="247">
        <v>8.8000000000000007</v>
      </c>
      <c r="L1175" s="82" t="s">
        <v>3362</v>
      </c>
      <c r="M1175" s="82">
        <v>158</v>
      </c>
      <c r="N1175" s="82">
        <v>0.1</v>
      </c>
      <c r="O1175" s="264" t="s">
        <v>2235</v>
      </c>
      <c r="P1175" s="283" t="s">
        <v>2990</v>
      </c>
      <c r="Q1175" s="82" t="s">
        <v>117</v>
      </c>
    </row>
    <row r="1176" spans="1:77" s="254" customFormat="1" x14ac:dyDescent="0.2">
      <c r="A1176" s="248">
        <v>1168</v>
      </c>
      <c r="B1176" s="248" t="s">
        <v>309</v>
      </c>
      <c r="C1176" s="248"/>
      <c r="D1176" s="248"/>
      <c r="E1176" s="248"/>
      <c r="F1176" s="248"/>
      <c r="G1176" s="248"/>
      <c r="H1176" s="248"/>
      <c r="I1176" s="248"/>
      <c r="J1176" s="260">
        <v>176</v>
      </c>
      <c r="K1176" s="255">
        <v>17.600000000000001</v>
      </c>
      <c r="L1176" s="248"/>
      <c r="M1176" s="248"/>
      <c r="N1176" s="248"/>
      <c r="O1176" s="265" t="s">
        <v>2235</v>
      </c>
      <c r="P1176" s="284" t="s">
        <v>708</v>
      </c>
      <c r="Q1176" s="248"/>
      <c r="R1176" s="289"/>
      <c r="S1176" s="289"/>
      <c r="T1176" s="289"/>
      <c r="U1176" s="289"/>
      <c r="V1176" s="289"/>
      <c r="W1176" s="289"/>
      <c r="X1176" s="289"/>
      <c r="Y1176" s="289"/>
      <c r="Z1176" s="289"/>
      <c r="AA1176" s="289"/>
      <c r="AB1176" s="289"/>
      <c r="AC1176" s="289"/>
      <c r="AD1176" s="289"/>
      <c r="AE1176" s="289"/>
      <c r="AF1176" s="289"/>
      <c r="AG1176" s="289"/>
      <c r="AH1176" s="289"/>
      <c r="AI1176" s="289"/>
      <c r="AJ1176" s="289"/>
      <c r="AK1176" s="289"/>
      <c r="AL1176" s="289"/>
      <c r="AM1176" s="289"/>
      <c r="AN1176" s="289"/>
      <c r="AO1176" s="289"/>
      <c r="AP1176" s="289"/>
      <c r="AQ1176" s="289"/>
      <c r="AR1176" s="289"/>
      <c r="AS1176" s="289"/>
      <c r="AT1176" s="289"/>
      <c r="AU1176" s="289"/>
      <c r="AV1176" s="289"/>
      <c r="AW1176" s="289"/>
      <c r="AX1176" s="289"/>
      <c r="AY1176" s="289"/>
      <c r="AZ1176" s="289"/>
      <c r="BA1176" s="289"/>
      <c r="BB1176" s="289"/>
      <c r="BC1176" s="289"/>
      <c r="BD1176" s="289"/>
      <c r="BE1176" s="289"/>
      <c r="BF1176" s="289"/>
      <c r="BG1176" s="289"/>
      <c r="BH1176" s="289"/>
      <c r="BI1176" s="289"/>
      <c r="BJ1176" s="289"/>
      <c r="BK1176" s="289"/>
      <c r="BL1176" s="289"/>
      <c r="BM1176" s="289"/>
      <c r="BN1176" s="289"/>
      <c r="BO1176" s="289"/>
      <c r="BP1176" s="289"/>
      <c r="BQ1176" s="289"/>
      <c r="BR1176" s="289"/>
      <c r="BS1176" s="289"/>
      <c r="BT1176" s="289"/>
      <c r="BU1176" s="289"/>
      <c r="BV1176" s="289"/>
      <c r="BW1176" s="289"/>
      <c r="BX1176" s="289"/>
      <c r="BY1176" s="289"/>
    </row>
    <row r="1177" spans="1:77" s="262" customFormat="1" x14ac:dyDescent="0.2">
      <c r="A1177" s="86">
        <v>1169</v>
      </c>
      <c r="B1177" s="86" t="s">
        <v>974</v>
      </c>
      <c r="C1177" s="86"/>
      <c r="D1177" s="86"/>
      <c r="E1177" s="86"/>
      <c r="F1177" s="86"/>
      <c r="G1177" s="86"/>
      <c r="H1177" s="86"/>
      <c r="I1177" s="86"/>
      <c r="J1177" s="249">
        <v>386</v>
      </c>
      <c r="K1177" s="251">
        <v>38.6</v>
      </c>
      <c r="L1177" s="86"/>
      <c r="M1177" s="86"/>
      <c r="N1177" s="86"/>
      <c r="O1177" s="266" t="s">
        <v>828</v>
      </c>
      <c r="P1177" s="285"/>
      <c r="Q1177" s="86"/>
      <c r="R1177" s="290"/>
      <c r="S1177" s="290"/>
      <c r="T1177" s="290"/>
      <c r="U1177" s="290"/>
      <c r="V1177" s="290"/>
      <c r="W1177" s="290"/>
      <c r="X1177" s="290"/>
      <c r="Y1177" s="290"/>
      <c r="Z1177" s="290"/>
      <c r="AA1177" s="290"/>
      <c r="AB1177" s="290"/>
      <c r="AC1177" s="290"/>
      <c r="AD1177" s="290"/>
      <c r="AE1177" s="290"/>
      <c r="AF1177" s="290"/>
      <c r="AG1177" s="290"/>
      <c r="AH1177" s="290"/>
      <c r="AI1177" s="290"/>
      <c r="AJ1177" s="290"/>
      <c r="AK1177" s="290"/>
      <c r="AL1177" s="290"/>
      <c r="AM1177" s="290"/>
      <c r="AN1177" s="290"/>
      <c r="AO1177" s="290"/>
      <c r="AP1177" s="290"/>
      <c r="AQ1177" s="290"/>
      <c r="AR1177" s="290"/>
      <c r="AS1177" s="290"/>
      <c r="AT1177" s="290"/>
      <c r="AU1177" s="290"/>
      <c r="AV1177" s="290"/>
      <c r="AW1177" s="290"/>
      <c r="AX1177" s="290"/>
      <c r="AY1177" s="290"/>
      <c r="AZ1177" s="290"/>
      <c r="BA1177" s="290"/>
      <c r="BB1177" s="290"/>
      <c r="BC1177" s="290"/>
      <c r="BD1177" s="290"/>
      <c r="BE1177" s="290"/>
      <c r="BF1177" s="290"/>
      <c r="BG1177" s="290"/>
      <c r="BH1177" s="290"/>
      <c r="BI1177" s="290"/>
      <c r="BJ1177" s="290"/>
      <c r="BK1177" s="290"/>
      <c r="BL1177" s="290"/>
      <c r="BM1177" s="290"/>
      <c r="BN1177" s="290"/>
      <c r="BO1177" s="290"/>
      <c r="BP1177" s="290"/>
      <c r="BQ1177" s="290"/>
      <c r="BR1177" s="290"/>
      <c r="BS1177" s="290"/>
      <c r="BT1177" s="290"/>
      <c r="BU1177" s="290"/>
      <c r="BV1177" s="290"/>
      <c r="BW1177" s="290"/>
      <c r="BX1177" s="290"/>
      <c r="BY1177" s="290"/>
    </row>
    <row r="1178" spans="1:77" x14ac:dyDescent="0.2">
      <c r="A1178" s="82">
        <v>1170</v>
      </c>
      <c r="B1178" s="82" t="s">
        <v>230</v>
      </c>
      <c r="C1178" s="82" t="s">
        <v>2260</v>
      </c>
      <c r="D1178" s="82" t="s">
        <v>231</v>
      </c>
      <c r="E1178" s="83">
        <v>44123</v>
      </c>
      <c r="F1178" s="82" t="s">
        <v>2985</v>
      </c>
      <c r="G1178" s="82">
        <v>1</v>
      </c>
      <c r="H1178" s="82" t="s">
        <v>2986</v>
      </c>
      <c r="I1178" s="82" t="s">
        <v>1760</v>
      </c>
      <c r="J1178" s="84">
        <v>54</v>
      </c>
      <c r="K1178" s="247">
        <v>5.4</v>
      </c>
      <c r="L1178" s="82" t="s">
        <v>2987</v>
      </c>
      <c r="M1178" s="82">
        <v>154</v>
      </c>
      <c r="N1178" s="82">
        <v>0.1</v>
      </c>
      <c r="O1178" s="264" t="s">
        <v>1091</v>
      </c>
      <c r="P1178" s="283" t="s">
        <v>2997</v>
      </c>
      <c r="Q1178" s="82" t="s">
        <v>117</v>
      </c>
    </row>
    <row r="1179" spans="1:77" x14ac:dyDescent="0.2">
      <c r="A1179" s="82">
        <v>1171</v>
      </c>
      <c r="B1179" s="82" t="s">
        <v>230</v>
      </c>
      <c r="C1179" s="82"/>
      <c r="D1179" s="82" t="s">
        <v>2865</v>
      </c>
      <c r="E1179" s="83">
        <v>44137</v>
      </c>
      <c r="F1179" s="82" t="s">
        <v>2985</v>
      </c>
      <c r="G1179" s="82">
        <v>1</v>
      </c>
      <c r="H1179" s="82" t="s">
        <v>2986</v>
      </c>
      <c r="I1179" s="82" t="s">
        <v>1760</v>
      </c>
      <c r="J1179" s="84">
        <v>54</v>
      </c>
      <c r="K1179" s="247">
        <v>5.4</v>
      </c>
      <c r="L1179" s="82" t="s">
        <v>3362</v>
      </c>
      <c r="M1179" s="82">
        <v>158</v>
      </c>
      <c r="N1179" s="82">
        <v>0.1</v>
      </c>
      <c r="O1179" s="264" t="s">
        <v>1091</v>
      </c>
      <c r="P1179" s="283" t="s">
        <v>2997</v>
      </c>
      <c r="Q1179" s="82" t="s">
        <v>117</v>
      </c>
    </row>
    <row r="1180" spans="1:77" s="254" customFormat="1" x14ac:dyDescent="0.2">
      <c r="A1180" s="248">
        <v>1172</v>
      </c>
      <c r="B1180" s="248" t="s">
        <v>230</v>
      </c>
      <c r="C1180" s="248"/>
      <c r="D1180" s="248"/>
      <c r="E1180" s="248"/>
      <c r="F1180" s="248"/>
      <c r="G1180" s="248"/>
      <c r="H1180" s="248"/>
      <c r="I1180" s="248"/>
      <c r="J1180" s="260">
        <v>108</v>
      </c>
      <c r="K1180" s="255">
        <v>10.8</v>
      </c>
      <c r="L1180" s="248"/>
      <c r="M1180" s="248"/>
      <c r="N1180" s="248"/>
      <c r="O1180" s="265" t="s">
        <v>1091</v>
      </c>
      <c r="P1180" s="284" t="s">
        <v>706</v>
      </c>
      <c r="Q1180" s="248"/>
      <c r="R1180" s="289"/>
      <c r="S1180" s="289"/>
      <c r="T1180" s="289"/>
      <c r="U1180" s="289"/>
      <c r="V1180" s="289"/>
      <c r="W1180" s="289"/>
      <c r="X1180" s="289"/>
      <c r="Y1180" s="289"/>
      <c r="Z1180" s="289"/>
      <c r="AA1180" s="289"/>
      <c r="AB1180" s="289"/>
      <c r="AC1180" s="289"/>
      <c r="AD1180" s="289"/>
      <c r="AE1180" s="289"/>
      <c r="AF1180" s="289"/>
      <c r="AG1180" s="289"/>
      <c r="AH1180" s="289"/>
      <c r="AI1180" s="289"/>
      <c r="AJ1180" s="289"/>
      <c r="AK1180" s="289"/>
      <c r="AL1180" s="289"/>
      <c r="AM1180" s="289"/>
      <c r="AN1180" s="289"/>
      <c r="AO1180" s="289"/>
      <c r="AP1180" s="289"/>
      <c r="AQ1180" s="289"/>
      <c r="AR1180" s="289"/>
      <c r="AS1180" s="289"/>
      <c r="AT1180" s="289"/>
      <c r="AU1180" s="289"/>
      <c r="AV1180" s="289"/>
      <c r="AW1180" s="289"/>
      <c r="AX1180" s="289"/>
      <c r="AY1180" s="289"/>
      <c r="AZ1180" s="289"/>
      <c r="BA1180" s="289"/>
      <c r="BB1180" s="289"/>
      <c r="BC1180" s="289"/>
      <c r="BD1180" s="289"/>
      <c r="BE1180" s="289"/>
      <c r="BF1180" s="289"/>
      <c r="BG1180" s="289"/>
      <c r="BH1180" s="289"/>
      <c r="BI1180" s="289"/>
      <c r="BJ1180" s="289"/>
      <c r="BK1180" s="289"/>
      <c r="BL1180" s="289"/>
      <c r="BM1180" s="289"/>
      <c r="BN1180" s="289"/>
      <c r="BO1180" s="289"/>
      <c r="BP1180" s="289"/>
      <c r="BQ1180" s="289"/>
      <c r="BR1180" s="289"/>
      <c r="BS1180" s="289"/>
      <c r="BT1180" s="289"/>
      <c r="BU1180" s="289"/>
      <c r="BV1180" s="289"/>
      <c r="BW1180" s="289"/>
      <c r="BX1180" s="289"/>
      <c r="BY1180" s="289"/>
    </row>
    <row r="1181" spans="1:77" s="262" customFormat="1" x14ac:dyDescent="0.2">
      <c r="A1181" s="86">
        <v>1173</v>
      </c>
      <c r="B1181" s="86" t="s">
        <v>1542</v>
      </c>
      <c r="C1181" s="86"/>
      <c r="D1181" s="86"/>
      <c r="E1181" s="86"/>
      <c r="F1181" s="86"/>
      <c r="G1181" s="86"/>
      <c r="H1181" s="86"/>
      <c r="I1181" s="86"/>
      <c r="J1181" s="249">
        <v>108</v>
      </c>
      <c r="K1181" s="251">
        <v>10.8</v>
      </c>
      <c r="L1181" s="86"/>
      <c r="M1181" s="86"/>
      <c r="N1181" s="86"/>
      <c r="O1181" s="266" t="s">
        <v>829</v>
      </c>
      <c r="P1181" s="285"/>
      <c r="Q1181" s="86"/>
      <c r="R1181" s="290"/>
      <c r="S1181" s="290"/>
      <c r="T1181" s="290"/>
      <c r="U1181" s="290"/>
      <c r="V1181" s="290"/>
      <c r="W1181" s="290"/>
      <c r="X1181" s="290"/>
      <c r="Y1181" s="290"/>
      <c r="Z1181" s="290"/>
      <c r="AA1181" s="290"/>
      <c r="AB1181" s="290"/>
      <c r="AC1181" s="290"/>
      <c r="AD1181" s="290"/>
      <c r="AE1181" s="290"/>
      <c r="AF1181" s="290"/>
      <c r="AG1181" s="290"/>
      <c r="AH1181" s="290"/>
      <c r="AI1181" s="290"/>
      <c r="AJ1181" s="290"/>
      <c r="AK1181" s="290"/>
      <c r="AL1181" s="290"/>
      <c r="AM1181" s="290"/>
      <c r="AN1181" s="290"/>
      <c r="AO1181" s="290"/>
      <c r="AP1181" s="290"/>
      <c r="AQ1181" s="290"/>
      <c r="AR1181" s="290"/>
      <c r="AS1181" s="290"/>
      <c r="AT1181" s="290"/>
      <c r="AU1181" s="290"/>
      <c r="AV1181" s="290"/>
      <c r="AW1181" s="290"/>
      <c r="AX1181" s="290"/>
      <c r="AY1181" s="290"/>
      <c r="AZ1181" s="290"/>
      <c r="BA1181" s="290"/>
      <c r="BB1181" s="290"/>
      <c r="BC1181" s="290"/>
      <c r="BD1181" s="290"/>
      <c r="BE1181" s="290"/>
      <c r="BF1181" s="290"/>
      <c r="BG1181" s="290"/>
      <c r="BH1181" s="290"/>
      <c r="BI1181" s="290"/>
      <c r="BJ1181" s="290"/>
      <c r="BK1181" s="290"/>
      <c r="BL1181" s="290"/>
      <c r="BM1181" s="290"/>
      <c r="BN1181" s="290"/>
      <c r="BO1181" s="290"/>
      <c r="BP1181" s="290"/>
      <c r="BQ1181" s="290"/>
      <c r="BR1181" s="290"/>
      <c r="BS1181" s="290"/>
      <c r="BT1181" s="290"/>
      <c r="BU1181" s="290"/>
      <c r="BV1181" s="290"/>
      <c r="BW1181" s="290"/>
      <c r="BX1181" s="290"/>
      <c r="BY1181" s="290"/>
    </row>
    <row r="1182" spans="1:77" x14ac:dyDescent="0.2">
      <c r="A1182" s="82">
        <v>1174</v>
      </c>
      <c r="B1182" s="82" t="s">
        <v>178</v>
      </c>
      <c r="C1182" s="82" t="s">
        <v>1911</v>
      </c>
      <c r="D1182" s="82" t="s">
        <v>179</v>
      </c>
      <c r="E1182" s="83">
        <v>44123</v>
      </c>
      <c r="F1182" s="82" t="s">
        <v>2985</v>
      </c>
      <c r="G1182" s="82">
        <v>1</v>
      </c>
      <c r="H1182" s="82" t="s">
        <v>2986</v>
      </c>
      <c r="I1182" s="82" t="s">
        <v>1760</v>
      </c>
      <c r="J1182" s="84">
        <v>64</v>
      </c>
      <c r="K1182" s="247">
        <v>6.4</v>
      </c>
      <c r="L1182" s="82" t="s">
        <v>2987</v>
      </c>
      <c r="M1182" s="82">
        <v>154</v>
      </c>
      <c r="N1182" s="82">
        <v>0.1</v>
      </c>
      <c r="O1182" s="264" t="s">
        <v>2104</v>
      </c>
      <c r="P1182" s="283" t="s">
        <v>2997</v>
      </c>
      <c r="Q1182" s="82" t="s">
        <v>117</v>
      </c>
    </row>
    <row r="1183" spans="1:77" x14ac:dyDescent="0.2">
      <c r="A1183" s="82">
        <v>1175</v>
      </c>
      <c r="B1183" s="82" t="s">
        <v>178</v>
      </c>
      <c r="C1183" s="82"/>
      <c r="D1183" s="82" t="s">
        <v>2846</v>
      </c>
      <c r="E1183" s="83">
        <v>44137</v>
      </c>
      <c r="F1183" s="82" t="s">
        <v>2985</v>
      </c>
      <c r="G1183" s="82">
        <v>1</v>
      </c>
      <c r="H1183" s="82" t="s">
        <v>2986</v>
      </c>
      <c r="I1183" s="82" t="s">
        <v>1760</v>
      </c>
      <c r="J1183" s="84">
        <v>64</v>
      </c>
      <c r="K1183" s="247">
        <v>6.4</v>
      </c>
      <c r="L1183" s="82" t="s">
        <v>3362</v>
      </c>
      <c r="M1183" s="82">
        <v>158</v>
      </c>
      <c r="N1183" s="82">
        <v>0.1</v>
      </c>
      <c r="O1183" s="264" t="s">
        <v>2104</v>
      </c>
      <c r="P1183" s="283" t="s">
        <v>2997</v>
      </c>
      <c r="Q1183" s="82" t="s">
        <v>117</v>
      </c>
    </row>
    <row r="1184" spans="1:77" s="254" customFormat="1" x14ac:dyDescent="0.2">
      <c r="A1184" s="248">
        <v>1176</v>
      </c>
      <c r="B1184" s="248" t="s">
        <v>178</v>
      </c>
      <c r="C1184" s="248"/>
      <c r="D1184" s="248"/>
      <c r="E1184" s="248"/>
      <c r="F1184" s="248"/>
      <c r="G1184" s="248"/>
      <c r="H1184" s="248"/>
      <c r="I1184" s="248"/>
      <c r="J1184" s="260">
        <v>128</v>
      </c>
      <c r="K1184" s="255">
        <v>12.8</v>
      </c>
      <c r="L1184" s="248"/>
      <c r="M1184" s="248"/>
      <c r="N1184" s="248"/>
      <c r="O1184" s="265" t="s">
        <v>2104</v>
      </c>
      <c r="P1184" s="284" t="s">
        <v>706</v>
      </c>
      <c r="Q1184" s="248"/>
      <c r="R1184" s="289"/>
      <c r="S1184" s="289"/>
      <c r="T1184" s="289"/>
      <c r="U1184" s="289"/>
      <c r="V1184" s="289"/>
      <c r="W1184" s="289"/>
      <c r="X1184" s="289"/>
      <c r="Y1184" s="289"/>
      <c r="Z1184" s="289"/>
      <c r="AA1184" s="289"/>
      <c r="AB1184" s="289"/>
      <c r="AC1184" s="289"/>
      <c r="AD1184" s="289"/>
      <c r="AE1184" s="289"/>
      <c r="AF1184" s="289"/>
      <c r="AG1184" s="289"/>
      <c r="AH1184" s="289"/>
      <c r="AI1184" s="289"/>
      <c r="AJ1184" s="289"/>
      <c r="AK1184" s="289"/>
      <c r="AL1184" s="289"/>
      <c r="AM1184" s="289"/>
      <c r="AN1184" s="289"/>
      <c r="AO1184" s="289"/>
      <c r="AP1184" s="289"/>
      <c r="AQ1184" s="289"/>
      <c r="AR1184" s="289"/>
      <c r="AS1184" s="289"/>
      <c r="AT1184" s="289"/>
      <c r="AU1184" s="289"/>
      <c r="AV1184" s="289"/>
      <c r="AW1184" s="289"/>
      <c r="AX1184" s="289"/>
      <c r="AY1184" s="289"/>
      <c r="AZ1184" s="289"/>
      <c r="BA1184" s="289"/>
      <c r="BB1184" s="289"/>
      <c r="BC1184" s="289"/>
      <c r="BD1184" s="289"/>
      <c r="BE1184" s="289"/>
      <c r="BF1184" s="289"/>
      <c r="BG1184" s="289"/>
      <c r="BH1184" s="289"/>
      <c r="BI1184" s="289"/>
      <c r="BJ1184" s="289"/>
      <c r="BK1184" s="289"/>
      <c r="BL1184" s="289"/>
      <c r="BM1184" s="289"/>
      <c r="BN1184" s="289"/>
      <c r="BO1184" s="289"/>
      <c r="BP1184" s="289"/>
      <c r="BQ1184" s="289"/>
      <c r="BR1184" s="289"/>
      <c r="BS1184" s="289"/>
      <c r="BT1184" s="289"/>
      <c r="BU1184" s="289"/>
      <c r="BV1184" s="289"/>
      <c r="BW1184" s="289"/>
      <c r="BX1184" s="289"/>
      <c r="BY1184" s="289"/>
    </row>
    <row r="1185" spans="1:77" s="262" customFormat="1" x14ac:dyDescent="0.2">
      <c r="A1185" s="86">
        <v>1177</v>
      </c>
      <c r="B1185" s="86" t="s">
        <v>36</v>
      </c>
      <c r="C1185" s="86"/>
      <c r="D1185" s="86"/>
      <c r="E1185" s="86"/>
      <c r="F1185" s="86"/>
      <c r="G1185" s="86"/>
      <c r="H1185" s="86"/>
      <c r="I1185" s="86"/>
      <c r="J1185" s="249">
        <v>128</v>
      </c>
      <c r="K1185" s="251">
        <v>12.8</v>
      </c>
      <c r="L1185" s="86"/>
      <c r="M1185" s="86"/>
      <c r="N1185" s="86"/>
      <c r="O1185" s="266" t="s">
        <v>830</v>
      </c>
      <c r="P1185" s="285"/>
      <c r="Q1185" s="86"/>
      <c r="R1185" s="290"/>
      <c r="S1185" s="290"/>
      <c r="T1185" s="290"/>
      <c r="U1185" s="290"/>
      <c r="V1185" s="290"/>
      <c r="W1185" s="290"/>
      <c r="X1185" s="290"/>
      <c r="Y1185" s="290"/>
      <c r="Z1185" s="290"/>
      <c r="AA1185" s="290"/>
      <c r="AB1185" s="290"/>
      <c r="AC1185" s="290"/>
      <c r="AD1185" s="290"/>
      <c r="AE1185" s="290"/>
      <c r="AF1185" s="290"/>
      <c r="AG1185" s="290"/>
      <c r="AH1185" s="290"/>
      <c r="AI1185" s="290"/>
      <c r="AJ1185" s="290"/>
      <c r="AK1185" s="290"/>
      <c r="AL1185" s="290"/>
      <c r="AM1185" s="290"/>
      <c r="AN1185" s="290"/>
      <c r="AO1185" s="290"/>
      <c r="AP1185" s="290"/>
      <c r="AQ1185" s="290"/>
      <c r="AR1185" s="290"/>
      <c r="AS1185" s="290"/>
      <c r="AT1185" s="290"/>
      <c r="AU1185" s="290"/>
      <c r="AV1185" s="290"/>
      <c r="AW1185" s="290"/>
      <c r="AX1185" s="290"/>
      <c r="AY1185" s="290"/>
      <c r="AZ1185" s="290"/>
      <c r="BA1185" s="290"/>
      <c r="BB1185" s="290"/>
      <c r="BC1185" s="290"/>
      <c r="BD1185" s="290"/>
      <c r="BE1185" s="290"/>
      <c r="BF1185" s="290"/>
      <c r="BG1185" s="290"/>
      <c r="BH1185" s="290"/>
      <c r="BI1185" s="290"/>
      <c r="BJ1185" s="290"/>
      <c r="BK1185" s="290"/>
      <c r="BL1185" s="290"/>
      <c r="BM1185" s="290"/>
      <c r="BN1185" s="290"/>
      <c r="BO1185" s="290"/>
      <c r="BP1185" s="290"/>
      <c r="BQ1185" s="290"/>
      <c r="BR1185" s="290"/>
      <c r="BS1185" s="290"/>
      <c r="BT1185" s="290"/>
      <c r="BU1185" s="290"/>
      <c r="BV1185" s="290"/>
      <c r="BW1185" s="290"/>
      <c r="BX1185" s="290"/>
      <c r="BY1185" s="290"/>
    </row>
    <row r="1186" spans="1:77" x14ac:dyDescent="0.2">
      <c r="A1186" s="82">
        <v>1178</v>
      </c>
      <c r="B1186" s="82" t="s">
        <v>115</v>
      </c>
      <c r="C1186" s="82" t="s">
        <v>1872</v>
      </c>
      <c r="D1186" s="82" t="s">
        <v>116</v>
      </c>
      <c r="E1186" s="83">
        <v>44123</v>
      </c>
      <c r="F1186" s="82" t="s">
        <v>2985</v>
      </c>
      <c r="G1186" s="82">
        <v>1</v>
      </c>
      <c r="H1186" s="82" t="s">
        <v>2986</v>
      </c>
      <c r="I1186" s="82" t="s">
        <v>1760</v>
      </c>
      <c r="J1186" s="84">
        <v>24</v>
      </c>
      <c r="K1186" s="247">
        <v>2.4</v>
      </c>
      <c r="L1186" s="82" t="s">
        <v>2987</v>
      </c>
      <c r="M1186" s="82">
        <v>154</v>
      </c>
      <c r="N1186" s="82">
        <v>0.1</v>
      </c>
      <c r="O1186" s="264" t="s">
        <v>335</v>
      </c>
      <c r="P1186" s="283" t="s">
        <v>2997</v>
      </c>
      <c r="Q1186" s="82" t="s">
        <v>117</v>
      </c>
    </row>
    <row r="1187" spans="1:77" x14ac:dyDescent="0.2">
      <c r="A1187" s="82">
        <v>1179</v>
      </c>
      <c r="B1187" s="82" t="s">
        <v>115</v>
      </c>
      <c r="C1187" s="82"/>
      <c r="D1187" s="82" t="s">
        <v>2826</v>
      </c>
      <c r="E1187" s="83">
        <v>44137</v>
      </c>
      <c r="F1187" s="82" t="s">
        <v>2985</v>
      </c>
      <c r="G1187" s="82">
        <v>1</v>
      </c>
      <c r="H1187" s="82" t="s">
        <v>2986</v>
      </c>
      <c r="I1187" s="82" t="s">
        <v>1760</v>
      </c>
      <c r="J1187" s="84">
        <v>24</v>
      </c>
      <c r="K1187" s="247">
        <v>2.4</v>
      </c>
      <c r="L1187" s="82" t="s">
        <v>3362</v>
      </c>
      <c r="M1187" s="82">
        <v>158</v>
      </c>
      <c r="N1187" s="82">
        <v>0.1</v>
      </c>
      <c r="O1187" s="264" t="s">
        <v>335</v>
      </c>
      <c r="P1187" s="283" t="s">
        <v>2997</v>
      </c>
      <c r="Q1187" s="82" t="s">
        <v>117</v>
      </c>
    </row>
    <row r="1188" spans="1:77" s="254" customFormat="1" x14ac:dyDescent="0.2">
      <c r="A1188" s="248">
        <v>1180</v>
      </c>
      <c r="B1188" s="248" t="s">
        <v>115</v>
      </c>
      <c r="C1188" s="248"/>
      <c r="D1188" s="248"/>
      <c r="E1188" s="248"/>
      <c r="F1188" s="248"/>
      <c r="G1188" s="248"/>
      <c r="H1188" s="248"/>
      <c r="I1188" s="248"/>
      <c r="J1188" s="260">
        <v>48</v>
      </c>
      <c r="K1188" s="255">
        <v>4.8</v>
      </c>
      <c r="L1188" s="248"/>
      <c r="M1188" s="248"/>
      <c r="N1188" s="248"/>
      <c r="O1188" s="265" t="s">
        <v>335</v>
      </c>
      <c r="P1188" s="284" t="s">
        <v>706</v>
      </c>
      <c r="Q1188" s="248"/>
      <c r="R1188" s="289"/>
      <c r="S1188" s="289"/>
      <c r="T1188" s="289"/>
      <c r="U1188" s="289"/>
      <c r="V1188" s="289"/>
      <c r="W1188" s="289"/>
      <c r="X1188" s="289"/>
      <c r="Y1188" s="289"/>
      <c r="Z1188" s="289"/>
      <c r="AA1188" s="289"/>
      <c r="AB1188" s="289"/>
      <c r="AC1188" s="289"/>
      <c r="AD1188" s="289"/>
      <c r="AE1188" s="289"/>
      <c r="AF1188" s="289"/>
      <c r="AG1188" s="289"/>
      <c r="AH1188" s="289"/>
      <c r="AI1188" s="289"/>
      <c r="AJ1188" s="289"/>
      <c r="AK1188" s="289"/>
      <c r="AL1188" s="289"/>
      <c r="AM1188" s="289"/>
      <c r="AN1188" s="289"/>
      <c r="AO1188" s="289"/>
      <c r="AP1188" s="289"/>
      <c r="AQ1188" s="289"/>
      <c r="AR1188" s="289"/>
      <c r="AS1188" s="289"/>
      <c r="AT1188" s="289"/>
      <c r="AU1188" s="289"/>
      <c r="AV1188" s="289"/>
      <c r="AW1188" s="289"/>
      <c r="AX1188" s="289"/>
      <c r="AY1188" s="289"/>
      <c r="AZ1188" s="289"/>
      <c r="BA1188" s="289"/>
      <c r="BB1188" s="289"/>
      <c r="BC1188" s="289"/>
      <c r="BD1188" s="289"/>
      <c r="BE1188" s="289"/>
      <c r="BF1188" s="289"/>
      <c r="BG1188" s="289"/>
      <c r="BH1188" s="289"/>
      <c r="BI1188" s="289"/>
      <c r="BJ1188" s="289"/>
      <c r="BK1188" s="289"/>
      <c r="BL1188" s="289"/>
      <c r="BM1188" s="289"/>
      <c r="BN1188" s="289"/>
      <c r="BO1188" s="289"/>
      <c r="BP1188" s="289"/>
      <c r="BQ1188" s="289"/>
      <c r="BR1188" s="289"/>
      <c r="BS1188" s="289"/>
      <c r="BT1188" s="289"/>
      <c r="BU1188" s="289"/>
      <c r="BV1188" s="289"/>
      <c r="BW1188" s="289"/>
      <c r="BX1188" s="289"/>
      <c r="BY1188" s="289"/>
    </row>
    <row r="1189" spans="1:77" s="262" customFormat="1" x14ac:dyDescent="0.2">
      <c r="A1189" s="86">
        <v>1181</v>
      </c>
      <c r="B1189" s="86" t="s">
        <v>1177</v>
      </c>
      <c r="C1189" s="86"/>
      <c r="D1189" s="86"/>
      <c r="E1189" s="86"/>
      <c r="F1189" s="86"/>
      <c r="G1189" s="86"/>
      <c r="H1189" s="86"/>
      <c r="I1189" s="86"/>
      <c r="J1189" s="249">
        <v>48</v>
      </c>
      <c r="K1189" s="251">
        <v>4.8</v>
      </c>
      <c r="L1189" s="86"/>
      <c r="M1189" s="86"/>
      <c r="N1189" s="86"/>
      <c r="O1189" s="266" t="s">
        <v>831</v>
      </c>
      <c r="P1189" s="285"/>
      <c r="Q1189" s="86"/>
      <c r="R1189" s="290"/>
      <c r="S1189" s="290"/>
      <c r="T1189" s="290"/>
      <c r="U1189" s="290"/>
      <c r="V1189" s="290"/>
      <c r="W1189" s="290"/>
      <c r="X1189" s="290"/>
      <c r="Y1189" s="290"/>
      <c r="Z1189" s="290"/>
      <c r="AA1189" s="290"/>
      <c r="AB1189" s="290"/>
      <c r="AC1189" s="290"/>
      <c r="AD1189" s="290"/>
      <c r="AE1189" s="290"/>
      <c r="AF1189" s="290"/>
      <c r="AG1189" s="290"/>
      <c r="AH1189" s="290"/>
      <c r="AI1189" s="290"/>
      <c r="AJ1189" s="290"/>
      <c r="AK1189" s="290"/>
      <c r="AL1189" s="290"/>
      <c r="AM1189" s="290"/>
      <c r="AN1189" s="290"/>
      <c r="AO1189" s="290"/>
      <c r="AP1189" s="290"/>
      <c r="AQ1189" s="290"/>
      <c r="AR1189" s="290"/>
      <c r="AS1189" s="290"/>
      <c r="AT1189" s="290"/>
      <c r="AU1189" s="290"/>
      <c r="AV1189" s="290"/>
      <c r="AW1189" s="290"/>
      <c r="AX1189" s="290"/>
      <c r="AY1189" s="290"/>
      <c r="AZ1189" s="290"/>
      <c r="BA1189" s="290"/>
      <c r="BB1189" s="290"/>
      <c r="BC1189" s="290"/>
      <c r="BD1189" s="290"/>
      <c r="BE1189" s="290"/>
      <c r="BF1189" s="290"/>
      <c r="BG1189" s="290"/>
      <c r="BH1189" s="290"/>
      <c r="BI1189" s="290"/>
      <c r="BJ1189" s="290"/>
      <c r="BK1189" s="290"/>
      <c r="BL1189" s="290"/>
      <c r="BM1189" s="290"/>
      <c r="BN1189" s="290"/>
      <c r="BO1189" s="290"/>
      <c r="BP1189" s="290"/>
      <c r="BQ1189" s="290"/>
      <c r="BR1189" s="290"/>
      <c r="BS1189" s="290"/>
      <c r="BT1189" s="290"/>
      <c r="BU1189" s="290"/>
      <c r="BV1189" s="290"/>
      <c r="BW1189" s="290"/>
      <c r="BX1189" s="290"/>
      <c r="BY1189" s="290"/>
    </row>
    <row r="1190" spans="1:77" x14ac:dyDescent="0.2">
      <c r="A1190" s="82">
        <v>1182</v>
      </c>
      <c r="B1190" s="82" t="s">
        <v>293</v>
      </c>
      <c r="C1190" s="82" t="s">
        <v>2327</v>
      </c>
      <c r="D1190" s="82" t="s">
        <v>294</v>
      </c>
      <c r="E1190" s="83">
        <v>44123</v>
      </c>
      <c r="F1190" s="82" t="s">
        <v>2985</v>
      </c>
      <c r="G1190" s="82">
        <v>1</v>
      </c>
      <c r="H1190" s="82" t="s">
        <v>2986</v>
      </c>
      <c r="I1190" s="82" t="s">
        <v>1760</v>
      </c>
      <c r="J1190" s="84">
        <v>94</v>
      </c>
      <c r="K1190" s="247">
        <v>9.4</v>
      </c>
      <c r="L1190" s="82" t="s">
        <v>2987</v>
      </c>
      <c r="M1190" s="82">
        <v>154</v>
      </c>
      <c r="N1190" s="82">
        <v>0.1</v>
      </c>
      <c r="O1190" s="264" t="s">
        <v>2192</v>
      </c>
      <c r="P1190" s="283" t="s">
        <v>2988</v>
      </c>
      <c r="Q1190" s="82" t="s">
        <v>117</v>
      </c>
    </row>
    <row r="1191" spans="1:77" x14ac:dyDescent="0.2">
      <c r="A1191" s="82">
        <v>1183</v>
      </c>
      <c r="B1191" s="82" t="s">
        <v>293</v>
      </c>
      <c r="C1191" s="82"/>
      <c r="D1191" s="82" t="s">
        <v>2737</v>
      </c>
      <c r="E1191" s="83">
        <v>44130</v>
      </c>
      <c r="F1191" s="82" t="s">
        <v>2985</v>
      </c>
      <c r="G1191" s="82">
        <v>1</v>
      </c>
      <c r="H1191" s="82" t="s">
        <v>2986</v>
      </c>
      <c r="I1191" s="82" t="s">
        <v>1760</v>
      </c>
      <c r="J1191" s="84">
        <v>94</v>
      </c>
      <c r="K1191" s="247">
        <v>9.4</v>
      </c>
      <c r="L1191" s="82" t="s">
        <v>2987</v>
      </c>
      <c r="M1191" s="82">
        <v>156</v>
      </c>
      <c r="N1191" s="82">
        <v>0.1</v>
      </c>
      <c r="O1191" s="264" t="s">
        <v>2192</v>
      </c>
      <c r="P1191" s="283" t="s">
        <v>2988</v>
      </c>
      <c r="Q1191" s="82" t="s">
        <v>117</v>
      </c>
    </row>
    <row r="1192" spans="1:77" x14ac:dyDescent="0.2">
      <c r="A1192" s="82">
        <v>1184</v>
      </c>
      <c r="B1192" s="82" t="s">
        <v>293</v>
      </c>
      <c r="C1192" s="82"/>
      <c r="D1192" s="82" t="s">
        <v>2891</v>
      </c>
      <c r="E1192" s="83">
        <v>44137</v>
      </c>
      <c r="F1192" s="82" t="s">
        <v>2985</v>
      </c>
      <c r="G1192" s="82">
        <v>1</v>
      </c>
      <c r="H1192" s="82" t="s">
        <v>2986</v>
      </c>
      <c r="I1192" s="82" t="s">
        <v>1760</v>
      </c>
      <c r="J1192" s="84">
        <v>94</v>
      </c>
      <c r="K1192" s="247">
        <v>9.4</v>
      </c>
      <c r="L1192" s="82" t="s">
        <v>3362</v>
      </c>
      <c r="M1192" s="82">
        <v>158</v>
      </c>
      <c r="N1192" s="82">
        <v>0.1</v>
      </c>
      <c r="O1192" s="264" t="s">
        <v>2192</v>
      </c>
      <c r="P1192" s="283" t="s">
        <v>2988</v>
      </c>
      <c r="Q1192" s="82" t="s">
        <v>117</v>
      </c>
    </row>
    <row r="1193" spans="1:77" s="254" customFormat="1" x14ac:dyDescent="0.2">
      <c r="A1193" s="248">
        <v>1185</v>
      </c>
      <c r="B1193" s="248" t="s">
        <v>293</v>
      </c>
      <c r="C1193" s="248"/>
      <c r="D1193" s="248"/>
      <c r="E1193" s="248"/>
      <c r="F1193" s="248"/>
      <c r="G1193" s="248"/>
      <c r="H1193" s="248"/>
      <c r="I1193" s="248"/>
      <c r="J1193" s="260">
        <v>282</v>
      </c>
      <c r="K1193" s="255">
        <v>28.2</v>
      </c>
      <c r="L1193" s="248"/>
      <c r="M1193" s="248"/>
      <c r="N1193" s="248"/>
      <c r="O1193" s="265" t="s">
        <v>2192</v>
      </c>
      <c r="P1193" s="284" t="s">
        <v>707</v>
      </c>
      <c r="Q1193" s="248"/>
      <c r="R1193" s="289"/>
      <c r="S1193" s="289"/>
      <c r="T1193" s="289"/>
      <c r="U1193" s="289"/>
      <c r="V1193" s="289"/>
      <c r="W1193" s="289"/>
      <c r="X1193" s="289"/>
      <c r="Y1193" s="289"/>
      <c r="Z1193" s="289"/>
      <c r="AA1193" s="289"/>
      <c r="AB1193" s="289"/>
      <c r="AC1193" s="289"/>
      <c r="AD1193" s="289"/>
      <c r="AE1193" s="289"/>
      <c r="AF1193" s="289"/>
      <c r="AG1193" s="289"/>
      <c r="AH1193" s="289"/>
      <c r="AI1193" s="289"/>
      <c r="AJ1193" s="289"/>
      <c r="AK1193" s="289"/>
      <c r="AL1193" s="289"/>
      <c r="AM1193" s="289"/>
      <c r="AN1193" s="289"/>
      <c r="AO1193" s="289"/>
      <c r="AP1193" s="289"/>
      <c r="AQ1193" s="289"/>
      <c r="AR1193" s="289"/>
      <c r="AS1193" s="289"/>
      <c r="AT1193" s="289"/>
      <c r="AU1193" s="289"/>
      <c r="AV1193" s="289"/>
      <c r="AW1193" s="289"/>
      <c r="AX1193" s="289"/>
      <c r="AY1193" s="289"/>
      <c r="AZ1193" s="289"/>
      <c r="BA1193" s="289"/>
      <c r="BB1193" s="289"/>
      <c r="BC1193" s="289"/>
      <c r="BD1193" s="289"/>
      <c r="BE1193" s="289"/>
      <c r="BF1193" s="289"/>
      <c r="BG1193" s="289"/>
      <c r="BH1193" s="289"/>
      <c r="BI1193" s="289"/>
      <c r="BJ1193" s="289"/>
      <c r="BK1193" s="289"/>
      <c r="BL1193" s="289"/>
      <c r="BM1193" s="289"/>
      <c r="BN1193" s="289"/>
      <c r="BO1193" s="289"/>
      <c r="BP1193" s="289"/>
      <c r="BQ1193" s="289"/>
      <c r="BR1193" s="289"/>
      <c r="BS1193" s="289"/>
      <c r="BT1193" s="289"/>
      <c r="BU1193" s="289"/>
      <c r="BV1193" s="289"/>
      <c r="BW1193" s="289"/>
      <c r="BX1193" s="289"/>
      <c r="BY1193" s="289"/>
    </row>
    <row r="1194" spans="1:77" x14ac:dyDescent="0.2">
      <c r="A1194" s="82">
        <v>1186</v>
      </c>
      <c r="B1194" s="82" t="s">
        <v>293</v>
      </c>
      <c r="C1194" s="82" t="s">
        <v>2327</v>
      </c>
      <c r="D1194" s="82" t="s">
        <v>294</v>
      </c>
      <c r="E1194" s="83">
        <v>44123</v>
      </c>
      <c r="F1194" s="82" t="s">
        <v>2985</v>
      </c>
      <c r="G1194" s="82">
        <v>1</v>
      </c>
      <c r="H1194" s="82" t="s">
        <v>2986</v>
      </c>
      <c r="I1194" s="82" t="s">
        <v>1760</v>
      </c>
      <c r="J1194" s="84">
        <v>80</v>
      </c>
      <c r="K1194" s="247">
        <v>8</v>
      </c>
      <c r="L1194" s="82" t="s">
        <v>2987</v>
      </c>
      <c r="M1194" s="82">
        <v>154</v>
      </c>
      <c r="N1194" s="82">
        <v>0.1</v>
      </c>
      <c r="O1194" s="264" t="s">
        <v>2192</v>
      </c>
      <c r="P1194" s="283" t="s">
        <v>2990</v>
      </c>
      <c r="Q1194" s="82" t="s">
        <v>117</v>
      </c>
    </row>
    <row r="1195" spans="1:77" x14ac:dyDescent="0.2">
      <c r="A1195" s="82">
        <v>1187</v>
      </c>
      <c r="B1195" s="82" t="s">
        <v>293</v>
      </c>
      <c r="C1195" s="82"/>
      <c r="D1195" s="82" t="s">
        <v>2891</v>
      </c>
      <c r="E1195" s="83">
        <v>44137</v>
      </c>
      <c r="F1195" s="82" t="s">
        <v>2985</v>
      </c>
      <c r="G1195" s="82">
        <v>1</v>
      </c>
      <c r="H1195" s="82" t="s">
        <v>2986</v>
      </c>
      <c r="I1195" s="82" t="s">
        <v>1760</v>
      </c>
      <c r="J1195" s="84">
        <v>80</v>
      </c>
      <c r="K1195" s="247">
        <v>8</v>
      </c>
      <c r="L1195" s="82" t="s">
        <v>3362</v>
      </c>
      <c r="M1195" s="82">
        <v>158</v>
      </c>
      <c r="N1195" s="82">
        <v>0.1</v>
      </c>
      <c r="O1195" s="264" t="s">
        <v>2192</v>
      </c>
      <c r="P1195" s="283" t="s">
        <v>2990</v>
      </c>
      <c r="Q1195" s="82" t="s">
        <v>117</v>
      </c>
    </row>
    <row r="1196" spans="1:77" s="254" customFormat="1" x14ac:dyDescent="0.2">
      <c r="A1196" s="248">
        <v>1188</v>
      </c>
      <c r="B1196" s="248" t="s">
        <v>293</v>
      </c>
      <c r="C1196" s="248"/>
      <c r="D1196" s="248"/>
      <c r="E1196" s="248"/>
      <c r="F1196" s="248"/>
      <c r="G1196" s="248"/>
      <c r="H1196" s="248"/>
      <c r="I1196" s="248"/>
      <c r="J1196" s="260">
        <v>160</v>
      </c>
      <c r="K1196" s="255">
        <v>16</v>
      </c>
      <c r="L1196" s="248"/>
      <c r="M1196" s="248"/>
      <c r="N1196" s="248"/>
      <c r="O1196" s="265" t="s">
        <v>2192</v>
      </c>
      <c r="P1196" s="284" t="s">
        <v>708</v>
      </c>
      <c r="Q1196" s="248"/>
      <c r="R1196" s="289"/>
      <c r="S1196" s="289"/>
      <c r="T1196" s="289"/>
      <c r="U1196" s="289"/>
      <c r="V1196" s="289"/>
      <c r="W1196" s="289"/>
      <c r="X1196" s="289"/>
      <c r="Y1196" s="289"/>
      <c r="Z1196" s="289"/>
      <c r="AA1196" s="289"/>
      <c r="AB1196" s="289"/>
      <c r="AC1196" s="289"/>
      <c r="AD1196" s="289"/>
      <c r="AE1196" s="289"/>
      <c r="AF1196" s="289"/>
      <c r="AG1196" s="289"/>
      <c r="AH1196" s="289"/>
      <c r="AI1196" s="289"/>
      <c r="AJ1196" s="289"/>
      <c r="AK1196" s="289"/>
      <c r="AL1196" s="289"/>
      <c r="AM1196" s="289"/>
      <c r="AN1196" s="289"/>
      <c r="AO1196" s="289"/>
      <c r="AP1196" s="289"/>
      <c r="AQ1196" s="289"/>
      <c r="AR1196" s="289"/>
      <c r="AS1196" s="289"/>
      <c r="AT1196" s="289"/>
      <c r="AU1196" s="289"/>
      <c r="AV1196" s="289"/>
      <c r="AW1196" s="289"/>
      <c r="AX1196" s="289"/>
      <c r="AY1196" s="289"/>
      <c r="AZ1196" s="289"/>
      <c r="BA1196" s="289"/>
      <c r="BB1196" s="289"/>
      <c r="BC1196" s="289"/>
      <c r="BD1196" s="289"/>
      <c r="BE1196" s="289"/>
      <c r="BF1196" s="289"/>
      <c r="BG1196" s="289"/>
      <c r="BH1196" s="289"/>
      <c r="BI1196" s="289"/>
      <c r="BJ1196" s="289"/>
      <c r="BK1196" s="289"/>
      <c r="BL1196" s="289"/>
      <c r="BM1196" s="289"/>
      <c r="BN1196" s="289"/>
      <c r="BO1196" s="289"/>
      <c r="BP1196" s="289"/>
      <c r="BQ1196" s="289"/>
      <c r="BR1196" s="289"/>
      <c r="BS1196" s="289"/>
      <c r="BT1196" s="289"/>
      <c r="BU1196" s="289"/>
      <c r="BV1196" s="289"/>
      <c r="BW1196" s="289"/>
      <c r="BX1196" s="289"/>
      <c r="BY1196" s="289"/>
    </row>
    <row r="1197" spans="1:77" s="262" customFormat="1" x14ac:dyDescent="0.2">
      <c r="A1197" s="86">
        <v>1189</v>
      </c>
      <c r="B1197" s="86" t="s">
        <v>930</v>
      </c>
      <c r="C1197" s="86"/>
      <c r="D1197" s="86"/>
      <c r="E1197" s="86"/>
      <c r="F1197" s="86"/>
      <c r="G1197" s="86"/>
      <c r="H1197" s="86"/>
      <c r="I1197" s="86"/>
      <c r="J1197" s="249">
        <v>442</v>
      </c>
      <c r="K1197" s="251">
        <v>44.2</v>
      </c>
      <c r="L1197" s="86"/>
      <c r="M1197" s="86"/>
      <c r="N1197" s="86"/>
      <c r="O1197" s="266" t="s">
        <v>832</v>
      </c>
      <c r="P1197" s="285"/>
      <c r="Q1197" s="86"/>
      <c r="R1197" s="290"/>
      <c r="S1197" s="290"/>
      <c r="T1197" s="290"/>
      <c r="U1197" s="290"/>
      <c r="V1197" s="290"/>
      <c r="W1197" s="290"/>
      <c r="X1197" s="290"/>
      <c r="Y1197" s="290"/>
      <c r="Z1197" s="290"/>
      <c r="AA1197" s="290"/>
      <c r="AB1197" s="290"/>
      <c r="AC1197" s="290"/>
      <c r="AD1197" s="290"/>
      <c r="AE1197" s="290"/>
      <c r="AF1197" s="290"/>
      <c r="AG1197" s="290"/>
      <c r="AH1197" s="290"/>
      <c r="AI1197" s="290"/>
      <c r="AJ1197" s="290"/>
      <c r="AK1197" s="290"/>
      <c r="AL1197" s="290"/>
      <c r="AM1197" s="290"/>
      <c r="AN1197" s="290"/>
      <c r="AO1197" s="290"/>
      <c r="AP1197" s="290"/>
      <c r="AQ1197" s="290"/>
      <c r="AR1197" s="290"/>
      <c r="AS1197" s="290"/>
      <c r="AT1197" s="290"/>
      <c r="AU1197" s="290"/>
      <c r="AV1197" s="290"/>
      <c r="AW1197" s="290"/>
      <c r="AX1197" s="290"/>
      <c r="AY1197" s="290"/>
      <c r="AZ1197" s="290"/>
      <c r="BA1197" s="290"/>
      <c r="BB1197" s="290"/>
      <c r="BC1197" s="290"/>
      <c r="BD1197" s="290"/>
      <c r="BE1197" s="290"/>
      <c r="BF1197" s="290"/>
      <c r="BG1197" s="290"/>
      <c r="BH1197" s="290"/>
      <c r="BI1197" s="290"/>
      <c r="BJ1197" s="290"/>
      <c r="BK1197" s="290"/>
      <c r="BL1197" s="290"/>
      <c r="BM1197" s="290"/>
      <c r="BN1197" s="290"/>
      <c r="BO1197" s="290"/>
      <c r="BP1197" s="290"/>
      <c r="BQ1197" s="290"/>
      <c r="BR1197" s="290"/>
      <c r="BS1197" s="290"/>
      <c r="BT1197" s="290"/>
      <c r="BU1197" s="290"/>
      <c r="BV1197" s="290"/>
      <c r="BW1197" s="290"/>
      <c r="BX1197" s="290"/>
      <c r="BY1197" s="290"/>
    </row>
    <row r="1198" spans="1:77" x14ac:dyDescent="0.2">
      <c r="A1198" s="82">
        <v>1190</v>
      </c>
      <c r="B1198" s="82" t="s">
        <v>1232</v>
      </c>
      <c r="C1198" s="82" t="s">
        <v>2275</v>
      </c>
      <c r="D1198" s="82" t="s">
        <v>1233</v>
      </c>
      <c r="E1198" s="83">
        <v>44123</v>
      </c>
      <c r="F1198" s="82" t="s">
        <v>2985</v>
      </c>
      <c r="G1198" s="82">
        <v>1</v>
      </c>
      <c r="H1198" s="82" t="s">
        <v>2986</v>
      </c>
      <c r="I1198" s="82" t="s">
        <v>1760</v>
      </c>
      <c r="J1198" s="84">
        <v>32</v>
      </c>
      <c r="K1198" s="247">
        <v>3.2</v>
      </c>
      <c r="L1198" s="82" t="s">
        <v>2987</v>
      </c>
      <c r="M1198" s="82">
        <v>154</v>
      </c>
      <c r="N1198" s="82">
        <v>0.1</v>
      </c>
      <c r="O1198" s="264" t="s">
        <v>1703</v>
      </c>
      <c r="P1198" s="283" t="s">
        <v>2990</v>
      </c>
      <c r="Q1198" s="82" t="s">
        <v>117</v>
      </c>
    </row>
    <row r="1199" spans="1:77" x14ac:dyDescent="0.2">
      <c r="A1199" s="82">
        <v>1191</v>
      </c>
      <c r="B1199" s="82" t="s">
        <v>1232</v>
      </c>
      <c r="C1199" s="82"/>
      <c r="D1199" s="82" t="s">
        <v>2912</v>
      </c>
      <c r="E1199" s="83">
        <v>44137</v>
      </c>
      <c r="F1199" s="82" t="s">
        <v>2985</v>
      </c>
      <c r="G1199" s="82">
        <v>1</v>
      </c>
      <c r="H1199" s="82" t="s">
        <v>2986</v>
      </c>
      <c r="I1199" s="82" t="s">
        <v>1760</v>
      </c>
      <c r="J1199" s="84">
        <v>32</v>
      </c>
      <c r="K1199" s="247">
        <v>3.2</v>
      </c>
      <c r="L1199" s="82" t="s">
        <v>3362</v>
      </c>
      <c r="M1199" s="82">
        <v>158</v>
      </c>
      <c r="N1199" s="82">
        <v>0.1</v>
      </c>
      <c r="O1199" s="264" t="s">
        <v>1703</v>
      </c>
      <c r="P1199" s="283" t="s">
        <v>2990</v>
      </c>
      <c r="Q1199" s="82" t="s">
        <v>117</v>
      </c>
    </row>
    <row r="1200" spans="1:77" s="254" customFormat="1" x14ac:dyDescent="0.2">
      <c r="A1200" s="248">
        <v>1192</v>
      </c>
      <c r="B1200" s="248" t="s">
        <v>1232</v>
      </c>
      <c r="C1200" s="248"/>
      <c r="D1200" s="248"/>
      <c r="E1200" s="248"/>
      <c r="F1200" s="248"/>
      <c r="G1200" s="248"/>
      <c r="H1200" s="248"/>
      <c r="I1200" s="248"/>
      <c r="J1200" s="260">
        <v>64</v>
      </c>
      <c r="K1200" s="255">
        <v>6.4</v>
      </c>
      <c r="L1200" s="248"/>
      <c r="M1200" s="248"/>
      <c r="N1200" s="248"/>
      <c r="O1200" s="265" t="s">
        <v>1703</v>
      </c>
      <c r="P1200" s="284" t="s">
        <v>708</v>
      </c>
      <c r="Q1200" s="248"/>
      <c r="R1200" s="289"/>
      <c r="S1200" s="289"/>
      <c r="T1200" s="289"/>
      <c r="U1200" s="289"/>
      <c r="V1200" s="289"/>
      <c r="W1200" s="289"/>
      <c r="X1200" s="289"/>
      <c r="Y1200" s="289"/>
      <c r="Z1200" s="289"/>
      <c r="AA1200" s="289"/>
      <c r="AB1200" s="289"/>
      <c r="AC1200" s="289"/>
      <c r="AD1200" s="289"/>
      <c r="AE1200" s="289"/>
      <c r="AF1200" s="289"/>
      <c r="AG1200" s="289"/>
      <c r="AH1200" s="289"/>
      <c r="AI1200" s="289"/>
      <c r="AJ1200" s="289"/>
      <c r="AK1200" s="289"/>
      <c r="AL1200" s="289"/>
      <c r="AM1200" s="289"/>
      <c r="AN1200" s="289"/>
      <c r="AO1200" s="289"/>
      <c r="AP1200" s="289"/>
      <c r="AQ1200" s="289"/>
      <c r="AR1200" s="289"/>
      <c r="AS1200" s="289"/>
      <c r="AT1200" s="289"/>
      <c r="AU1200" s="289"/>
      <c r="AV1200" s="289"/>
      <c r="AW1200" s="289"/>
      <c r="AX1200" s="289"/>
      <c r="AY1200" s="289"/>
      <c r="AZ1200" s="289"/>
      <c r="BA1200" s="289"/>
      <c r="BB1200" s="289"/>
      <c r="BC1200" s="289"/>
      <c r="BD1200" s="289"/>
      <c r="BE1200" s="289"/>
      <c r="BF1200" s="289"/>
      <c r="BG1200" s="289"/>
      <c r="BH1200" s="289"/>
      <c r="BI1200" s="289"/>
      <c r="BJ1200" s="289"/>
      <c r="BK1200" s="289"/>
      <c r="BL1200" s="289"/>
      <c r="BM1200" s="289"/>
      <c r="BN1200" s="289"/>
      <c r="BO1200" s="289"/>
      <c r="BP1200" s="289"/>
      <c r="BQ1200" s="289"/>
      <c r="BR1200" s="289"/>
      <c r="BS1200" s="289"/>
      <c r="BT1200" s="289"/>
      <c r="BU1200" s="289"/>
      <c r="BV1200" s="289"/>
      <c r="BW1200" s="289"/>
      <c r="BX1200" s="289"/>
      <c r="BY1200" s="289"/>
    </row>
    <row r="1201" spans="1:77" s="262" customFormat="1" x14ac:dyDescent="0.2">
      <c r="A1201" s="86">
        <v>1193</v>
      </c>
      <c r="B1201" s="86" t="s">
        <v>1041</v>
      </c>
      <c r="C1201" s="86"/>
      <c r="D1201" s="86"/>
      <c r="E1201" s="86"/>
      <c r="F1201" s="86"/>
      <c r="G1201" s="86"/>
      <c r="H1201" s="86"/>
      <c r="I1201" s="86"/>
      <c r="J1201" s="249">
        <v>64</v>
      </c>
      <c r="K1201" s="251">
        <v>6.4</v>
      </c>
      <c r="L1201" s="86"/>
      <c r="M1201" s="86"/>
      <c r="N1201" s="86"/>
      <c r="O1201" s="266" t="s">
        <v>833</v>
      </c>
      <c r="P1201" s="285"/>
      <c r="Q1201" s="86"/>
      <c r="R1201" s="290"/>
      <c r="S1201" s="290"/>
      <c r="T1201" s="290"/>
      <c r="U1201" s="290"/>
      <c r="V1201" s="290"/>
      <c r="W1201" s="290"/>
      <c r="X1201" s="290"/>
      <c r="Y1201" s="290"/>
      <c r="Z1201" s="290"/>
      <c r="AA1201" s="290"/>
      <c r="AB1201" s="290"/>
      <c r="AC1201" s="290"/>
      <c r="AD1201" s="290"/>
      <c r="AE1201" s="290"/>
      <c r="AF1201" s="290"/>
      <c r="AG1201" s="290"/>
      <c r="AH1201" s="290"/>
      <c r="AI1201" s="290"/>
      <c r="AJ1201" s="290"/>
      <c r="AK1201" s="290"/>
      <c r="AL1201" s="290"/>
      <c r="AM1201" s="290"/>
      <c r="AN1201" s="290"/>
      <c r="AO1201" s="290"/>
      <c r="AP1201" s="290"/>
      <c r="AQ1201" s="290"/>
      <c r="AR1201" s="290"/>
      <c r="AS1201" s="290"/>
      <c r="AT1201" s="290"/>
      <c r="AU1201" s="290"/>
      <c r="AV1201" s="290"/>
      <c r="AW1201" s="290"/>
      <c r="AX1201" s="290"/>
      <c r="AY1201" s="290"/>
      <c r="AZ1201" s="290"/>
      <c r="BA1201" s="290"/>
      <c r="BB1201" s="290"/>
      <c r="BC1201" s="290"/>
      <c r="BD1201" s="290"/>
      <c r="BE1201" s="290"/>
      <c r="BF1201" s="290"/>
      <c r="BG1201" s="290"/>
      <c r="BH1201" s="290"/>
      <c r="BI1201" s="290"/>
      <c r="BJ1201" s="290"/>
      <c r="BK1201" s="290"/>
      <c r="BL1201" s="290"/>
      <c r="BM1201" s="290"/>
      <c r="BN1201" s="290"/>
      <c r="BO1201" s="290"/>
      <c r="BP1201" s="290"/>
      <c r="BQ1201" s="290"/>
      <c r="BR1201" s="290"/>
      <c r="BS1201" s="290"/>
      <c r="BT1201" s="290"/>
      <c r="BU1201" s="290"/>
      <c r="BV1201" s="290"/>
      <c r="BW1201" s="290"/>
      <c r="BX1201" s="290"/>
      <c r="BY1201" s="290"/>
    </row>
    <row r="1202" spans="1:77" x14ac:dyDescent="0.2">
      <c r="A1202" s="82">
        <v>1194</v>
      </c>
      <c r="B1202" s="82" t="s">
        <v>190</v>
      </c>
      <c r="C1202" s="82" t="s">
        <v>2275</v>
      </c>
      <c r="D1202" s="82" t="s">
        <v>191</v>
      </c>
      <c r="E1202" s="83">
        <v>44123</v>
      </c>
      <c r="F1202" s="82" t="s">
        <v>2985</v>
      </c>
      <c r="G1202" s="82">
        <v>1</v>
      </c>
      <c r="H1202" s="82" t="s">
        <v>2986</v>
      </c>
      <c r="I1202" s="82" t="s">
        <v>1760</v>
      </c>
      <c r="J1202" s="84">
        <v>18</v>
      </c>
      <c r="K1202" s="247">
        <v>1.8</v>
      </c>
      <c r="L1202" s="82" t="s">
        <v>2987</v>
      </c>
      <c r="M1202" s="82">
        <v>154</v>
      </c>
      <c r="N1202" s="82">
        <v>0.1</v>
      </c>
      <c r="O1202" s="264" t="s">
        <v>2348</v>
      </c>
      <c r="P1202" s="283" t="s">
        <v>2997</v>
      </c>
      <c r="Q1202" s="82" t="s">
        <v>117</v>
      </c>
    </row>
    <row r="1203" spans="1:77" x14ac:dyDescent="0.2">
      <c r="A1203" s="82">
        <v>1195</v>
      </c>
      <c r="B1203" s="82" t="s">
        <v>190</v>
      </c>
      <c r="C1203" s="82"/>
      <c r="D1203" s="82" t="s">
        <v>2851</v>
      </c>
      <c r="E1203" s="83">
        <v>44137</v>
      </c>
      <c r="F1203" s="82" t="s">
        <v>2985</v>
      </c>
      <c r="G1203" s="82">
        <v>1</v>
      </c>
      <c r="H1203" s="82" t="s">
        <v>2986</v>
      </c>
      <c r="I1203" s="82" t="s">
        <v>1760</v>
      </c>
      <c r="J1203" s="84">
        <v>18</v>
      </c>
      <c r="K1203" s="247">
        <v>1.8</v>
      </c>
      <c r="L1203" s="82" t="s">
        <v>3362</v>
      </c>
      <c r="M1203" s="82">
        <v>158</v>
      </c>
      <c r="N1203" s="82">
        <v>0.1</v>
      </c>
      <c r="O1203" s="264" t="s">
        <v>2348</v>
      </c>
      <c r="P1203" s="283" t="s">
        <v>2997</v>
      </c>
      <c r="Q1203" s="82" t="s">
        <v>117</v>
      </c>
    </row>
    <row r="1204" spans="1:77" s="254" customFormat="1" x14ac:dyDescent="0.2">
      <c r="A1204" s="248">
        <v>1196</v>
      </c>
      <c r="B1204" s="248" t="s">
        <v>190</v>
      </c>
      <c r="C1204" s="248"/>
      <c r="D1204" s="248"/>
      <c r="E1204" s="248"/>
      <c r="F1204" s="248"/>
      <c r="G1204" s="248"/>
      <c r="H1204" s="248"/>
      <c r="I1204" s="248"/>
      <c r="J1204" s="260">
        <v>36</v>
      </c>
      <c r="K1204" s="255">
        <v>3.6</v>
      </c>
      <c r="L1204" s="248"/>
      <c r="M1204" s="248"/>
      <c r="N1204" s="248"/>
      <c r="O1204" s="265" t="s">
        <v>2348</v>
      </c>
      <c r="P1204" s="284" t="s">
        <v>706</v>
      </c>
      <c r="Q1204" s="248"/>
      <c r="R1204" s="289"/>
      <c r="S1204" s="289"/>
      <c r="T1204" s="289"/>
      <c r="U1204" s="289"/>
      <c r="V1204" s="289"/>
      <c r="W1204" s="289"/>
      <c r="X1204" s="289"/>
      <c r="Y1204" s="289"/>
      <c r="Z1204" s="289"/>
      <c r="AA1204" s="289"/>
      <c r="AB1204" s="289"/>
      <c r="AC1204" s="289"/>
      <c r="AD1204" s="289"/>
      <c r="AE1204" s="289"/>
      <c r="AF1204" s="289"/>
      <c r="AG1204" s="289"/>
      <c r="AH1204" s="289"/>
      <c r="AI1204" s="289"/>
      <c r="AJ1204" s="289"/>
      <c r="AK1204" s="289"/>
      <c r="AL1204" s="289"/>
      <c r="AM1204" s="289"/>
      <c r="AN1204" s="289"/>
      <c r="AO1204" s="289"/>
      <c r="AP1204" s="289"/>
      <c r="AQ1204" s="289"/>
      <c r="AR1204" s="289"/>
      <c r="AS1204" s="289"/>
      <c r="AT1204" s="289"/>
      <c r="AU1204" s="289"/>
      <c r="AV1204" s="289"/>
      <c r="AW1204" s="289"/>
      <c r="AX1204" s="289"/>
      <c r="AY1204" s="289"/>
      <c r="AZ1204" s="289"/>
      <c r="BA1204" s="289"/>
      <c r="BB1204" s="289"/>
      <c r="BC1204" s="289"/>
      <c r="BD1204" s="289"/>
      <c r="BE1204" s="289"/>
      <c r="BF1204" s="289"/>
      <c r="BG1204" s="289"/>
      <c r="BH1204" s="289"/>
      <c r="BI1204" s="289"/>
      <c r="BJ1204" s="289"/>
      <c r="BK1204" s="289"/>
      <c r="BL1204" s="289"/>
      <c r="BM1204" s="289"/>
      <c r="BN1204" s="289"/>
      <c r="BO1204" s="289"/>
      <c r="BP1204" s="289"/>
      <c r="BQ1204" s="289"/>
      <c r="BR1204" s="289"/>
      <c r="BS1204" s="289"/>
      <c r="BT1204" s="289"/>
      <c r="BU1204" s="289"/>
      <c r="BV1204" s="289"/>
      <c r="BW1204" s="289"/>
      <c r="BX1204" s="289"/>
      <c r="BY1204" s="289"/>
    </row>
    <row r="1205" spans="1:77" s="262" customFormat="1" x14ac:dyDescent="0.2">
      <c r="A1205" s="86">
        <v>1197</v>
      </c>
      <c r="B1205" s="86" t="s">
        <v>49</v>
      </c>
      <c r="C1205" s="86"/>
      <c r="D1205" s="86"/>
      <c r="E1205" s="86"/>
      <c r="F1205" s="86"/>
      <c r="G1205" s="86"/>
      <c r="H1205" s="86"/>
      <c r="I1205" s="86"/>
      <c r="J1205" s="249">
        <v>36</v>
      </c>
      <c r="K1205" s="251">
        <v>3.6</v>
      </c>
      <c r="L1205" s="86"/>
      <c r="M1205" s="86"/>
      <c r="N1205" s="86"/>
      <c r="O1205" s="266" t="s">
        <v>834</v>
      </c>
      <c r="P1205" s="285"/>
      <c r="Q1205" s="86"/>
      <c r="R1205" s="290"/>
      <c r="S1205" s="290"/>
      <c r="T1205" s="290"/>
      <c r="U1205" s="290"/>
      <c r="V1205" s="290"/>
      <c r="W1205" s="290"/>
      <c r="X1205" s="290"/>
      <c r="Y1205" s="290"/>
      <c r="Z1205" s="290"/>
      <c r="AA1205" s="290"/>
      <c r="AB1205" s="290"/>
      <c r="AC1205" s="290"/>
      <c r="AD1205" s="290"/>
      <c r="AE1205" s="290"/>
      <c r="AF1205" s="290"/>
      <c r="AG1205" s="290"/>
      <c r="AH1205" s="290"/>
      <c r="AI1205" s="290"/>
      <c r="AJ1205" s="290"/>
      <c r="AK1205" s="290"/>
      <c r="AL1205" s="290"/>
      <c r="AM1205" s="290"/>
      <c r="AN1205" s="290"/>
      <c r="AO1205" s="290"/>
      <c r="AP1205" s="290"/>
      <c r="AQ1205" s="290"/>
      <c r="AR1205" s="290"/>
      <c r="AS1205" s="290"/>
      <c r="AT1205" s="290"/>
      <c r="AU1205" s="290"/>
      <c r="AV1205" s="290"/>
      <c r="AW1205" s="290"/>
      <c r="AX1205" s="290"/>
      <c r="AY1205" s="290"/>
      <c r="AZ1205" s="290"/>
      <c r="BA1205" s="290"/>
      <c r="BB1205" s="290"/>
      <c r="BC1205" s="290"/>
      <c r="BD1205" s="290"/>
      <c r="BE1205" s="290"/>
      <c r="BF1205" s="290"/>
      <c r="BG1205" s="290"/>
      <c r="BH1205" s="290"/>
      <c r="BI1205" s="290"/>
      <c r="BJ1205" s="290"/>
      <c r="BK1205" s="290"/>
      <c r="BL1205" s="290"/>
      <c r="BM1205" s="290"/>
      <c r="BN1205" s="290"/>
      <c r="BO1205" s="290"/>
      <c r="BP1205" s="290"/>
      <c r="BQ1205" s="290"/>
      <c r="BR1205" s="290"/>
      <c r="BS1205" s="290"/>
      <c r="BT1205" s="290"/>
      <c r="BU1205" s="290"/>
      <c r="BV1205" s="290"/>
      <c r="BW1205" s="290"/>
      <c r="BX1205" s="290"/>
      <c r="BY1205" s="290"/>
    </row>
    <row r="1206" spans="1:77" x14ac:dyDescent="0.2">
      <c r="A1206" s="82">
        <v>1198</v>
      </c>
      <c r="B1206" s="82" t="s">
        <v>186</v>
      </c>
      <c r="C1206" s="82" t="s">
        <v>2327</v>
      </c>
      <c r="D1206" s="82" t="s">
        <v>187</v>
      </c>
      <c r="E1206" s="83">
        <v>44123</v>
      </c>
      <c r="F1206" s="82" t="s">
        <v>2985</v>
      </c>
      <c r="G1206" s="82">
        <v>1</v>
      </c>
      <c r="H1206" s="82" t="s">
        <v>2986</v>
      </c>
      <c r="I1206" s="82" t="s">
        <v>1760</v>
      </c>
      <c r="J1206" s="84">
        <v>24</v>
      </c>
      <c r="K1206" s="247">
        <v>2.4</v>
      </c>
      <c r="L1206" s="82" t="s">
        <v>2987</v>
      </c>
      <c r="M1206" s="82">
        <v>154</v>
      </c>
      <c r="N1206" s="82">
        <v>0.1</v>
      </c>
      <c r="O1206" s="264" t="s">
        <v>2340</v>
      </c>
      <c r="P1206" s="283" t="s">
        <v>2997</v>
      </c>
      <c r="Q1206" s="82" t="s">
        <v>117</v>
      </c>
    </row>
    <row r="1207" spans="1:77" x14ac:dyDescent="0.2">
      <c r="A1207" s="82">
        <v>1199</v>
      </c>
      <c r="B1207" s="82" t="s">
        <v>186</v>
      </c>
      <c r="C1207" s="82"/>
      <c r="D1207" s="82" t="s">
        <v>2850</v>
      </c>
      <c r="E1207" s="83">
        <v>44137</v>
      </c>
      <c r="F1207" s="82" t="s">
        <v>2985</v>
      </c>
      <c r="G1207" s="82">
        <v>1</v>
      </c>
      <c r="H1207" s="82" t="s">
        <v>2986</v>
      </c>
      <c r="I1207" s="82" t="s">
        <v>1760</v>
      </c>
      <c r="J1207" s="84">
        <v>24</v>
      </c>
      <c r="K1207" s="247">
        <v>2.4</v>
      </c>
      <c r="L1207" s="82" t="s">
        <v>3362</v>
      </c>
      <c r="M1207" s="82">
        <v>158</v>
      </c>
      <c r="N1207" s="82">
        <v>0.1</v>
      </c>
      <c r="O1207" s="264" t="s">
        <v>2340</v>
      </c>
      <c r="P1207" s="283" t="s">
        <v>2997</v>
      </c>
      <c r="Q1207" s="82" t="s">
        <v>117</v>
      </c>
    </row>
    <row r="1208" spans="1:77" s="254" customFormat="1" x14ac:dyDescent="0.2">
      <c r="A1208" s="248">
        <v>1200</v>
      </c>
      <c r="B1208" s="248" t="s">
        <v>186</v>
      </c>
      <c r="C1208" s="248"/>
      <c r="D1208" s="248"/>
      <c r="E1208" s="248"/>
      <c r="F1208" s="248"/>
      <c r="G1208" s="248"/>
      <c r="H1208" s="248"/>
      <c r="I1208" s="248"/>
      <c r="J1208" s="260">
        <v>48</v>
      </c>
      <c r="K1208" s="255">
        <v>4.8</v>
      </c>
      <c r="L1208" s="248"/>
      <c r="M1208" s="248"/>
      <c r="N1208" s="248"/>
      <c r="O1208" s="265" t="s">
        <v>2340</v>
      </c>
      <c r="P1208" s="284" t="s">
        <v>706</v>
      </c>
      <c r="Q1208" s="248"/>
      <c r="R1208" s="289"/>
      <c r="S1208" s="289"/>
      <c r="T1208" s="289"/>
      <c r="U1208" s="289"/>
      <c r="V1208" s="289"/>
      <c r="W1208" s="289"/>
      <c r="X1208" s="289"/>
      <c r="Y1208" s="289"/>
      <c r="Z1208" s="289"/>
      <c r="AA1208" s="289"/>
      <c r="AB1208" s="289"/>
      <c r="AC1208" s="289"/>
      <c r="AD1208" s="289"/>
      <c r="AE1208" s="289"/>
      <c r="AF1208" s="289"/>
      <c r="AG1208" s="289"/>
      <c r="AH1208" s="289"/>
      <c r="AI1208" s="289"/>
      <c r="AJ1208" s="289"/>
      <c r="AK1208" s="289"/>
      <c r="AL1208" s="289"/>
      <c r="AM1208" s="289"/>
      <c r="AN1208" s="289"/>
      <c r="AO1208" s="289"/>
      <c r="AP1208" s="289"/>
      <c r="AQ1208" s="289"/>
      <c r="AR1208" s="289"/>
      <c r="AS1208" s="289"/>
      <c r="AT1208" s="289"/>
      <c r="AU1208" s="289"/>
      <c r="AV1208" s="289"/>
      <c r="AW1208" s="289"/>
      <c r="AX1208" s="289"/>
      <c r="AY1208" s="289"/>
      <c r="AZ1208" s="289"/>
      <c r="BA1208" s="289"/>
      <c r="BB1208" s="289"/>
      <c r="BC1208" s="289"/>
      <c r="BD1208" s="289"/>
      <c r="BE1208" s="289"/>
      <c r="BF1208" s="289"/>
      <c r="BG1208" s="289"/>
      <c r="BH1208" s="289"/>
      <c r="BI1208" s="289"/>
      <c r="BJ1208" s="289"/>
      <c r="BK1208" s="289"/>
      <c r="BL1208" s="289"/>
      <c r="BM1208" s="289"/>
      <c r="BN1208" s="289"/>
      <c r="BO1208" s="289"/>
      <c r="BP1208" s="289"/>
      <c r="BQ1208" s="289"/>
      <c r="BR1208" s="289"/>
      <c r="BS1208" s="289"/>
      <c r="BT1208" s="289"/>
      <c r="BU1208" s="289"/>
      <c r="BV1208" s="289"/>
      <c r="BW1208" s="289"/>
      <c r="BX1208" s="289"/>
      <c r="BY1208" s="289"/>
    </row>
    <row r="1209" spans="1:77" s="262" customFormat="1" x14ac:dyDescent="0.2">
      <c r="A1209" s="86">
        <v>1201</v>
      </c>
      <c r="B1209" s="86" t="s">
        <v>42</v>
      </c>
      <c r="C1209" s="86"/>
      <c r="D1209" s="86"/>
      <c r="E1209" s="86"/>
      <c r="F1209" s="86"/>
      <c r="G1209" s="86"/>
      <c r="H1209" s="86"/>
      <c r="I1209" s="86"/>
      <c r="J1209" s="249">
        <v>48</v>
      </c>
      <c r="K1209" s="251">
        <v>4.8</v>
      </c>
      <c r="L1209" s="86"/>
      <c r="M1209" s="86"/>
      <c r="N1209" s="86"/>
      <c r="O1209" s="266" t="s">
        <v>835</v>
      </c>
      <c r="P1209" s="285"/>
      <c r="Q1209" s="86"/>
      <c r="R1209" s="290"/>
      <c r="S1209" s="290"/>
      <c r="T1209" s="290"/>
      <c r="U1209" s="290"/>
      <c r="V1209" s="290"/>
      <c r="W1209" s="290"/>
      <c r="X1209" s="290"/>
      <c r="Y1209" s="290"/>
      <c r="Z1209" s="290"/>
      <c r="AA1209" s="290"/>
      <c r="AB1209" s="290"/>
      <c r="AC1209" s="290"/>
      <c r="AD1209" s="290"/>
      <c r="AE1209" s="290"/>
      <c r="AF1209" s="290"/>
      <c r="AG1209" s="290"/>
      <c r="AH1209" s="290"/>
      <c r="AI1209" s="290"/>
      <c r="AJ1209" s="290"/>
      <c r="AK1209" s="290"/>
      <c r="AL1209" s="290"/>
      <c r="AM1209" s="290"/>
      <c r="AN1209" s="290"/>
      <c r="AO1209" s="290"/>
      <c r="AP1209" s="290"/>
      <c r="AQ1209" s="290"/>
      <c r="AR1209" s="290"/>
      <c r="AS1209" s="290"/>
      <c r="AT1209" s="290"/>
      <c r="AU1209" s="290"/>
      <c r="AV1209" s="290"/>
      <c r="AW1209" s="290"/>
      <c r="AX1209" s="290"/>
      <c r="AY1209" s="290"/>
      <c r="AZ1209" s="290"/>
      <c r="BA1209" s="290"/>
      <c r="BB1209" s="290"/>
      <c r="BC1209" s="290"/>
      <c r="BD1209" s="290"/>
      <c r="BE1209" s="290"/>
      <c r="BF1209" s="290"/>
      <c r="BG1209" s="290"/>
      <c r="BH1209" s="290"/>
      <c r="BI1209" s="290"/>
      <c r="BJ1209" s="290"/>
      <c r="BK1209" s="290"/>
      <c r="BL1209" s="290"/>
      <c r="BM1209" s="290"/>
      <c r="BN1209" s="290"/>
      <c r="BO1209" s="290"/>
      <c r="BP1209" s="290"/>
      <c r="BQ1209" s="290"/>
      <c r="BR1209" s="290"/>
      <c r="BS1209" s="290"/>
      <c r="BT1209" s="290"/>
      <c r="BU1209" s="290"/>
      <c r="BV1209" s="290"/>
      <c r="BW1209" s="290"/>
      <c r="BX1209" s="290"/>
      <c r="BY1209" s="290"/>
    </row>
    <row r="1210" spans="1:77" x14ac:dyDescent="0.2">
      <c r="A1210" s="82">
        <v>1202</v>
      </c>
      <c r="B1210" s="82" t="s">
        <v>2457</v>
      </c>
      <c r="C1210" s="82" t="s">
        <v>1901</v>
      </c>
      <c r="D1210" s="82" t="s">
        <v>2458</v>
      </c>
      <c r="E1210" s="83">
        <v>44123</v>
      </c>
      <c r="F1210" s="82" t="s">
        <v>2985</v>
      </c>
      <c r="G1210" s="82">
        <v>1</v>
      </c>
      <c r="H1210" s="82" t="s">
        <v>2986</v>
      </c>
      <c r="I1210" s="82" t="s">
        <v>1760</v>
      </c>
      <c r="J1210" s="84">
        <v>73</v>
      </c>
      <c r="K1210" s="247">
        <v>7.3</v>
      </c>
      <c r="L1210" s="82" t="s">
        <v>2987</v>
      </c>
      <c r="M1210" s="82">
        <v>154</v>
      </c>
      <c r="N1210" s="82">
        <v>0.1</v>
      </c>
      <c r="O1210" s="264" t="s">
        <v>1966</v>
      </c>
      <c r="P1210" s="283" t="s">
        <v>2988</v>
      </c>
      <c r="Q1210" s="82" t="s">
        <v>304</v>
      </c>
    </row>
    <row r="1211" spans="1:77" s="254" customFormat="1" x14ac:dyDescent="0.2">
      <c r="A1211" s="248">
        <v>1203</v>
      </c>
      <c r="B1211" s="248" t="s">
        <v>2457</v>
      </c>
      <c r="C1211" s="248"/>
      <c r="D1211" s="248"/>
      <c r="E1211" s="248"/>
      <c r="F1211" s="248"/>
      <c r="G1211" s="248"/>
      <c r="H1211" s="248"/>
      <c r="I1211" s="248"/>
      <c r="J1211" s="260">
        <v>73</v>
      </c>
      <c r="K1211" s="255">
        <v>7.3</v>
      </c>
      <c r="L1211" s="248"/>
      <c r="M1211" s="248"/>
      <c r="N1211" s="248"/>
      <c r="O1211" s="265" t="s">
        <v>1966</v>
      </c>
      <c r="P1211" s="284" t="s">
        <v>707</v>
      </c>
      <c r="Q1211" s="248"/>
      <c r="R1211" s="289"/>
      <c r="S1211" s="289"/>
      <c r="T1211" s="289"/>
      <c r="U1211" s="289"/>
      <c r="V1211" s="289"/>
      <c r="W1211" s="289"/>
      <c r="X1211" s="289"/>
      <c r="Y1211" s="289"/>
      <c r="Z1211" s="289"/>
      <c r="AA1211" s="289"/>
      <c r="AB1211" s="289"/>
      <c r="AC1211" s="289"/>
      <c r="AD1211" s="289"/>
      <c r="AE1211" s="289"/>
      <c r="AF1211" s="289"/>
      <c r="AG1211" s="289"/>
      <c r="AH1211" s="289"/>
      <c r="AI1211" s="289"/>
      <c r="AJ1211" s="289"/>
      <c r="AK1211" s="289"/>
      <c r="AL1211" s="289"/>
      <c r="AM1211" s="289"/>
      <c r="AN1211" s="289"/>
      <c r="AO1211" s="289"/>
      <c r="AP1211" s="289"/>
      <c r="AQ1211" s="289"/>
      <c r="AR1211" s="289"/>
      <c r="AS1211" s="289"/>
      <c r="AT1211" s="289"/>
      <c r="AU1211" s="289"/>
      <c r="AV1211" s="289"/>
      <c r="AW1211" s="289"/>
      <c r="AX1211" s="289"/>
      <c r="AY1211" s="289"/>
      <c r="AZ1211" s="289"/>
      <c r="BA1211" s="289"/>
      <c r="BB1211" s="289"/>
      <c r="BC1211" s="289"/>
      <c r="BD1211" s="289"/>
      <c r="BE1211" s="289"/>
      <c r="BF1211" s="289"/>
      <c r="BG1211" s="289"/>
      <c r="BH1211" s="289"/>
      <c r="BI1211" s="289"/>
      <c r="BJ1211" s="289"/>
      <c r="BK1211" s="289"/>
      <c r="BL1211" s="289"/>
      <c r="BM1211" s="289"/>
      <c r="BN1211" s="289"/>
      <c r="BO1211" s="289"/>
      <c r="BP1211" s="289"/>
      <c r="BQ1211" s="289"/>
      <c r="BR1211" s="289"/>
      <c r="BS1211" s="289"/>
      <c r="BT1211" s="289"/>
      <c r="BU1211" s="289"/>
      <c r="BV1211" s="289"/>
      <c r="BW1211" s="289"/>
      <c r="BX1211" s="289"/>
      <c r="BY1211" s="289"/>
    </row>
    <row r="1212" spans="1:77" x14ac:dyDescent="0.2">
      <c r="A1212" s="82">
        <v>1204</v>
      </c>
      <c r="B1212" s="82" t="s">
        <v>2457</v>
      </c>
      <c r="C1212" s="82" t="s">
        <v>1901</v>
      </c>
      <c r="D1212" s="82" t="s">
        <v>2458</v>
      </c>
      <c r="E1212" s="83">
        <v>44123</v>
      </c>
      <c r="F1212" s="82" t="s">
        <v>2985</v>
      </c>
      <c r="G1212" s="82">
        <v>1</v>
      </c>
      <c r="H1212" s="82" t="s">
        <v>2986</v>
      </c>
      <c r="I1212" s="82" t="s">
        <v>1760</v>
      </c>
      <c r="J1212" s="84">
        <v>122</v>
      </c>
      <c r="K1212" s="247">
        <v>12.2</v>
      </c>
      <c r="L1212" s="82" t="s">
        <v>2987</v>
      </c>
      <c r="M1212" s="82">
        <v>154</v>
      </c>
      <c r="N1212" s="82">
        <v>0.1</v>
      </c>
      <c r="O1212" s="264" t="s">
        <v>1966</v>
      </c>
      <c r="P1212" s="283" t="s">
        <v>2990</v>
      </c>
      <c r="Q1212" s="82" t="s">
        <v>304</v>
      </c>
    </row>
    <row r="1213" spans="1:77" s="254" customFormat="1" x14ac:dyDescent="0.2">
      <c r="A1213" s="248">
        <v>1205</v>
      </c>
      <c r="B1213" s="248" t="s">
        <v>2457</v>
      </c>
      <c r="C1213" s="248"/>
      <c r="D1213" s="248"/>
      <c r="E1213" s="248"/>
      <c r="F1213" s="248"/>
      <c r="G1213" s="248"/>
      <c r="H1213" s="248"/>
      <c r="I1213" s="248"/>
      <c r="J1213" s="260">
        <v>122</v>
      </c>
      <c r="K1213" s="255">
        <v>12.2</v>
      </c>
      <c r="L1213" s="248"/>
      <c r="M1213" s="248"/>
      <c r="N1213" s="248"/>
      <c r="O1213" s="265" t="s">
        <v>1966</v>
      </c>
      <c r="P1213" s="284" t="s">
        <v>708</v>
      </c>
      <c r="Q1213" s="248"/>
      <c r="R1213" s="289"/>
      <c r="S1213" s="289"/>
      <c r="T1213" s="289"/>
      <c r="U1213" s="289"/>
      <c r="V1213" s="289"/>
      <c r="W1213" s="289"/>
      <c r="X1213" s="289"/>
      <c r="Y1213" s="289"/>
      <c r="Z1213" s="289"/>
      <c r="AA1213" s="289"/>
      <c r="AB1213" s="289"/>
      <c r="AC1213" s="289"/>
      <c r="AD1213" s="289"/>
      <c r="AE1213" s="289"/>
      <c r="AF1213" s="289"/>
      <c r="AG1213" s="289"/>
      <c r="AH1213" s="289"/>
      <c r="AI1213" s="289"/>
      <c r="AJ1213" s="289"/>
      <c r="AK1213" s="289"/>
      <c r="AL1213" s="289"/>
      <c r="AM1213" s="289"/>
      <c r="AN1213" s="289"/>
      <c r="AO1213" s="289"/>
      <c r="AP1213" s="289"/>
      <c r="AQ1213" s="289"/>
      <c r="AR1213" s="289"/>
      <c r="AS1213" s="289"/>
      <c r="AT1213" s="289"/>
      <c r="AU1213" s="289"/>
      <c r="AV1213" s="289"/>
      <c r="AW1213" s="289"/>
      <c r="AX1213" s="289"/>
      <c r="AY1213" s="289"/>
      <c r="AZ1213" s="289"/>
      <c r="BA1213" s="289"/>
      <c r="BB1213" s="289"/>
      <c r="BC1213" s="289"/>
      <c r="BD1213" s="289"/>
      <c r="BE1213" s="289"/>
      <c r="BF1213" s="289"/>
      <c r="BG1213" s="289"/>
      <c r="BH1213" s="289"/>
      <c r="BI1213" s="289"/>
      <c r="BJ1213" s="289"/>
      <c r="BK1213" s="289"/>
      <c r="BL1213" s="289"/>
      <c r="BM1213" s="289"/>
      <c r="BN1213" s="289"/>
      <c r="BO1213" s="289"/>
      <c r="BP1213" s="289"/>
      <c r="BQ1213" s="289"/>
      <c r="BR1213" s="289"/>
      <c r="BS1213" s="289"/>
      <c r="BT1213" s="289"/>
      <c r="BU1213" s="289"/>
      <c r="BV1213" s="289"/>
      <c r="BW1213" s="289"/>
      <c r="BX1213" s="289"/>
      <c r="BY1213" s="289"/>
    </row>
    <row r="1214" spans="1:77" s="262" customFormat="1" x14ac:dyDescent="0.2">
      <c r="A1214" s="86">
        <v>1206</v>
      </c>
      <c r="B1214" s="86" t="s">
        <v>1635</v>
      </c>
      <c r="C1214" s="86"/>
      <c r="D1214" s="86"/>
      <c r="E1214" s="86"/>
      <c r="F1214" s="86"/>
      <c r="G1214" s="86"/>
      <c r="H1214" s="86"/>
      <c r="I1214" s="86"/>
      <c r="J1214" s="249">
        <v>195</v>
      </c>
      <c r="K1214" s="251">
        <v>19.5</v>
      </c>
      <c r="L1214" s="86"/>
      <c r="M1214" s="86"/>
      <c r="N1214" s="86"/>
      <c r="O1214" s="266" t="s">
        <v>558</v>
      </c>
      <c r="P1214" s="285"/>
      <c r="Q1214" s="86"/>
      <c r="R1214" s="290"/>
      <c r="S1214" s="290"/>
      <c r="T1214" s="290"/>
      <c r="U1214" s="290"/>
      <c r="V1214" s="290"/>
      <c r="W1214" s="290"/>
      <c r="X1214" s="290"/>
      <c r="Y1214" s="290"/>
      <c r="Z1214" s="290"/>
      <c r="AA1214" s="290"/>
      <c r="AB1214" s="290"/>
      <c r="AC1214" s="290"/>
      <c r="AD1214" s="290"/>
      <c r="AE1214" s="290"/>
      <c r="AF1214" s="290"/>
      <c r="AG1214" s="290"/>
      <c r="AH1214" s="290"/>
      <c r="AI1214" s="290"/>
      <c r="AJ1214" s="290"/>
      <c r="AK1214" s="290"/>
      <c r="AL1214" s="290"/>
      <c r="AM1214" s="290"/>
      <c r="AN1214" s="290"/>
      <c r="AO1214" s="290"/>
      <c r="AP1214" s="290"/>
      <c r="AQ1214" s="290"/>
      <c r="AR1214" s="290"/>
      <c r="AS1214" s="290"/>
      <c r="AT1214" s="290"/>
      <c r="AU1214" s="290"/>
      <c r="AV1214" s="290"/>
      <c r="AW1214" s="290"/>
      <c r="AX1214" s="290"/>
      <c r="AY1214" s="290"/>
      <c r="AZ1214" s="290"/>
      <c r="BA1214" s="290"/>
      <c r="BB1214" s="290"/>
      <c r="BC1214" s="290"/>
      <c r="BD1214" s="290"/>
      <c r="BE1214" s="290"/>
      <c r="BF1214" s="290"/>
      <c r="BG1214" s="290"/>
      <c r="BH1214" s="290"/>
      <c r="BI1214" s="290"/>
      <c r="BJ1214" s="290"/>
      <c r="BK1214" s="290"/>
      <c r="BL1214" s="290"/>
      <c r="BM1214" s="290"/>
      <c r="BN1214" s="290"/>
      <c r="BO1214" s="290"/>
      <c r="BP1214" s="290"/>
      <c r="BQ1214" s="290"/>
      <c r="BR1214" s="290"/>
      <c r="BS1214" s="290"/>
      <c r="BT1214" s="290"/>
      <c r="BU1214" s="290"/>
      <c r="BV1214" s="290"/>
      <c r="BW1214" s="290"/>
      <c r="BX1214" s="290"/>
      <c r="BY1214" s="290"/>
    </row>
    <row r="1215" spans="1:77" x14ac:dyDescent="0.2">
      <c r="A1215" s="82">
        <v>1207</v>
      </c>
      <c r="B1215" s="82" t="s">
        <v>2388</v>
      </c>
      <c r="C1215" s="82" t="s">
        <v>2110</v>
      </c>
      <c r="D1215" s="82" t="s">
        <v>2389</v>
      </c>
      <c r="E1215" s="83">
        <v>44123</v>
      </c>
      <c r="F1215" s="82" t="s">
        <v>2985</v>
      </c>
      <c r="G1215" s="82">
        <v>1</v>
      </c>
      <c r="H1215" s="82" t="s">
        <v>2986</v>
      </c>
      <c r="I1215" s="82" t="s">
        <v>1760</v>
      </c>
      <c r="J1215" s="84">
        <v>63</v>
      </c>
      <c r="K1215" s="247">
        <v>6.3</v>
      </c>
      <c r="L1215" s="82" t="s">
        <v>2987</v>
      </c>
      <c r="M1215" s="82">
        <v>154</v>
      </c>
      <c r="N1215" s="82">
        <v>0.1</v>
      </c>
      <c r="O1215" s="264" t="s">
        <v>2111</v>
      </c>
      <c r="P1215" s="283" t="s">
        <v>2997</v>
      </c>
      <c r="Q1215" s="82" t="s">
        <v>304</v>
      </c>
    </row>
    <row r="1216" spans="1:77" s="254" customFormat="1" x14ac:dyDescent="0.2">
      <c r="A1216" s="248">
        <v>1208</v>
      </c>
      <c r="B1216" s="248" t="s">
        <v>2388</v>
      </c>
      <c r="C1216" s="248"/>
      <c r="D1216" s="248"/>
      <c r="E1216" s="248"/>
      <c r="F1216" s="248"/>
      <c r="G1216" s="248"/>
      <c r="H1216" s="248"/>
      <c r="I1216" s="248"/>
      <c r="J1216" s="260">
        <v>63</v>
      </c>
      <c r="K1216" s="255">
        <v>6.3</v>
      </c>
      <c r="L1216" s="248"/>
      <c r="M1216" s="248"/>
      <c r="N1216" s="248"/>
      <c r="O1216" s="265" t="s">
        <v>2111</v>
      </c>
      <c r="P1216" s="284" t="s">
        <v>706</v>
      </c>
      <c r="Q1216" s="248"/>
      <c r="R1216" s="289"/>
      <c r="S1216" s="289"/>
      <c r="T1216" s="289"/>
      <c r="U1216" s="289"/>
      <c r="V1216" s="289"/>
      <c r="W1216" s="289"/>
      <c r="X1216" s="289"/>
      <c r="Y1216" s="289"/>
      <c r="Z1216" s="289"/>
      <c r="AA1216" s="289"/>
      <c r="AB1216" s="289"/>
      <c r="AC1216" s="289"/>
      <c r="AD1216" s="289"/>
      <c r="AE1216" s="289"/>
      <c r="AF1216" s="289"/>
      <c r="AG1216" s="289"/>
      <c r="AH1216" s="289"/>
      <c r="AI1216" s="289"/>
      <c r="AJ1216" s="289"/>
      <c r="AK1216" s="289"/>
      <c r="AL1216" s="289"/>
      <c r="AM1216" s="289"/>
      <c r="AN1216" s="289"/>
      <c r="AO1216" s="289"/>
      <c r="AP1216" s="289"/>
      <c r="AQ1216" s="289"/>
      <c r="AR1216" s="289"/>
      <c r="AS1216" s="289"/>
      <c r="AT1216" s="289"/>
      <c r="AU1216" s="289"/>
      <c r="AV1216" s="289"/>
      <c r="AW1216" s="289"/>
      <c r="AX1216" s="289"/>
      <c r="AY1216" s="289"/>
      <c r="AZ1216" s="289"/>
      <c r="BA1216" s="289"/>
      <c r="BB1216" s="289"/>
      <c r="BC1216" s="289"/>
      <c r="BD1216" s="289"/>
      <c r="BE1216" s="289"/>
      <c r="BF1216" s="289"/>
      <c r="BG1216" s="289"/>
      <c r="BH1216" s="289"/>
      <c r="BI1216" s="289"/>
      <c r="BJ1216" s="289"/>
      <c r="BK1216" s="289"/>
      <c r="BL1216" s="289"/>
      <c r="BM1216" s="289"/>
      <c r="BN1216" s="289"/>
      <c r="BO1216" s="289"/>
      <c r="BP1216" s="289"/>
      <c r="BQ1216" s="289"/>
      <c r="BR1216" s="289"/>
      <c r="BS1216" s="289"/>
      <c r="BT1216" s="289"/>
      <c r="BU1216" s="289"/>
      <c r="BV1216" s="289"/>
      <c r="BW1216" s="289"/>
      <c r="BX1216" s="289"/>
      <c r="BY1216" s="289"/>
    </row>
    <row r="1217" spans="1:77" s="262" customFormat="1" x14ac:dyDescent="0.2">
      <c r="A1217" s="86">
        <v>1209</v>
      </c>
      <c r="B1217" s="86" t="s">
        <v>40</v>
      </c>
      <c r="C1217" s="86"/>
      <c r="D1217" s="86"/>
      <c r="E1217" s="86"/>
      <c r="F1217" s="86"/>
      <c r="G1217" s="86"/>
      <c r="H1217" s="86"/>
      <c r="I1217" s="86"/>
      <c r="J1217" s="249">
        <v>63</v>
      </c>
      <c r="K1217" s="251">
        <v>6.3</v>
      </c>
      <c r="L1217" s="86"/>
      <c r="M1217" s="86"/>
      <c r="N1217" s="86"/>
      <c r="O1217" s="266" t="s">
        <v>559</v>
      </c>
      <c r="P1217" s="285"/>
      <c r="Q1217" s="86"/>
      <c r="R1217" s="290"/>
      <c r="S1217" s="290"/>
      <c r="T1217" s="290"/>
      <c r="U1217" s="290"/>
      <c r="V1217" s="290"/>
      <c r="W1217" s="290"/>
      <c r="X1217" s="290"/>
      <c r="Y1217" s="290"/>
      <c r="Z1217" s="290"/>
      <c r="AA1217" s="290"/>
      <c r="AB1217" s="290"/>
      <c r="AC1217" s="290"/>
      <c r="AD1217" s="290"/>
      <c r="AE1217" s="290"/>
      <c r="AF1217" s="290"/>
      <c r="AG1217" s="290"/>
      <c r="AH1217" s="290"/>
      <c r="AI1217" s="290"/>
      <c r="AJ1217" s="290"/>
      <c r="AK1217" s="290"/>
      <c r="AL1217" s="290"/>
      <c r="AM1217" s="290"/>
      <c r="AN1217" s="290"/>
      <c r="AO1217" s="290"/>
      <c r="AP1217" s="290"/>
      <c r="AQ1217" s="290"/>
      <c r="AR1217" s="290"/>
      <c r="AS1217" s="290"/>
      <c r="AT1217" s="290"/>
      <c r="AU1217" s="290"/>
      <c r="AV1217" s="290"/>
      <c r="AW1217" s="290"/>
      <c r="AX1217" s="290"/>
      <c r="AY1217" s="290"/>
      <c r="AZ1217" s="290"/>
      <c r="BA1217" s="290"/>
      <c r="BB1217" s="290"/>
      <c r="BC1217" s="290"/>
      <c r="BD1217" s="290"/>
      <c r="BE1217" s="290"/>
      <c r="BF1217" s="290"/>
      <c r="BG1217" s="290"/>
      <c r="BH1217" s="290"/>
      <c r="BI1217" s="290"/>
      <c r="BJ1217" s="290"/>
      <c r="BK1217" s="290"/>
      <c r="BL1217" s="290"/>
      <c r="BM1217" s="290"/>
      <c r="BN1217" s="290"/>
      <c r="BO1217" s="290"/>
      <c r="BP1217" s="290"/>
      <c r="BQ1217" s="290"/>
      <c r="BR1217" s="290"/>
      <c r="BS1217" s="290"/>
      <c r="BT1217" s="290"/>
      <c r="BU1217" s="290"/>
      <c r="BV1217" s="290"/>
      <c r="BW1217" s="290"/>
      <c r="BX1217" s="290"/>
      <c r="BY1217" s="290"/>
    </row>
    <row r="1218" spans="1:77" x14ac:dyDescent="0.2">
      <c r="A1218" s="82">
        <v>1210</v>
      </c>
      <c r="B1218" s="82" t="s">
        <v>2952</v>
      </c>
      <c r="C1218" s="82" t="s">
        <v>2953</v>
      </c>
      <c r="D1218" s="82" t="s">
        <v>2954</v>
      </c>
      <c r="E1218" s="83">
        <v>44137</v>
      </c>
      <c r="F1218" s="82" t="s">
        <v>2985</v>
      </c>
      <c r="G1218" s="82">
        <v>1</v>
      </c>
      <c r="H1218" s="82" t="s">
        <v>2986</v>
      </c>
      <c r="I1218" s="82" t="s">
        <v>1760</v>
      </c>
      <c r="J1218" s="84">
        <v>20</v>
      </c>
      <c r="K1218" s="247">
        <v>2</v>
      </c>
      <c r="L1218" s="82" t="s">
        <v>3362</v>
      </c>
      <c r="M1218" s="82">
        <v>158</v>
      </c>
      <c r="N1218" s="82">
        <v>0.1</v>
      </c>
      <c r="O1218" s="264" t="s">
        <v>2090</v>
      </c>
      <c r="P1218" s="283" t="s">
        <v>2997</v>
      </c>
      <c r="Q1218" s="82" t="s">
        <v>303</v>
      </c>
    </row>
    <row r="1219" spans="1:77" x14ac:dyDescent="0.2">
      <c r="A1219" s="82">
        <v>1211</v>
      </c>
      <c r="B1219" s="82" t="s">
        <v>1290</v>
      </c>
      <c r="C1219" s="82" t="s">
        <v>2089</v>
      </c>
      <c r="D1219" s="82" t="s">
        <v>1291</v>
      </c>
      <c r="E1219" s="83">
        <v>44123</v>
      </c>
      <c r="F1219" s="82" t="s">
        <v>2985</v>
      </c>
      <c r="G1219" s="82">
        <v>1</v>
      </c>
      <c r="H1219" s="82" t="s">
        <v>2986</v>
      </c>
      <c r="I1219" s="82" t="s">
        <v>1760</v>
      </c>
      <c r="J1219" s="84">
        <v>16</v>
      </c>
      <c r="K1219" s="247">
        <v>1.6</v>
      </c>
      <c r="L1219" s="82" t="s">
        <v>2987</v>
      </c>
      <c r="M1219" s="82">
        <v>154</v>
      </c>
      <c r="N1219" s="82">
        <v>0.1</v>
      </c>
      <c r="O1219" s="264" t="s">
        <v>2090</v>
      </c>
      <c r="P1219" s="283" t="s">
        <v>2997</v>
      </c>
      <c r="Q1219" s="82" t="s">
        <v>303</v>
      </c>
    </row>
    <row r="1220" spans="1:77" s="254" customFormat="1" x14ac:dyDescent="0.2">
      <c r="A1220" s="248">
        <v>1212</v>
      </c>
      <c r="B1220" s="248" t="s">
        <v>1290</v>
      </c>
      <c r="C1220" s="248"/>
      <c r="D1220" s="248"/>
      <c r="E1220" s="248"/>
      <c r="F1220" s="248"/>
      <c r="G1220" s="248"/>
      <c r="H1220" s="248"/>
      <c r="I1220" s="248"/>
      <c r="J1220" s="260">
        <v>36</v>
      </c>
      <c r="K1220" s="255">
        <v>3.6</v>
      </c>
      <c r="L1220" s="248"/>
      <c r="M1220" s="248"/>
      <c r="N1220" s="248"/>
      <c r="O1220" s="265" t="s">
        <v>2090</v>
      </c>
      <c r="P1220" s="284" t="s">
        <v>706</v>
      </c>
      <c r="Q1220" s="248"/>
      <c r="R1220" s="289"/>
      <c r="S1220" s="289"/>
      <c r="T1220" s="289"/>
      <c r="U1220" s="289"/>
      <c r="V1220" s="289"/>
      <c r="W1220" s="289"/>
      <c r="X1220" s="289"/>
      <c r="Y1220" s="289"/>
      <c r="Z1220" s="289"/>
      <c r="AA1220" s="289"/>
      <c r="AB1220" s="289"/>
      <c r="AC1220" s="289"/>
      <c r="AD1220" s="289"/>
      <c r="AE1220" s="289"/>
      <c r="AF1220" s="289"/>
      <c r="AG1220" s="289"/>
      <c r="AH1220" s="289"/>
      <c r="AI1220" s="289"/>
      <c r="AJ1220" s="289"/>
      <c r="AK1220" s="289"/>
      <c r="AL1220" s="289"/>
      <c r="AM1220" s="289"/>
      <c r="AN1220" s="289"/>
      <c r="AO1220" s="289"/>
      <c r="AP1220" s="289"/>
      <c r="AQ1220" s="289"/>
      <c r="AR1220" s="289"/>
      <c r="AS1220" s="289"/>
      <c r="AT1220" s="289"/>
      <c r="AU1220" s="289"/>
      <c r="AV1220" s="289"/>
      <c r="AW1220" s="289"/>
      <c r="AX1220" s="289"/>
      <c r="AY1220" s="289"/>
      <c r="AZ1220" s="289"/>
      <c r="BA1220" s="289"/>
      <c r="BB1220" s="289"/>
      <c r="BC1220" s="289"/>
      <c r="BD1220" s="289"/>
      <c r="BE1220" s="289"/>
      <c r="BF1220" s="289"/>
      <c r="BG1220" s="289"/>
      <c r="BH1220" s="289"/>
      <c r="BI1220" s="289"/>
      <c r="BJ1220" s="289"/>
      <c r="BK1220" s="289"/>
      <c r="BL1220" s="289"/>
      <c r="BM1220" s="289"/>
      <c r="BN1220" s="289"/>
      <c r="BO1220" s="289"/>
      <c r="BP1220" s="289"/>
      <c r="BQ1220" s="289"/>
      <c r="BR1220" s="289"/>
      <c r="BS1220" s="289"/>
      <c r="BT1220" s="289"/>
      <c r="BU1220" s="289"/>
      <c r="BV1220" s="289"/>
      <c r="BW1220" s="289"/>
      <c r="BX1220" s="289"/>
      <c r="BY1220" s="289"/>
    </row>
    <row r="1221" spans="1:77" s="262" customFormat="1" x14ac:dyDescent="0.2">
      <c r="A1221" s="86">
        <v>1213</v>
      </c>
      <c r="B1221" s="86" t="s">
        <v>25</v>
      </c>
      <c r="C1221" s="86"/>
      <c r="D1221" s="86"/>
      <c r="E1221" s="86"/>
      <c r="F1221" s="86"/>
      <c r="G1221" s="86"/>
      <c r="H1221" s="86"/>
      <c r="I1221" s="86"/>
      <c r="J1221" s="249">
        <v>36</v>
      </c>
      <c r="K1221" s="251">
        <v>3.6</v>
      </c>
      <c r="L1221" s="86"/>
      <c r="M1221" s="86"/>
      <c r="N1221" s="86"/>
      <c r="O1221" s="266" t="s">
        <v>453</v>
      </c>
      <c r="P1221" s="285"/>
      <c r="Q1221" s="86"/>
      <c r="R1221" s="290"/>
      <c r="S1221" s="290"/>
      <c r="T1221" s="290"/>
      <c r="U1221" s="290"/>
      <c r="V1221" s="290"/>
      <c r="W1221" s="290"/>
      <c r="X1221" s="290"/>
      <c r="Y1221" s="290"/>
      <c r="Z1221" s="290"/>
      <c r="AA1221" s="290"/>
      <c r="AB1221" s="290"/>
      <c r="AC1221" s="290"/>
      <c r="AD1221" s="290"/>
      <c r="AE1221" s="290"/>
      <c r="AF1221" s="290"/>
      <c r="AG1221" s="290"/>
      <c r="AH1221" s="290"/>
      <c r="AI1221" s="290"/>
      <c r="AJ1221" s="290"/>
      <c r="AK1221" s="290"/>
      <c r="AL1221" s="290"/>
      <c r="AM1221" s="290"/>
      <c r="AN1221" s="290"/>
      <c r="AO1221" s="290"/>
      <c r="AP1221" s="290"/>
      <c r="AQ1221" s="290"/>
      <c r="AR1221" s="290"/>
      <c r="AS1221" s="290"/>
      <c r="AT1221" s="290"/>
      <c r="AU1221" s="290"/>
      <c r="AV1221" s="290"/>
      <c r="AW1221" s="290"/>
      <c r="AX1221" s="290"/>
      <c r="AY1221" s="290"/>
      <c r="AZ1221" s="290"/>
      <c r="BA1221" s="290"/>
      <c r="BB1221" s="290"/>
      <c r="BC1221" s="290"/>
      <c r="BD1221" s="290"/>
      <c r="BE1221" s="290"/>
      <c r="BF1221" s="290"/>
      <c r="BG1221" s="290"/>
      <c r="BH1221" s="290"/>
      <c r="BI1221" s="290"/>
      <c r="BJ1221" s="290"/>
      <c r="BK1221" s="290"/>
      <c r="BL1221" s="290"/>
      <c r="BM1221" s="290"/>
      <c r="BN1221" s="290"/>
      <c r="BO1221" s="290"/>
      <c r="BP1221" s="290"/>
      <c r="BQ1221" s="290"/>
      <c r="BR1221" s="290"/>
      <c r="BS1221" s="290"/>
      <c r="BT1221" s="290"/>
      <c r="BU1221" s="290"/>
      <c r="BV1221" s="290"/>
      <c r="BW1221" s="290"/>
      <c r="BX1221" s="290"/>
      <c r="BY1221" s="290"/>
    </row>
    <row r="1222" spans="1:77" x14ac:dyDescent="0.2">
      <c r="A1222" s="82">
        <v>1214</v>
      </c>
      <c r="B1222" s="82" t="s">
        <v>295</v>
      </c>
      <c r="C1222" s="82" t="s">
        <v>2328</v>
      </c>
      <c r="D1222" s="82" t="s">
        <v>296</v>
      </c>
      <c r="E1222" s="83">
        <v>44123</v>
      </c>
      <c r="F1222" s="82" t="s">
        <v>2985</v>
      </c>
      <c r="G1222" s="82">
        <v>1</v>
      </c>
      <c r="H1222" s="82" t="s">
        <v>2986</v>
      </c>
      <c r="I1222" s="82" t="s">
        <v>1760</v>
      </c>
      <c r="J1222" s="84">
        <v>87</v>
      </c>
      <c r="K1222" s="247">
        <v>8.6999999999999993</v>
      </c>
      <c r="L1222" s="82" t="s">
        <v>2987</v>
      </c>
      <c r="M1222" s="82">
        <v>154</v>
      </c>
      <c r="N1222" s="82">
        <v>0.1</v>
      </c>
      <c r="O1222" s="264" t="s">
        <v>2193</v>
      </c>
      <c r="P1222" s="283" t="s">
        <v>2988</v>
      </c>
      <c r="Q1222" s="82" t="s">
        <v>117</v>
      </c>
    </row>
    <row r="1223" spans="1:77" s="254" customFormat="1" x14ac:dyDescent="0.2">
      <c r="A1223" s="248">
        <v>1215</v>
      </c>
      <c r="B1223" s="248" t="s">
        <v>295</v>
      </c>
      <c r="C1223" s="248"/>
      <c r="D1223" s="248"/>
      <c r="E1223" s="248"/>
      <c r="F1223" s="248"/>
      <c r="G1223" s="248"/>
      <c r="H1223" s="248"/>
      <c r="I1223" s="248"/>
      <c r="J1223" s="260">
        <v>87</v>
      </c>
      <c r="K1223" s="255">
        <v>8.6999999999999993</v>
      </c>
      <c r="L1223" s="248"/>
      <c r="M1223" s="248"/>
      <c r="N1223" s="248"/>
      <c r="O1223" s="265" t="s">
        <v>2193</v>
      </c>
      <c r="P1223" s="284" t="s">
        <v>707</v>
      </c>
      <c r="Q1223" s="248"/>
      <c r="R1223" s="289"/>
      <c r="S1223" s="289"/>
      <c r="T1223" s="289"/>
      <c r="U1223" s="289"/>
      <c r="V1223" s="289"/>
      <c r="W1223" s="289"/>
      <c r="X1223" s="289"/>
      <c r="Y1223" s="289"/>
      <c r="Z1223" s="289"/>
      <c r="AA1223" s="289"/>
      <c r="AB1223" s="289"/>
      <c r="AC1223" s="289"/>
      <c r="AD1223" s="289"/>
      <c r="AE1223" s="289"/>
      <c r="AF1223" s="289"/>
      <c r="AG1223" s="289"/>
      <c r="AH1223" s="289"/>
      <c r="AI1223" s="289"/>
      <c r="AJ1223" s="289"/>
      <c r="AK1223" s="289"/>
      <c r="AL1223" s="289"/>
      <c r="AM1223" s="289"/>
      <c r="AN1223" s="289"/>
      <c r="AO1223" s="289"/>
      <c r="AP1223" s="289"/>
      <c r="AQ1223" s="289"/>
      <c r="AR1223" s="289"/>
      <c r="AS1223" s="289"/>
      <c r="AT1223" s="289"/>
      <c r="AU1223" s="289"/>
      <c r="AV1223" s="289"/>
      <c r="AW1223" s="289"/>
      <c r="AX1223" s="289"/>
      <c r="AY1223" s="289"/>
      <c r="AZ1223" s="289"/>
      <c r="BA1223" s="289"/>
      <c r="BB1223" s="289"/>
      <c r="BC1223" s="289"/>
      <c r="BD1223" s="289"/>
      <c r="BE1223" s="289"/>
      <c r="BF1223" s="289"/>
      <c r="BG1223" s="289"/>
      <c r="BH1223" s="289"/>
      <c r="BI1223" s="289"/>
      <c r="BJ1223" s="289"/>
      <c r="BK1223" s="289"/>
      <c r="BL1223" s="289"/>
      <c r="BM1223" s="289"/>
      <c r="BN1223" s="289"/>
      <c r="BO1223" s="289"/>
      <c r="BP1223" s="289"/>
      <c r="BQ1223" s="289"/>
      <c r="BR1223" s="289"/>
      <c r="BS1223" s="289"/>
      <c r="BT1223" s="289"/>
      <c r="BU1223" s="289"/>
      <c r="BV1223" s="289"/>
      <c r="BW1223" s="289"/>
      <c r="BX1223" s="289"/>
      <c r="BY1223" s="289"/>
    </row>
    <row r="1224" spans="1:77" x14ac:dyDescent="0.2">
      <c r="A1224" s="82">
        <v>1216</v>
      </c>
      <c r="B1224" s="82" t="s">
        <v>295</v>
      </c>
      <c r="C1224" s="82" t="s">
        <v>2328</v>
      </c>
      <c r="D1224" s="82" t="s">
        <v>296</v>
      </c>
      <c r="E1224" s="83">
        <v>44123</v>
      </c>
      <c r="F1224" s="82" t="s">
        <v>2985</v>
      </c>
      <c r="G1224" s="82">
        <v>1</v>
      </c>
      <c r="H1224" s="82" t="s">
        <v>2986</v>
      </c>
      <c r="I1224" s="82" t="s">
        <v>1760</v>
      </c>
      <c r="J1224" s="84">
        <v>65</v>
      </c>
      <c r="K1224" s="247">
        <v>6.5</v>
      </c>
      <c r="L1224" s="82" t="s">
        <v>2987</v>
      </c>
      <c r="M1224" s="82">
        <v>154</v>
      </c>
      <c r="N1224" s="82">
        <v>0.1</v>
      </c>
      <c r="O1224" s="264" t="s">
        <v>2193</v>
      </c>
      <c r="P1224" s="283" t="s">
        <v>2990</v>
      </c>
      <c r="Q1224" s="82" t="s">
        <v>117</v>
      </c>
    </row>
    <row r="1225" spans="1:77" s="254" customFormat="1" x14ac:dyDescent="0.2">
      <c r="A1225" s="248">
        <v>1217</v>
      </c>
      <c r="B1225" s="248" t="s">
        <v>295</v>
      </c>
      <c r="C1225" s="248"/>
      <c r="D1225" s="248"/>
      <c r="E1225" s="248"/>
      <c r="F1225" s="248"/>
      <c r="G1225" s="248"/>
      <c r="H1225" s="248"/>
      <c r="I1225" s="248"/>
      <c r="J1225" s="260">
        <v>65</v>
      </c>
      <c r="K1225" s="255">
        <v>6.5</v>
      </c>
      <c r="L1225" s="248"/>
      <c r="M1225" s="248"/>
      <c r="N1225" s="248"/>
      <c r="O1225" s="265" t="s">
        <v>2193</v>
      </c>
      <c r="P1225" s="284" t="s">
        <v>708</v>
      </c>
      <c r="Q1225" s="248"/>
      <c r="R1225" s="289"/>
      <c r="S1225" s="289"/>
      <c r="T1225" s="289"/>
      <c r="U1225" s="289"/>
      <c r="V1225" s="289"/>
      <c r="W1225" s="289"/>
      <c r="X1225" s="289"/>
      <c r="Y1225" s="289"/>
      <c r="Z1225" s="289"/>
      <c r="AA1225" s="289"/>
      <c r="AB1225" s="289"/>
      <c r="AC1225" s="289"/>
      <c r="AD1225" s="289"/>
      <c r="AE1225" s="289"/>
      <c r="AF1225" s="289"/>
      <c r="AG1225" s="289"/>
      <c r="AH1225" s="289"/>
      <c r="AI1225" s="289"/>
      <c r="AJ1225" s="289"/>
      <c r="AK1225" s="289"/>
      <c r="AL1225" s="289"/>
      <c r="AM1225" s="289"/>
      <c r="AN1225" s="289"/>
      <c r="AO1225" s="289"/>
      <c r="AP1225" s="289"/>
      <c r="AQ1225" s="289"/>
      <c r="AR1225" s="289"/>
      <c r="AS1225" s="289"/>
      <c r="AT1225" s="289"/>
      <c r="AU1225" s="289"/>
      <c r="AV1225" s="289"/>
      <c r="AW1225" s="289"/>
      <c r="AX1225" s="289"/>
      <c r="AY1225" s="289"/>
      <c r="AZ1225" s="289"/>
      <c r="BA1225" s="289"/>
      <c r="BB1225" s="289"/>
      <c r="BC1225" s="289"/>
      <c r="BD1225" s="289"/>
      <c r="BE1225" s="289"/>
      <c r="BF1225" s="289"/>
      <c r="BG1225" s="289"/>
      <c r="BH1225" s="289"/>
      <c r="BI1225" s="289"/>
      <c r="BJ1225" s="289"/>
      <c r="BK1225" s="289"/>
      <c r="BL1225" s="289"/>
      <c r="BM1225" s="289"/>
      <c r="BN1225" s="289"/>
      <c r="BO1225" s="289"/>
      <c r="BP1225" s="289"/>
      <c r="BQ1225" s="289"/>
      <c r="BR1225" s="289"/>
      <c r="BS1225" s="289"/>
      <c r="BT1225" s="289"/>
      <c r="BU1225" s="289"/>
      <c r="BV1225" s="289"/>
      <c r="BW1225" s="289"/>
      <c r="BX1225" s="289"/>
      <c r="BY1225" s="289"/>
    </row>
    <row r="1226" spans="1:77" s="262" customFormat="1" x14ac:dyDescent="0.2">
      <c r="A1226" s="86">
        <v>1218</v>
      </c>
      <c r="B1226" s="86" t="s">
        <v>931</v>
      </c>
      <c r="C1226" s="86"/>
      <c r="D1226" s="86"/>
      <c r="E1226" s="86"/>
      <c r="F1226" s="86"/>
      <c r="G1226" s="86"/>
      <c r="H1226" s="86"/>
      <c r="I1226" s="86"/>
      <c r="J1226" s="249">
        <v>152</v>
      </c>
      <c r="K1226" s="251">
        <v>15.2</v>
      </c>
      <c r="L1226" s="86"/>
      <c r="M1226" s="86"/>
      <c r="N1226" s="86"/>
      <c r="O1226" s="266" t="s">
        <v>836</v>
      </c>
      <c r="P1226" s="285"/>
      <c r="Q1226" s="86"/>
      <c r="R1226" s="290"/>
      <c r="S1226" s="290"/>
      <c r="T1226" s="290"/>
      <c r="U1226" s="290"/>
      <c r="V1226" s="290"/>
      <c r="W1226" s="290"/>
      <c r="X1226" s="290"/>
      <c r="Y1226" s="290"/>
      <c r="Z1226" s="290"/>
      <c r="AA1226" s="290"/>
      <c r="AB1226" s="290"/>
      <c r="AC1226" s="290"/>
      <c r="AD1226" s="290"/>
      <c r="AE1226" s="290"/>
      <c r="AF1226" s="290"/>
      <c r="AG1226" s="290"/>
      <c r="AH1226" s="290"/>
      <c r="AI1226" s="290"/>
      <c r="AJ1226" s="290"/>
      <c r="AK1226" s="290"/>
      <c r="AL1226" s="290"/>
      <c r="AM1226" s="290"/>
      <c r="AN1226" s="290"/>
      <c r="AO1226" s="290"/>
      <c r="AP1226" s="290"/>
      <c r="AQ1226" s="290"/>
      <c r="AR1226" s="290"/>
      <c r="AS1226" s="290"/>
      <c r="AT1226" s="290"/>
      <c r="AU1226" s="290"/>
      <c r="AV1226" s="290"/>
      <c r="AW1226" s="290"/>
      <c r="AX1226" s="290"/>
      <c r="AY1226" s="290"/>
      <c r="AZ1226" s="290"/>
      <c r="BA1226" s="290"/>
      <c r="BB1226" s="290"/>
      <c r="BC1226" s="290"/>
      <c r="BD1226" s="290"/>
      <c r="BE1226" s="290"/>
      <c r="BF1226" s="290"/>
      <c r="BG1226" s="290"/>
      <c r="BH1226" s="290"/>
      <c r="BI1226" s="290"/>
      <c r="BJ1226" s="290"/>
      <c r="BK1226" s="290"/>
      <c r="BL1226" s="290"/>
      <c r="BM1226" s="290"/>
      <c r="BN1226" s="290"/>
      <c r="BO1226" s="290"/>
      <c r="BP1226" s="290"/>
      <c r="BQ1226" s="290"/>
      <c r="BR1226" s="290"/>
      <c r="BS1226" s="290"/>
      <c r="BT1226" s="290"/>
      <c r="BU1226" s="290"/>
      <c r="BV1226" s="290"/>
      <c r="BW1226" s="290"/>
      <c r="BX1226" s="290"/>
      <c r="BY1226" s="290"/>
    </row>
    <row r="1227" spans="1:77" x14ac:dyDescent="0.2">
      <c r="A1227" s="82">
        <v>1219</v>
      </c>
      <c r="B1227" s="82" t="s">
        <v>1246</v>
      </c>
      <c r="C1227" s="82" t="s">
        <v>1823</v>
      </c>
      <c r="D1227" s="82" t="s">
        <v>1247</v>
      </c>
      <c r="E1227" s="83">
        <v>44123</v>
      </c>
      <c r="F1227" s="82" t="s">
        <v>2985</v>
      </c>
      <c r="G1227" s="82">
        <v>1</v>
      </c>
      <c r="H1227" s="82" t="s">
        <v>2986</v>
      </c>
      <c r="I1227" s="82" t="s">
        <v>1760</v>
      </c>
      <c r="J1227" s="84">
        <v>28</v>
      </c>
      <c r="K1227" s="247">
        <v>2.8</v>
      </c>
      <c r="L1227" s="82" t="s">
        <v>2987</v>
      </c>
      <c r="M1227" s="82">
        <v>154</v>
      </c>
      <c r="N1227" s="82">
        <v>0.1</v>
      </c>
      <c r="O1227" s="264" t="s">
        <v>1724</v>
      </c>
      <c r="P1227" s="283" t="s">
        <v>2990</v>
      </c>
      <c r="Q1227" s="82" t="s">
        <v>117</v>
      </c>
    </row>
    <row r="1228" spans="1:77" s="254" customFormat="1" x14ac:dyDescent="0.2">
      <c r="A1228" s="248">
        <v>1220</v>
      </c>
      <c r="B1228" s="248" t="s">
        <v>1246</v>
      </c>
      <c r="C1228" s="248"/>
      <c r="D1228" s="248"/>
      <c r="E1228" s="248"/>
      <c r="F1228" s="248"/>
      <c r="G1228" s="248"/>
      <c r="H1228" s="248"/>
      <c r="I1228" s="248"/>
      <c r="J1228" s="260">
        <v>28</v>
      </c>
      <c r="K1228" s="255">
        <v>2.8</v>
      </c>
      <c r="L1228" s="248"/>
      <c r="M1228" s="248"/>
      <c r="N1228" s="248"/>
      <c r="O1228" s="265" t="s">
        <v>1724</v>
      </c>
      <c r="P1228" s="284" t="s">
        <v>708</v>
      </c>
      <c r="Q1228" s="248"/>
      <c r="R1228" s="289"/>
      <c r="S1228" s="289"/>
      <c r="T1228" s="289"/>
      <c r="U1228" s="289"/>
      <c r="V1228" s="289"/>
      <c r="W1228" s="289"/>
      <c r="X1228" s="289"/>
      <c r="Y1228" s="289"/>
      <c r="Z1228" s="289"/>
      <c r="AA1228" s="289"/>
      <c r="AB1228" s="289"/>
      <c r="AC1228" s="289"/>
      <c r="AD1228" s="289"/>
      <c r="AE1228" s="289"/>
      <c r="AF1228" s="289"/>
      <c r="AG1228" s="289"/>
      <c r="AH1228" s="289"/>
      <c r="AI1228" s="289"/>
      <c r="AJ1228" s="289"/>
      <c r="AK1228" s="289"/>
      <c r="AL1228" s="289"/>
      <c r="AM1228" s="289"/>
      <c r="AN1228" s="289"/>
      <c r="AO1228" s="289"/>
      <c r="AP1228" s="289"/>
      <c r="AQ1228" s="289"/>
      <c r="AR1228" s="289"/>
      <c r="AS1228" s="289"/>
      <c r="AT1228" s="289"/>
      <c r="AU1228" s="289"/>
      <c r="AV1228" s="289"/>
      <c r="AW1228" s="289"/>
      <c r="AX1228" s="289"/>
      <c r="AY1228" s="289"/>
      <c r="AZ1228" s="289"/>
      <c r="BA1228" s="289"/>
      <c r="BB1228" s="289"/>
      <c r="BC1228" s="289"/>
      <c r="BD1228" s="289"/>
      <c r="BE1228" s="289"/>
      <c r="BF1228" s="289"/>
      <c r="BG1228" s="289"/>
      <c r="BH1228" s="289"/>
      <c r="BI1228" s="289"/>
      <c r="BJ1228" s="289"/>
      <c r="BK1228" s="289"/>
      <c r="BL1228" s="289"/>
      <c r="BM1228" s="289"/>
      <c r="BN1228" s="289"/>
      <c r="BO1228" s="289"/>
      <c r="BP1228" s="289"/>
      <c r="BQ1228" s="289"/>
      <c r="BR1228" s="289"/>
      <c r="BS1228" s="289"/>
      <c r="BT1228" s="289"/>
      <c r="BU1228" s="289"/>
      <c r="BV1228" s="289"/>
      <c r="BW1228" s="289"/>
      <c r="BX1228" s="289"/>
      <c r="BY1228" s="289"/>
    </row>
    <row r="1229" spans="1:77" s="262" customFormat="1" x14ac:dyDescent="0.2">
      <c r="A1229" s="86">
        <v>1221</v>
      </c>
      <c r="B1229" s="86" t="s">
        <v>1063</v>
      </c>
      <c r="C1229" s="86"/>
      <c r="D1229" s="86"/>
      <c r="E1229" s="86"/>
      <c r="F1229" s="86"/>
      <c r="G1229" s="86"/>
      <c r="H1229" s="86"/>
      <c r="I1229" s="86"/>
      <c r="J1229" s="249">
        <v>28</v>
      </c>
      <c r="K1229" s="251">
        <v>2.8</v>
      </c>
      <c r="L1229" s="86"/>
      <c r="M1229" s="86"/>
      <c r="N1229" s="86"/>
      <c r="O1229" s="266" t="s">
        <v>837</v>
      </c>
      <c r="P1229" s="285"/>
      <c r="Q1229" s="86"/>
      <c r="R1229" s="290"/>
      <c r="S1229" s="290"/>
      <c r="T1229" s="290"/>
      <c r="U1229" s="290"/>
      <c r="V1229" s="290"/>
      <c r="W1229" s="290"/>
      <c r="X1229" s="290"/>
      <c r="Y1229" s="290"/>
      <c r="Z1229" s="290"/>
      <c r="AA1229" s="290"/>
      <c r="AB1229" s="290"/>
      <c r="AC1229" s="290"/>
      <c r="AD1229" s="290"/>
      <c r="AE1229" s="290"/>
      <c r="AF1229" s="290"/>
      <c r="AG1229" s="290"/>
      <c r="AH1229" s="290"/>
      <c r="AI1229" s="290"/>
      <c r="AJ1229" s="290"/>
      <c r="AK1229" s="290"/>
      <c r="AL1229" s="290"/>
      <c r="AM1229" s="290"/>
      <c r="AN1229" s="290"/>
      <c r="AO1229" s="290"/>
      <c r="AP1229" s="290"/>
      <c r="AQ1229" s="290"/>
      <c r="AR1229" s="290"/>
      <c r="AS1229" s="290"/>
      <c r="AT1229" s="290"/>
      <c r="AU1229" s="290"/>
      <c r="AV1229" s="290"/>
      <c r="AW1229" s="290"/>
      <c r="AX1229" s="290"/>
      <c r="AY1229" s="290"/>
      <c r="AZ1229" s="290"/>
      <c r="BA1229" s="290"/>
      <c r="BB1229" s="290"/>
      <c r="BC1229" s="290"/>
      <c r="BD1229" s="290"/>
      <c r="BE1229" s="290"/>
      <c r="BF1229" s="290"/>
      <c r="BG1229" s="290"/>
      <c r="BH1229" s="290"/>
      <c r="BI1229" s="290"/>
      <c r="BJ1229" s="290"/>
      <c r="BK1229" s="290"/>
      <c r="BL1229" s="290"/>
      <c r="BM1229" s="290"/>
      <c r="BN1229" s="290"/>
      <c r="BO1229" s="290"/>
      <c r="BP1229" s="290"/>
      <c r="BQ1229" s="290"/>
      <c r="BR1229" s="290"/>
      <c r="BS1229" s="290"/>
      <c r="BT1229" s="290"/>
      <c r="BU1229" s="290"/>
      <c r="BV1229" s="290"/>
      <c r="BW1229" s="290"/>
      <c r="BX1229" s="290"/>
      <c r="BY1229" s="290"/>
    </row>
    <row r="1230" spans="1:77" x14ac:dyDescent="0.2">
      <c r="A1230" s="82">
        <v>1222</v>
      </c>
      <c r="B1230" s="82" t="s">
        <v>1238</v>
      </c>
      <c r="C1230" s="82" t="s">
        <v>2281</v>
      </c>
      <c r="D1230" s="82" t="s">
        <v>1239</v>
      </c>
      <c r="E1230" s="83">
        <v>44123</v>
      </c>
      <c r="F1230" s="82" t="s">
        <v>2985</v>
      </c>
      <c r="G1230" s="82">
        <v>1</v>
      </c>
      <c r="H1230" s="82" t="s">
        <v>2986</v>
      </c>
      <c r="I1230" s="82" t="s">
        <v>1760</v>
      </c>
      <c r="J1230" s="84">
        <v>26</v>
      </c>
      <c r="K1230" s="247">
        <v>2.6</v>
      </c>
      <c r="L1230" s="82" t="s">
        <v>2987</v>
      </c>
      <c r="M1230" s="82">
        <v>154</v>
      </c>
      <c r="N1230" s="82">
        <v>0.1</v>
      </c>
      <c r="O1230" s="264" t="s">
        <v>1709</v>
      </c>
      <c r="P1230" s="283" t="s">
        <v>2990</v>
      </c>
      <c r="Q1230" s="82" t="s">
        <v>117</v>
      </c>
    </row>
    <row r="1231" spans="1:77" s="254" customFormat="1" x14ac:dyDescent="0.2">
      <c r="A1231" s="248">
        <v>1223</v>
      </c>
      <c r="B1231" s="248" t="s">
        <v>1238</v>
      </c>
      <c r="C1231" s="248"/>
      <c r="D1231" s="248"/>
      <c r="E1231" s="248"/>
      <c r="F1231" s="248"/>
      <c r="G1231" s="248"/>
      <c r="H1231" s="248"/>
      <c r="I1231" s="248"/>
      <c r="J1231" s="260">
        <v>26</v>
      </c>
      <c r="K1231" s="255">
        <v>2.6</v>
      </c>
      <c r="L1231" s="248"/>
      <c r="M1231" s="248"/>
      <c r="N1231" s="248"/>
      <c r="O1231" s="265" t="s">
        <v>1709</v>
      </c>
      <c r="P1231" s="284" t="s">
        <v>708</v>
      </c>
      <c r="Q1231" s="248"/>
      <c r="R1231" s="289"/>
      <c r="S1231" s="289"/>
      <c r="T1231" s="289"/>
      <c r="U1231" s="289"/>
      <c r="V1231" s="289"/>
      <c r="W1231" s="289"/>
      <c r="X1231" s="289"/>
      <c r="Y1231" s="289"/>
      <c r="Z1231" s="289"/>
      <c r="AA1231" s="289"/>
      <c r="AB1231" s="289"/>
      <c r="AC1231" s="289"/>
      <c r="AD1231" s="289"/>
      <c r="AE1231" s="289"/>
      <c r="AF1231" s="289"/>
      <c r="AG1231" s="289"/>
      <c r="AH1231" s="289"/>
      <c r="AI1231" s="289"/>
      <c r="AJ1231" s="289"/>
      <c r="AK1231" s="289"/>
      <c r="AL1231" s="289"/>
      <c r="AM1231" s="289"/>
      <c r="AN1231" s="289"/>
      <c r="AO1231" s="289"/>
      <c r="AP1231" s="289"/>
      <c r="AQ1231" s="289"/>
      <c r="AR1231" s="289"/>
      <c r="AS1231" s="289"/>
      <c r="AT1231" s="289"/>
      <c r="AU1231" s="289"/>
      <c r="AV1231" s="289"/>
      <c r="AW1231" s="289"/>
      <c r="AX1231" s="289"/>
      <c r="AY1231" s="289"/>
      <c r="AZ1231" s="289"/>
      <c r="BA1231" s="289"/>
      <c r="BB1231" s="289"/>
      <c r="BC1231" s="289"/>
      <c r="BD1231" s="289"/>
      <c r="BE1231" s="289"/>
      <c r="BF1231" s="289"/>
      <c r="BG1231" s="289"/>
      <c r="BH1231" s="289"/>
      <c r="BI1231" s="289"/>
      <c r="BJ1231" s="289"/>
      <c r="BK1231" s="289"/>
      <c r="BL1231" s="289"/>
      <c r="BM1231" s="289"/>
      <c r="BN1231" s="289"/>
      <c r="BO1231" s="289"/>
      <c r="BP1231" s="289"/>
      <c r="BQ1231" s="289"/>
      <c r="BR1231" s="289"/>
      <c r="BS1231" s="289"/>
      <c r="BT1231" s="289"/>
      <c r="BU1231" s="289"/>
      <c r="BV1231" s="289"/>
      <c r="BW1231" s="289"/>
      <c r="BX1231" s="289"/>
      <c r="BY1231" s="289"/>
    </row>
    <row r="1232" spans="1:77" s="262" customFormat="1" x14ac:dyDescent="0.2">
      <c r="A1232" s="86">
        <v>1224</v>
      </c>
      <c r="B1232" s="86" t="s">
        <v>1048</v>
      </c>
      <c r="C1232" s="86"/>
      <c r="D1232" s="86"/>
      <c r="E1232" s="86"/>
      <c r="F1232" s="86"/>
      <c r="G1232" s="86"/>
      <c r="H1232" s="86"/>
      <c r="I1232" s="86"/>
      <c r="J1232" s="249">
        <v>26</v>
      </c>
      <c r="K1232" s="251">
        <v>2.6</v>
      </c>
      <c r="L1232" s="86"/>
      <c r="M1232" s="86"/>
      <c r="N1232" s="86"/>
      <c r="O1232" s="266" t="s">
        <v>838</v>
      </c>
      <c r="P1232" s="285"/>
      <c r="Q1232" s="86"/>
      <c r="R1232" s="290"/>
      <c r="S1232" s="290"/>
      <c r="T1232" s="290"/>
      <c r="U1232" s="290"/>
      <c r="V1232" s="290"/>
      <c r="W1232" s="290"/>
      <c r="X1232" s="290"/>
      <c r="Y1232" s="290"/>
      <c r="Z1232" s="290"/>
      <c r="AA1232" s="290"/>
      <c r="AB1232" s="290"/>
      <c r="AC1232" s="290"/>
      <c r="AD1232" s="290"/>
      <c r="AE1232" s="290"/>
      <c r="AF1232" s="290"/>
      <c r="AG1232" s="290"/>
      <c r="AH1232" s="290"/>
      <c r="AI1232" s="290"/>
      <c r="AJ1232" s="290"/>
      <c r="AK1232" s="290"/>
      <c r="AL1232" s="290"/>
      <c r="AM1232" s="290"/>
      <c r="AN1232" s="290"/>
      <c r="AO1232" s="290"/>
      <c r="AP1232" s="290"/>
      <c r="AQ1232" s="290"/>
      <c r="AR1232" s="290"/>
      <c r="AS1232" s="290"/>
      <c r="AT1232" s="290"/>
      <c r="AU1232" s="290"/>
      <c r="AV1232" s="290"/>
      <c r="AW1232" s="290"/>
      <c r="AX1232" s="290"/>
      <c r="AY1232" s="290"/>
      <c r="AZ1232" s="290"/>
      <c r="BA1232" s="290"/>
      <c r="BB1232" s="290"/>
      <c r="BC1232" s="290"/>
      <c r="BD1232" s="290"/>
      <c r="BE1232" s="290"/>
      <c r="BF1232" s="290"/>
      <c r="BG1232" s="290"/>
      <c r="BH1232" s="290"/>
      <c r="BI1232" s="290"/>
      <c r="BJ1232" s="290"/>
      <c r="BK1232" s="290"/>
      <c r="BL1232" s="290"/>
      <c r="BM1232" s="290"/>
      <c r="BN1232" s="290"/>
      <c r="BO1232" s="290"/>
      <c r="BP1232" s="290"/>
      <c r="BQ1232" s="290"/>
      <c r="BR1232" s="290"/>
      <c r="BS1232" s="290"/>
      <c r="BT1232" s="290"/>
      <c r="BU1232" s="290"/>
      <c r="BV1232" s="290"/>
      <c r="BW1232" s="290"/>
      <c r="BX1232" s="290"/>
      <c r="BY1232" s="290"/>
    </row>
    <row r="1233" spans="1:77" x14ac:dyDescent="0.2">
      <c r="A1233" s="82">
        <v>1225</v>
      </c>
      <c r="B1233" s="82" t="s">
        <v>234</v>
      </c>
      <c r="C1233" s="82" t="s">
        <v>1823</v>
      </c>
      <c r="D1233" s="82" t="s">
        <v>235</v>
      </c>
      <c r="E1233" s="83">
        <v>44123</v>
      </c>
      <c r="F1233" s="82" t="s">
        <v>2985</v>
      </c>
      <c r="G1233" s="82">
        <v>1</v>
      </c>
      <c r="H1233" s="82" t="s">
        <v>2986</v>
      </c>
      <c r="I1233" s="82" t="s">
        <v>1760</v>
      </c>
      <c r="J1233" s="84">
        <v>26</v>
      </c>
      <c r="K1233" s="247">
        <v>2.6</v>
      </c>
      <c r="L1233" s="82" t="s">
        <v>2987</v>
      </c>
      <c r="M1233" s="82">
        <v>154</v>
      </c>
      <c r="N1233" s="82">
        <v>0.1</v>
      </c>
      <c r="O1233" s="264" t="s">
        <v>1108</v>
      </c>
      <c r="P1233" s="283" t="s">
        <v>2997</v>
      </c>
      <c r="Q1233" s="82" t="s">
        <v>117</v>
      </c>
    </row>
    <row r="1234" spans="1:77" s="254" customFormat="1" x14ac:dyDescent="0.2">
      <c r="A1234" s="248">
        <v>1226</v>
      </c>
      <c r="B1234" s="248" t="s">
        <v>234</v>
      </c>
      <c r="C1234" s="248"/>
      <c r="D1234" s="248"/>
      <c r="E1234" s="248"/>
      <c r="F1234" s="248"/>
      <c r="G1234" s="248"/>
      <c r="H1234" s="248"/>
      <c r="I1234" s="248"/>
      <c r="J1234" s="260">
        <v>26</v>
      </c>
      <c r="K1234" s="255">
        <v>2.6</v>
      </c>
      <c r="L1234" s="248"/>
      <c r="M1234" s="248"/>
      <c r="N1234" s="248"/>
      <c r="O1234" s="265" t="s">
        <v>1108</v>
      </c>
      <c r="P1234" s="284" t="s">
        <v>706</v>
      </c>
      <c r="Q1234" s="248"/>
      <c r="R1234" s="289"/>
      <c r="S1234" s="289"/>
      <c r="T1234" s="289"/>
      <c r="U1234" s="289"/>
      <c r="V1234" s="289"/>
      <c r="W1234" s="289"/>
      <c r="X1234" s="289"/>
      <c r="Y1234" s="289"/>
      <c r="Z1234" s="289"/>
      <c r="AA1234" s="289"/>
      <c r="AB1234" s="289"/>
      <c r="AC1234" s="289"/>
      <c r="AD1234" s="289"/>
      <c r="AE1234" s="289"/>
      <c r="AF1234" s="289"/>
      <c r="AG1234" s="289"/>
      <c r="AH1234" s="289"/>
      <c r="AI1234" s="289"/>
      <c r="AJ1234" s="289"/>
      <c r="AK1234" s="289"/>
      <c r="AL1234" s="289"/>
      <c r="AM1234" s="289"/>
      <c r="AN1234" s="289"/>
      <c r="AO1234" s="289"/>
      <c r="AP1234" s="289"/>
      <c r="AQ1234" s="289"/>
      <c r="AR1234" s="289"/>
      <c r="AS1234" s="289"/>
      <c r="AT1234" s="289"/>
      <c r="AU1234" s="289"/>
      <c r="AV1234" s="289"/>
      <c r="AW1234" s="289"/>
      <c r="AX1234" s="289"/>
      <c r="AY1234" s="289"/>
      <c r="AZ1234" s="289"/>
      <c r="BA1234" s="289"/>
      <c r="BB1234" s="289"/>
      <c r="BC1234" s="289"/>
      <c r="BD1234" s="289"/>
      <c r="BE1234" s="289"/>
      <c r="BF1234" s="289"/>
      <c r="BG1234" s="289"/>
      <c r="BH1234" s="289"/>
      <c r="BI1234" s="289"/>
      <c r="BJ1234" s="289"/>
      <c r="BK1234" s="289"/>
      <c r="BL1234" s="289"/>
      <c r="BM1234" s="289"/>
      <c r="BN1234" s="289"/>
      <c r="BO1234" s="289"/>
      <c r="BP1234" s="289"/>
      <c r="BQ1234" s="289"/>
      <c r="BR1234" s="289"/>
      <c r="BS1234" s="289"/>
      <c r="BT1234" s="289"/>
      <c r="BU1234" s="289"/>
      <c r="BV1234" s="289"/>
      <c r="BW1234" s="289"/>
      <c r="BX1234" s="289"/>
      <c r="BY1234" s="289"/>
    </row>
    <row r="1235" spans="1:77" s="262" customFormat="1" x14ac:dyDescent="0.2">
      <c r="A1235" s="86">
        <v>1227</v>
      </c>
      <c r="B1235" s="86" t="s">
        <v>1549</v>
      </c>
      <c r="C1235" s="86"/>
      <c r="D1235" s="86"/>
      <c r="E1235" s="86"/>
      <c r="F1235" s="86"/>
      <c r="G1235" s="86"/>
      <c r="H1235" s="86"/>
      <c r="I1235" s="86"/>
      <c r="J1235" s="249">
        <v>26</v>
      </c>
      <c r="K1235" s="251">
        <v>2.6</v>
      </c>
      <c r="L1235" s="86"/>
      <c r="M1235" s="86"/>
      <c r="N1235" s="86"/>
      <c r="O1235" s="266" t="s">
        <v>839</v>
      </c>
      <c r="P1235" s="285"/>
      <c r="Q1235" s="86"/>
      <c r="R1235" s="290"/>
      <c r="S1235" s="290"/>
      <c r="T1235" s="290"/>
      <c r="U1235" s="290"/>
      <c r="V1235" s="290"/>
      <c r="W1235" s="290"/>
      <c r="X1235" s="290"/>
      <c r="Y1235" s="290"/>
      <c r="Z1235" s="290"/>
      <c r="AA1235" s="290"/>
      <c r="AB1235" s="290"/>
      <c r="AC1235" s="290"/>
      <c r="AD1235" s="290"/>
      <c r="AE1235" s="290"/>
      <c r="AF1235" s="290"/>
      <c r="AG1235" s="290"/>
      <c r="AH1235" s="290"/>
      <c r="AI1235" s="290"/>
      <c r="AJ1235" s="290"/>
      <c r="AK1235" s="290"/>
      <c r="AL1235" s="290"/>
      <c r="AM1235" s="290"/>
      <c r="AN1235" s="290"/>
      <c r="AO1235" s="290"/>
      <c r="AP1235" s="290"/>
      <c r="AQ1235" s="290"/>
      <c r="AR1235" s="290"/>
      <c r="AS1235" s="290"/>
      <c r="AT1235" s="290"/>
      <c r="AU1235" s="290"/>
      <c r="AV1235" s="290"/>
      <c r="AW1235" s="290"/>
      <c r="AX1235" s="290"/>
      <c r="AY1235" s="290"/>
      <c r="AZ1235" s="290"/>
      <c r="BA1235" s="290"/>
      <c r="BB1235" s="290"/>
      <c r="BC1235" s="290"/>
      <c r="BD1235" s="290"/>
      <c r="BE1235" s="290"/>
      <c r="BF1235" s="290"/>
      <c r="BG1235" s="290"/>
      <c r="BH1235" s="290"/>
      <c r="BI1235" s="290"/>
      <c r="BJ1235" s="290"/>
      <c r="BK1235" s="290"/>
      <c r="BL1235" s="290"/>
      <c r="BM1235" s="290"/>
      <c r="BN1235" s="290"/>
      <c r="BO1235" s="290"/>
      <c r="BP1235" s="290"/>
      <c r="BQ1235" s="290"/>
      <c r="BR1235" s="290"/>
      <c r="BS1235" s="290"/>
      <c r="BT1235" s="290"/>
      <c r="BU1235" s="290"/>
      <c r="BV1235" s="290"/>
      <c r="BW1235" s="290"/>
      <c r="BX1235" s="290"/>
      <c r="BY1235" s="290"/>
    </row>
    <row r="1236" spans="1:77" x14ac:dyDescent="0.2">
      <c r="A1236" s="82">
        <v>1228</v>
      </c>
      <c r="B1236" s="82" t="s">
        <v>204</v>
      </c>
      <c r="C1236" s="82" t="s">
        <v>1988</v>
      </c>
      <c r="D1236" s="82" t="s">
        <v>205</v>
      </c>
      <c r="E1236" s="83">
        <v>44123</v>
      </c>
      <c r="F1236" s="82" t="s">
        <v>2985</v>
      </c>
      <c r="G1236" s="82">
        <v>1</v>
      </c>
      <c r="H1236" s="82" t="s">
        <v>2986</v>
      </c>
      <c r="I1236" s="82" t="s">
        <v>1760</v>
      </c>
      <c r="J1236" s="84">
        <v>14</v>
      </c>
      <c r="K1236" s="247">
        <v>1.4</v>
      </c>
      <c r="L1236" s="82" t="s">
        <v>2987</v>
      </c>
      <c r="M1236" s="82">
        <v>154</v>
      </c>
      <c r="N1236" s="82">
        <v>0.1</v>
      </c>
      <c r="O1236" s="264" t="s">
        <v>1989</v>
      </c>
      <c r="P1236" s="283" t="s">
        <v>2997</v>
      </c>
      <c r="Q1236" s="82" t="s">
        <v>117</v>
      </c>
    </row>
    <row r="1237" spans="1:77" s="254" customFormat="1" x14ac:dyDescent="0.2">
      <c r="A1237" s="248">
        <v>1229</v>
      </c>
      <c r="B1237" s="248" t="s">
        <v>204</v>
      </c>
      <c r="C1237" s="248"/>
      <c r="D1237" s="248"/>
      <c r="E1237" s="248"/>
      <c r="F1237" s="248"/>
      <c r="G1237" s="248"/>
      <c r="H1237" s="248"/>
      <c r="I1237" s="248"/>
      <c r="J1237" s="260">
        <v>14</v>
      </c>
      <c r="K1237" s="255">
        <v>1.4</v>
      </c>
      <c r="L1237" s="248"/>
      <c r="M1237" s="248"/>
      <c r="N1237" s="248"/>
      <c r="O1237" s="265" t="s">
        <v>1989</v>
      </c>
      <c r="P1237" s="284" t="s">
        <v>706</v>
      </c>
      <c r="Q1237" s="248"/>
      <c r="R1237" s="289"/>
      <c r="S1237" s="289"/>
      <c r="T1237" s="289"/>
      <c r="U1237" s="289"/>
      <c r="V1237" s="289"/>
      <c r="W1237" s="289"/>
      <c r="X1237" s="289"/>
      <c r="Y1237" s="289"/>
      <c r="Z1237" s="289"/>
      <c r="AA1237" s="289"/>
      <c r="AB1237" s="289"/>
      <c r="AC1237" s="289"/>
      <c r="AD1237" s="289"/>
      <c r="AE1237" s="289"/>
      <c r="AF1237" s="289"/>
      <c r="AG1237" s="289"/>
      <c r="AH1237" s="289"/>
      <c r="AI1237" s="289"/>
      <c r="AJ1237" s="289"/>
      <c r="AK1237" s="289"/>
      <c r="AL1237" s="289"/>
      <c r="AM1237" s="289"/>
      <c r="AN1237" s="289"/>
      <c r="AO1237" s="289"/>
      <c r="AP1237" s="289"/>
      <c r="AQ1237" s="289"/>
      <c r="AR1237" s="289"/>
      <c r="AS1237" s="289"/>
      <c r="AT1237" s="289"/>
      <c r="AU1237" s="289"/>
      <c r="AV1237" s="289"/>
      <c r="AW1237" s="289"/>
      <c r="AX1237" s="289"/>
      <c r="AY1237" s="289"/>
      <c r="AZ1237" s="289"/>
      <c r="BA1237" s="289"/>
      <c r="BB1237" s="289"/>
      <c r="BC1237" s="289"/>
      <c r="BD1237" s="289"/>
      <c r="BE1237" s="289"/>
      <c r="BF1237" s="289"/>
      <c r="BG1237" s="289"/>
      <c r="BH1237" s="289"/>
      <c r="BI1237" s="289"/>
      <c r="BJ1237" s="289"/>
      <c r="BK1237" s="289"/>
      <c r="BL1237" s="289"/>
      <c r="BM1237" s="289"/>
      <c r="BN1237" s="289"/>
      <c r="BO1237" s="289"/>
      <c r="BP1237" s="289"/>
      <c r="BQ1237" s="289"/>
      <c r="BR1237" s="289"/>
      <c r="BS1237" s="289"/>
      <c r="BT1237" s="289"/>
      <c r="BU1237" s="289"/>
      <c r="BV1237" s="289"/>
      <c r="BW1237" s="289"/>
      <c r="BX1237" s="289"/>
      <c r="BY1237" s="289"/>
    </row>
    <row r="1238" spans="1:77" s="262" customFormat="1" x14ac:dyDescent="0.2">
      <c r="A1238" s="86">
        <v>1230</v>
      </c>
      <c r="B1238" s="86" t="s">
        <v>75</v>
      </c>
      <c r="C1238" s="86"/>
      <c r="D1238" s="86"/>
      <c r="E1238" s="86"/>
      <c r="F1238" s="86"/>
      <c r="G1238" s="86"/>
      <c r="H1238" s="86"/>
      <c r="I1238" s="86"/>
      <c r="J1238" s="249">
        <v>14</v>
      </c>
      <c r="K1238" s="251">
        <v>1.4</v>
      </c>
      <c r="L1238" s="86"/>
      <c r="M1238" s="86"/>
      <c r="N1238" s="86"/>
      <c r="O1238" s="266" t="s">
        <v>840</v>
      </c>
      <c r="P1238" s="285"/>
      <c r="Q1238" s="86"/>
      <c r="R1238" s="290"/>
      <c r="S1238" s="290"/>
      <c r="T1238" s="290"/>
      <c r="U1238" s="290"/>
      <c r="V1238" s="290"/>
      <c r="W1238" s="290"/>
      <c r="X1238" s="290"/>
      <c r="Y1238" s="290"/>
      <c r="Z1238" s="290"/>
      <c r="AA1238" s="290"/>
      <c r="AB1238" s="290"/>
      <c r="AC1238" s="290"/>
      <c r="AD1238" s="290"/>
      <c r="AE1238" s="290"/>
      <c r="AF1238" s="290"/>
      <c r="AG1238" s="290"/>
      <c r="AH1238" s="290"/>
      <c r="AI1238" s="290"/>
      <c r="AJ1238" s="290"/>
      <c r="AK1238" s="290"/>
      <c r="AL1238" s="290"/>
      <c r="AM1238" s="290"/>
      <c r="AN1238" s="290"/>
      <c r="AO1238" s="290"/>
      <c r="AP1238" s="290"/>
      <c r="AQ1238" s="290"/>
      <c r="AR1238" s="290"/>
      <c r="AS1238" s="290"/>
      <c r="AT1238" s="290"/>
      <c r="AU1238" s="290"/>
      <c r="AV1238" s="290"/>
      <c r="AW1238" s="290"/>
      <c r="AX1238" s="290"/>
      <c r="AY1238" s="290"/>
      <c r="AZ1238" s="290"/>
      <c r="BA1238" s="290"/>
      <c r="BB1238" s="290"/>
      <c r="BC1238" s="290"/>
      <c r="BD1238" s="290"/>
      <c r="BE1238" s="290"/>
      <c r="BF1238" s="290"/>
      <c r="BG1238" s="290"/>
      <c r="BH1238" s="290"/>
      <c r="BI1238" s="290"/>
      <c r="BJ1238" s="290"/>
      <c r="BK1238" s="290"/>
      <c r="BL1238" s="290"/>
      <c r="BM1238" s="290"/>
      <c r="BN1238" s="290"/>
      <c r="BO1238" s="290"/>
      <c r="BP1238" s="290"/>
      <c r="BQ1238" s="290"/>
      <c r="BR1238" s="290"/>
      <c r="BS1238" s="290"/>
      <c r="BT1238" s="290"/>
      <c r="BU1238" s="290"/>
      <c r="BV1238" s="290"/>
      <c r="BW1238" s="290"/>
      <c r="BX1238" s="290"/>
      <c r="BY1238" s="290"/>
    </row>
    <row r="1239" spans="1:77" x14ac:dyDescent="0.2">
      <c r="A1239" s="82">
        <v>1231</v>
      </c>
      <c r="B1239" s="82" t="s">
        <v>198</v>
      </c>
      <c r="C1239" s="82" t="s">
        <v>2281</v>
      </c>
      <c r="D1239" s="82" t="s">
        <v>199</v>
      </c>
      <c r="E1239" s="83">
        <v>44123</v>
      </c>
      <c r="F1239" s="82" t="s">
        <v>2985</v>
      </c>
      <c r="G1239" s="82">
        <v>1</v>
      </c>
      <c r="H1239" s="82" t="s">
        <v>2986</v>
      </c>
      <c r="I1239" s="82" t="s">
        <v>1760</v>
      </c>
      <c r="J1239" s="84">
        <v>16</v>
      </c>
      <c r="K1239" s="247">
        <v>1.6</v>
      </c>
      <c r="L1239" s="82" t="s">
        <v>2987</v>
      </c>
      <c r="M1239" s="82">
        <v>154</v>
      </c>
      <c r="N1239" s="82">
        <v>0.1</v>
      </c>
      <c r="O1239" s="264" t="s">
        <v>1982</v>
      </c>
      <c r="P1239" s="283" t="s">
        <v>2997</v>
      </c>
      <c r="Q1239" s="82" t="s">
        <v>117</v>
      </c>
    </row>
    <row r="1240" spans="1:77" s="254" customFormat="1" x14ac:dyDescent="0.2">
      <c r="A1240" s="248">
        <v>1232</v>
      </c>
      <c r="B1240" s="248" t="s">
        <v>198</v>
      </c>
      <c r="C1240" s="248"/>
      <c r="D1240" s="248"/>
      <c r="E1240" s="248"/>
      <c r="F1240" s="248"/>
      <c r="G1240" s="248"/>
      <c r="H1240" s="248"/>
      <c r="I1240" s="248"/>
      <c r="J1240" s="260">
        <v>16</v>
      </c>
      <c r="K1240" s="255">
        <v>1.6</v>
      </c>
      <c r="L1240" s="248"/>
      <c r="M1240" s="248"/>
      <c r="N1240" s="248"/>
      <c r="O1240" s="265" t="s">
        <v>1982</v>
      </c>
      <c r="P1240" s="284" t="s">
        <v>706</v>
      </c>
      <c r="Q1240" s="248"/>
      <c r="R1240" s="289"/>
      <c r="S1240" s="289"/>
      <c r="T1240" s="289"/>
      <c r="U1240" s="289"/>
      <c r="V1240" s="289"/>
      <c r="W1240" s="289"/>
      <c r="X1240" s="289"/>
      <c r="Y1240" s="289"/>
      <c r="Z1240" s="289"/>
      <c r="AA1240" s="289"/>
      <c r="AB1240" s="289"/>
      <c r="AC1240" s="289"/>
      <c r="AD1240" s="289"/>
      <c r="AE1240" s="289"/>
      <c r="AF1240" s="289"/>
      <c r="AG1240" s="289"/>
      <c r="AH1240" s="289"/>
      <c r="AI1240" s="289"/>
      <c r="AJ1240" s="289"/>
      <c r="AK1240" s="289"/>
      <c r="AL1240" s="289"/>
      <c r="AM1240" s="289"/>
      <c r="AN1240" s="289"/>
      <c r="AO1240" s="289"/>
      <c r="AP1240" s="289"/>
      <c r="AQ1240" s="289"/>
      <c r="AR1240" s="289"/>
      <c r="AS1240" s="289"/>
      <c r="AT1240" s="289"/>
      <c r="AU1240" s="289"/>
      <c r="AV1240" s="289"/>
      <c r="AW1240" s="289"/>
      <c r="AX1240" s="289"/>
      <c r="AY1240" s="289"/>
      <c r="AZ1240" s="289"/>
      <c r="BA1240" s="289"/>
      <c r="BB1240" s="289"/>
      <c r="BC1240" s="289"/>
      <c r="BD1240" s="289"/>
      <c r="BE1240" s="289"/>
      <c r="BF1240" s="289"/>
      <c r="BG1240" s="289"/>
      <c r="BH1240" s="289"/>
      <c r="BI1240" s="289"/>
      <c r="BJ1240" s="289"/>
      <c r="BK1240" s="289"/>
      <c r="BL1240" s="289"/>
      <c r="BM1240" s="289"/>
      <c r="BN1240" s="289"/>
      <c r="BO1240" s="289"/>
      <c r="BP1240" s="289"/>
      <c r="BQ1240" s="289"/>
      <c r="BR1240" s="289"/>
      <c r="BS1240" s="289"/>
      <c r="BT1240" s="289"/>
      <c r="BU1240" s="289"/>
      <c r="BV1240" s="289"/>
      <c r="BW1240" s="289"/>
      <c r="BX1240" s="289"/>
      <c r="BY1240" s="289"/>
    </row>
    <row r="1241" spans="1:77" s="262" customFormat="1" x14ac:dyDescent="0.2">
      <c r="A1241" s="86">
        <v>1233</v>
      </c>
      <c r="B1241" s="86" t="s">
        <v>69</v>
      </c>
      <c r="C1241" s="86"/>
      <c r="D1241" s="86"/>
      <c r="E1241" s="86"/>
      <c r="F1241" s="86"/>
      <c r="G1241" s="86"/>
      <c r="H1241" s="86"/>
      <c r="I1241" s="86"/>
      <c r="J1241" s="249">
        <v>16</v>
      </c>
      <c r="K1241" s="251">
        <v>1.6</v>
      </c>
      <c r="L1241" s="86"/>
      <c r="M1241" s="86"/>
      <c r="N1241" s="86"/>
      <c r="O1241" s="266" t="s">
        <v>841</v>
      </c>
      <c r="P1241" s="285"/>
      <c r="Q1241" s="86"/>
      <c r="R1241" s="290"/>
      <c r="S1241" s="290"/>
      <c r="T1241" s="290"/>
      <c r="U1241" s="290"/>
      <c r="V1241" s="290"/>
      <c r="W1241" s="290"/>
      <c r="X1241" s="290"/>
      <c r="Y1241" s="290"/>
      <c r="Z1241" s="290"/>
      <c r="AA1241" s="290"/>
      <c r="AB1241" s="290"/>
      <c r="AC1241" s="290"/>
      <c r="AD1241" s="290"/>
      <c r="AE1241" s="290"/>
      <c r="AF1241" s="290"/>
      <c r="AG1241" s="290"/>
      <c r="AH1241" s="290"/>
      <c r="AI1241" s="290"/>
      <c r="AJ1241" s="290"/>
      <c r="AK1241" s="290"/>
      <c r="AL1241" s="290"/>
      <c r="AM1241" s="290"/>
      <c r="AN1241" s="290"/>
      <c r="AO1241" s="290"/>
      <c r="AP1241" s="290"/>
      <c r="AQ1241" s="290"/>
      <c r="AR1241" s="290"/>
      <c r="AS1241" s="290"/>
      <c r="AT1241" s="290"/>
      <c r="AU1241" s="290"/>
      <c r="AV1241" s="290"/>
      <c r="AW1241" s="290"/>
      <c r="AX1241" s="290"/>
      <c r="AY1241" s="290"/>
      <c r="AZ1241" s="290"/>
      <c r="BA1241" s="290"/>
      <c r="BB1241" s="290"/>
      <c r="BC1241" s="290"/>
      <c r="BD1241" s="290"/>
      <c r="BE1241" s="290"/>
      <c r="BF1241" s="290"/>
      <c r="BG1241" s="290"/>
      <c r="BH1241" s="290"/>
      <c r="BI1241" s="290"/>
      <c r="BJ1241" s="290"/>
      <c r="BK1241" s="290"/>
      <c r="BL1241" s="290"/>
      <c r="BM1241" s="290"/>
      <c r="BN1241" s="290"/>
      <c r="BO1241" s="290"/>
      <c r="BP1241" s="290"/>
      <c r="BQ1241" s="290"/>
      <c r="BR1241" s="290"/>
      <c r="BS1241" s="290"/>
      <c r="BT1241" s="290"/>
      <c r="BU1241" s="290"/>
      <c r="BV1241" s="290"/>
      <c r="BW1241" s="290"/>
      <c r="BX1241" s="290"/>
      <c r="BY1241" s="290"/>
    </row>
    <row r="1242" spans="1:77" x14ac:dyDescent="0.2">
      <c r="A1242" s="82">
        <v>1234</v>
      </c>
      <c r="B1242" s="82" t="s">
        <v>188</v>
      </c>
      <c r="C1242" s="82" t="s">
        <v>2328</v>
      </c>
      <c r="D1242" s="82" t="s">
        <v>189</v>
      </c>
      <c r="E1242" s="83">
        <v>44123</v>
      </c>
      <c r="F1242" s="82" t="s">
        <v>2985</v>
      </c>
      <c r="G1242" s="82">
        <v>1</v>
      </c>
      <c r="H1242" s="82" t="s">
        <v>2986</v>
      </c>
      <c r="I1242" s="82" t="s">
        <v>1760</v>
      </c>
      <c r="J1242" s="84">
        <v>20</v>
      </c>
      <c r="K1242" s="247">
        <v>2</v>
      </c>
      <c r="L1242" s="82" t="s">
        <v>2987</v>
      </c>
      <c r="M1242" s="82">
        <v>154</v>
      </c>
      <c r="N1242" s="82">
        <v>0.1</v>
      </c>
      <c r="O1242" s="264" t="s">
        <v>2343</v>
      </c>
      <c r="P1242" s="283" t="s">
        <v>2997</v>
      </c>
      <c r="Q1242" s="82" t="s">
        <v>117</v>
      </c>
    </row>
    <row r="1243" spans="1:77" s="254" customFormat="1" x14ac:dyDescent="0.2">
      <c r="A1243" s="248">
        <v>1235</v>
      </c>
      <c r="B1243" s="248" t="s">
        <v>188</v>
      </c>
      <c r="C1243" s="248"/>
      <c r="D1243" s="248"/>
      <c r="E1243" s="248"/>
      <c r="F1243" s="248"/>
      <c r="G1243" s="248"/>
      <c r="H1243" s="248"/>
      <c r="I1243" s="248"/>
      <c r="J1243" s="260">
        <v>20</v>
      </c>
      <c r="K1243" s="255">
        <v>2</v>
      </c>
      <c r="L1243" s="248"/>
      <c r="M1243" s="248"/>
      <c r="N1243" s="248"/>
      <c r="O1243" s="265" t="s">
        <v>2343</v>
      </c>
      <c r="P1243" s="284" t="s">
        <v>706</v>
      </c>
      <c r="Q1243" s="248"/>
      <c r="R1243" s="289"/>
      <c r="S1243" s="289"/>
      <c r="T1243" s="289"/>
      <c r="U1243" s="289"/>
      <c r="V1243" s="289"/>
      <c r="W1243" s="289"/>
      <c r="X1243" s="289"/>
      <c r="Y1243" s="289"/>
      <c r="Z1243" s="289"/>
      <c r="AA1243" s="289"/>
      <c r="AB1243" s="289"/>
      <c r="AC1243" s="289"/>
      <c r="AD1243" s="289"/>
      <c r="AE1243" s="289"/>
      <c r="AF1243" s="289"/>
      <c r="AG1243" s="289"/>
      <c r="AH1243" s="289"/>
      <c r="AI1243" s="289"/>
      <c r="AJ1243" s="289"/>
      <c r="AK1243" s="289"/>
      <c r="AL1243" s="289"/>
      <c r="AM1243" s="289"/>
      <c r="AN1243" s="289"/>
      <c r="AO1243" s="289"/>
      <c r="AP1243" s="289"/>
      <c r="AQ1243" s="289"/>
      <c r="AR1243" s="289"/>
      <c r="AS1243" s="289"/>
      <c r="AT1243" s="289"/>
      <c r="AU1243" s="289"/>
      <c r="AV1243" s="289"/>
      <c r="AW1243" s="289"/>
      <c r="AX1243" s="289"/>
      <c r="AY1243" s="289"/>
      <c r="AZ1243" s="289"/>
      <c r="BA1243" s="289"/>
      <c r="BB1243" s="289"/>
      <c r="BC1243" s="289"/>
      <c r="BD1243" s="289"/>
      <c r="BE1243" s="289"/>
      <c r="BF1243" s="289"/>
      <c r="BG1243" s="289"/>
      <c r="BH1243" s="289"/>
      <c r="BI1243" s="289"/>
      <c r="BJ1243" s="289"/>
      <c r="BK1243" s="289"/>
      <c r="BL1243" s="289"/>
      <c r="BM1243" s="289"/>
      <c r="BN1243" s="289"/>
      <c r="BO1243" s="289"/>
      <c r="BP1243" s="289"/>
      <c r="BQ1243" s="289"/>
      <c r="BR1243" s="289"/>
      <c r="BS1243" s="289"/>
      <c r="BT1243" s="289"/>
      <c r="BU1243" s="289"/>
      <c r="BV1243" s="289"/>
      <c r="BW1243" s="289"/>
      <c r="BX1243" s="289"/>
      <c r="BY1243" s="289"/>
    </row>
    <row r="1244" spans="1:77" s="262" customFormat="1" x14ac:dyDescent="0.2">
      <c r="A1244" s="86">
        <v>1236</v>
      </c>
      <c r="B1244" s="86" t="s">
        <v>44</v>
      </c>
      <c r="C1244" s="86"/>
      <c r="D1244" s="86"/>
      <c r="E1244" s="86"/>
      <c r="F1244" s="86"/>
      <c r="G1244" s="86"/>
      <c r="H1244" s="86"/>
      <c r="I1244" s="86"/>
      <c r="J1244" s="249">
        <v>20</v>
      </c>
      <c r="K1244" s="251">
        <v>2</v>
      </c>
      <c r="L1244" s="86"/>
      <c r="M1244" s="86"/>
      <c r="N1244" s="86"/>
      <c r="O1244" s="266" t="s">
        <v>842</v>
      </c>
      <c r="P1244" s="285"/>
      <c r="Q1244" s="86"/>
      <c r="R1244" s="290"/>
      <c r="S1244" s="290"/>
      <c r="T1244" s="290"/>
      <c r="U1244" s="290"/>
      <c r="V1244" s="290"/>
      <c r="W1244" s="290"/>
      <c r="X1244" s="290"/>
      <c r="Y1244" s="290"/>
      <c r="Z1244" s="290"/>
      <c r="AA1244" s="290"/>
      <c r="AB1244" s="290"/>
      <c r="AC1244" s="290"/>
      <c r="AD1244" s="290"/>
      <c r="AE1244" s="290"/>
      <c r="AF1244" s="290"/>
      <c r="AG1244" s="290"/>
      <c r="AH1244" s="290"/>
      <c r="AI1244" s="290"/>
      <c r="AJ1244" s="290"/>
      <c r="AK1244" s="290"/>
      <c r="AL1244" s="290"/>
      <c r="AM1244" s="290"/>
      <c r="AN1244" s="290"/>
      <c r="AO1244" s="290"/>
      <c r="AP1244" s="290"/>
      <c r="AQ1244" s="290"/>
      <c r="AR1244" s="290"/>
      <c r="AS1244" s="290"/>
      <c r="AT1244" s="290"/>
      <c r="AU1244" s="290"/>
      <c r="AV1244" s="290"/>
      <c r="AW1244" s="290"/>
      <c r="AX1244" s="290"/>
      <c r="AY1244" s="290"/>
      <c r="AZ1244" s="290"/>
      <c r="BA1244" s="290"/>
      <c r="BB1244" s="290"/>
      <c r="BC1244" s="290"/>
      <c r="BD1244" s="290"/>
      <c r="BE1244" s="290"/>
      <c r="BF1244" s="290"/>
      <c r="BG1244" s="290"/>
      <c r="BH1244" s="290"/>
      <c r="BI1244" s="290"/>
      <c r="BJ1244" s="290"/>
      <c r="BK1244" s="290"/>
      <c r="BL1244" s="290"/>
      <c r="BM1244" s="290"/>
      <c r="BN1244" s="290"/>
      <c r="BO1244" s="290"/>
      <c r="BP1244" s="290"/>
      <c r="BQ1244" s="290"/>
      <c r="BR1244" s="290"/>
      <c r="BS1244" s="290"/>
      <c r="BT1244" s="290"/>
      <c r="BU1244" s="290"/>
      <c r="BV1244" s="290"/>
      <c r="BW1244" s="290"/>
      <c r="BX1244" s="290"/>
      <c r="BY1244" s="290"/>
    </row>
    <row r="1245" spans="1:77" x14ac:dyDescent="0.2">
      <c r="A1245" s="82">
        <v>1237</v>
      </c>
      <c r="B1245" s="82" t="s">
        <v>3134</v>
      </c>
      <c r="C1245" s="82" t="s">
        <v>3135</v>
      </c>
      <c r="D1245" s="82" t="s">
        <v>3136</v>
      </c>
      <c r="E1245" s="83">
        <v>44137</v>
      </c>
      <c r="F1245" s="82" t="s">
        <v>2985</v>
      </c>
      <c r="G1245" s="82">
        <v>1</v>
      </c>
      <c r="H1245" s="82" t="s">
        <v>2986</v>
      </c>
      <c r="I1245" s="82" t="s">
        <v>1760</v>
      </c>
      <c r="J1245" s="84">
        <v>114</v>
      </c>
      <c r="K1245" s="247">
        <v>11.4</v>
      </c>
      <c r="L1245" s="82" t="s">
        <v>3362</v>
      </c>
      <c r="M1245" s="82">
        <v>158</v>
      </c>
      <c r="N1245" s="82">
        <v>0.1</v>
      </c>
      <c r="O1245" s="264" t="s">
        <v>2154</v>
      </c>
      <c r="P1245" s="283" t="s">
        <v>2988</v>
      </c>
      <c r="Q1245" s="82" t="s">
        <v>303</v>
      </c>
    </row>
    <row r="1246" spans="1:77" x14ac:dyDescent="0.2">
      <c r="A1246" s="82">
        <v>1238</v>
      </c>
      <c r="B1246" s="82" t="s">
        <v>1397</v>
      </c>
      <c r="C1246" s="82" t="s">
        <v>1912</v>
      </c>
      <c r="D1246" s="82" t="s">
        <v>1398</v>
      </c>
      <c r="E1246" s="83">
        <v>44123</v>
      </c>
      <c r="F1246" s="82" t="s">
        <v>2985</v>
      </c>
      <c r="G1246" s="82">
        <v>1</v>
      </c>
      <c r="H1246" s="82" t="s">
        <v>2986</v>
      </c>
      <c r="I1246" s="82" t="s">
        <v>1760</v>
      </c>
      <c r="J1246" s="84">
        <v>138</v>
      </c>
      <c r="K1246" s="247">
        <v>13.8</v>
      </c>
      <c r="L1246" s="82" t="s">
        <v>2987</v>
      </c>
      <c r="M1246" s="82">
        <v>154</v>
      </c>
      <c r="N1246" s="82">
        <v>0.1</v>
      </c>
      <c r="O1246" s="264" t="s">
        <v>2154</v>
      </c>
      <c r="P1246" s="283" t="s">
        <v>2988</v>
      </c>
      <c r="Q1246" s="82" t="s">
        <v>303</v>
      </c>
    </row>
    <row r="1247" spans="1:77" x14ac:dyDescent="0.2">
      <c r="A1247" s="82">
        <v>1239</v>
      </c>
      <c r="B1247" s="82" t="s">
        <v>1397</v>
      </c>
      <c r="C1247" s="82"/>
      <c r="D1247" s="82" t="s">
        <v>2754</v>
      </c>
      <c r="E1247" s="83">
        <v>44130</v>
      </c>
      <c r="F1247" s="82" t="s">
        <v>2985</v>
      </c>
      <c r="G1247" s="82">
        <v>1</v>
      </c>
      <c r="H1247" s="82" t="s">
        <v>2986</v>
      </c>
      <c r="I1247" s="82" t="s">
        <v>1760</v>
      </c>
      <c r="J1247" s="84">
        <v>138</v>
      </c>
      <c r="K1247" s="247">
        <v>13.8</v>
      </c>
      <c r="L1247" s="82" t="s">
        <v>2987</v>
      </c>
      <c r="M1247" s="82">
        <v>156</v>
      </c>
      <c r="N1247" s="82">
        <v>0.1</v>
      </c>
      <c r="O1247" s="264" t="s">
        <v>2154</v>
      </c>
      <c r="P1247" s="283" t="s">
        <v>2988</v>
      </c>
      <c r="Q1247" s="82" t="s">
        <v>303</v>
      </c>
    </row>
    <row r="1248" spans="1:77" s="254" customFormat="1" x14ac:dyDescent="0.2">
      <c r="A1248" s="248">
        <v>1240</v>
      </c>
      <c r="B1248" s="248" t="s">
        <v>1397</v>
      </c>
      <c r="C1248" s="248"/>
      <c r="D1248" s="248"/>
      <c r="E1248" s="248"/>
      <c r="F1248" s="248"/>
      <c r="G1248" s="248"/>
      <c r="H1248" s="248"/>
      <c r="I1248" s="248"/>
      <c r="J1248" s="260">
        <v>390</v>
      </c>
      <c r="K1248" s="255">
        <v>39</v>
      </c>
      <c r="L1248" s="248"/>
      <c r="M1248" s="248"/>
      <c r="N1248" s="248"/>
      <c r="O1248" s="265" t="s">
        <v>2154</v>
      </c>
      <c r="P1248" s="284" t="s">
        <v>707</v>
      </c>
      <c r="Q1248" s="248"/>
      <c r="R1248" s="289"/>
      <c r="S1248" s="289"/>
      <c r="T1248" s="289"/>
      <c r="U1248" s="289"/>
      <c r="V1248" s="289"/>
      <c r="W1248" s="289"/>
      <c r="X1248" s="289"/>
      <c r="Y1248" s="289"/>
      <c r="Z1248" s="289"/>
      <c r="AA1248" s="289"/>
      <c r="AB1248" s="289"/>
      <c r="AC1248" s="289"/>
      <c r="AD1248" s="289"/>
      <c r="AE1248" s="289"/>
      <c r="AF1248" s="289"/>
      <c r="AG1248" s="289"/>
      <c r="AH1248" s="289"/>
      <c r="AI1248" s="289"/>
      <c r="AJ1248" s="289"/>
      <c r="AK1248" s="289"/>
      <c r="AL1248" s="289"/>
      <c r="AM1248" s="289"/>
      <c r="AN1248" s="289"/>
      <c r="AO1248" s="289"/>
      <c r="AP1248" s="289"/>
      <c r="AQ1248" s="289"/>
      <c r="AR1248" s="289"/>
      <c r="AS1248" s="289"/>
      <c r="AT1248" s="289"/>
      <c r="AU1248" s="289"/>
      <c r="AV1248" s="289"/>
      <c r="AW1248" s="289"/>
      <c r="AX1248" s="289"/>
      <c r="AY1248" s="289"/>
      <c r="AZ1248" s="289"/>
      <c r="BA1248" s="289"/>
      <c r="BB1248" s="289"/>
      <c r="BC1248" s="289"/>
      <c r="BD1248" s="289"/>
      <c r="BE1248" s="289"/>
      <c r="BF1248" s="289"/>
      <c r="BG1248" s="289"/>
      <c r="BH1248" s="289"/>
      <c r="BI1248" s="289"/>
      <c r="BJ1248" s="289"/>
      <c r="BK1248" s="289"/>
      <c r="BL1248" s="289"/>
      <c r="BM1248" s="289"/>
      <c r="BN1248" s="289"/>
      <c r="BO1248" s="289"/>
      <c r="BP1248" s="289"/>
      <c r="BQ1248" s="289"/>
      <c r="BR1248" s="289"/>
      <c r="BS1248" s="289"/>
      <c r="BT1248" s="289"/>
      <c r="BU1248" s="289"/>
      <c r="BV1248" s="289"/>
      <c r="BW1248" s="289"/>
      <c r="BX1248" s="289"/>
      <c r="BY1248" s="289"/>
    </row>
    <row r="1249" spans="1:77" x14ac:dyDescent="0.2">
      <c r="A1249" s="82">
        <v>1241</v>
      </c>
      <c r="B1249" s="82" t="s">
        <v>3134</v>
      </c>
      <c r="C1249" s="82" t="s">
        <v>3135</v>
      </c>
      <c r="D1249" s="82" t="s">
        <v>3136</v>
      </c>
      <c r="E1249" s="83">
        <v>44137</v>
      </c>
      <c r="F1249" s="82" t="s">
        <v>2985</v>
      </c>
      <c r="G1249" s="82">
        <v>1</v>
      </c>
      <c r="H1249" s="82" t="s">
        <v>2986</v>
      </c>
      <c r="I1249" s="82" t="s">
        <v>1760</v>
      </c>
      <c r="J1249" s="84">
        <v>139</v>
      </c>
      <c r="K1249" s="247">
        <v>13.9</v>
      </c>
      <c r="L1249" s="82" t="s">
        <v>3362</v>
      </c>
      <c r="M1249" s="82">
        <v>158</v>
      </c>
      <c r="N1249" s="82">
        <v>0.1</v>
      </c>
      <c r="O1249" s="264" t="s">
        <v>2154</v>
      </c>
      <c r="P1249" s="283" t="s">
        <v>2990</v>
      </c>
      <c r="Q1249" s="82" t="s">
        <v>303</v>
      </c>
    </row>
    <row r="1250" spans="1:77" x14ac:dyDescent="0.2">
      <c r="A1250" s="82">
        <v>1242</v>
      </c>
      <c r="B1250" s="82" t="s">
        <v>1397</v>
      </c>
      <c r="C1250" s="82" t="s">
        <v>1912</v>
      </c>
      <c r="D1250" s="82" t="s">
        <v>1398</v>
      </c>
      <c r="E1250" s="83">
        <v>44123</v>
      </c>
      <c r="F1250" s="82" t="s">
        <v>2985</v>
      </c>
      <c r="G1250" s="82">
        <v>1</v>
      </c>
      <c r="H1250" s="82" t="s">
        <v>2986</v>
      </c>
      <c r="I1250" s="82" t="s">
        <v>1760</v>
      </c>
      <c r="J1250" s="84">
        <v>168</v>
      </c>
      <c r="K1250" s="247">
        <v>16.8</v>
      </c>
      <c r="L1250" s="82" t="s">
        <v>2987</v>
      </c>
      <c r="M1250" s="82">
        <v>154</v>
      </c>
      <c r="N1250" s="82">
        <v>0.1</v>
      </c>
      <c r="O1250" s="264" t="s">
        <v>2154</v>
      </c>
      <c r="P1250" s="283" t="s">
        <v>2990</v>
      </c>
      <c r="Q1250" s="82" t="s">
        <v>303</v>
      </c>
    </row>
    <row r="1251" spans="1:77" s="254" customFormat="1" x14ac:dyDescent="0.2">
      <c r="A1251" s="248">
        <v>1243</v>
      </c>
      <c r="B1251" s="248" t="s">
        <v>1397</v>
      </c>
      <c r="C1251" s="248"/>
      <c r="D1251" s="248"/>
      <c r="E1251" s="248"/>
      <c r="F1251" s="248"/>
      <c r="G1251" s="248"/>
      <c r="H1251" s="248"/>
      <c r="I1251" s="248"/>
      <c r="J1251" s="260">
        <v>307</v>
      </c>
      <c r="K1251" s="255">
        <v>30.7</v>
      </c>
      <c r="L1251" s="248"/>
      <c r="M1251" s="248"/>
      <c r="N1251" s="248"/>
      <c r="O1251" s="265" t="s">
        <v>2154</v>
      </c>
      <c r="P1251" s="284" t="s">
        <v>708</v>
      </c>
      <c r="Q1251" s="248"/>
      <c r="R1251" s="289"/>
      <c r="S1251" s="289"/>
      <c r="T1251" s="289"/>
      <c r="U1251" s="289"/>
      <c r="V1251" s="289"/>
      <c r="W1251" s="289"/>
      <c r="X1251" s="289"/>
      <c r="Y1251" s="289"/>
      <c r="Z1251" s="289"/>
      <c r="AA1251" s="289"/>
      <c r="AB1251" s="289"/>
      <c r="AC1251" s="289"/>
      <c r="AD1251" s="289"/>
      <c r="AE1251" s="289"/>
      <c r="AF1251" s="289"/>
      <c r="AG1251" s="289"/>
      <c r="AH1251" s="289"/>
      <c r="AI1251" s="289"/>
      <c r="AJ1251" s="289"/>
      <c r="AK1251" s="289"/>
      <c r="AL1251" s="289"/>
      <c r="AM1251" s="289"/>
      <c r="AN1251" s="289"/>
      <c r="AO1251" s="289"/>
      <c r="AP1251" s="289"/>
      <c r="AQ1251" s="289"/>
      <c r="AR1251" s="289"/>
      <c r="AS1251" s="289"/>
      <c r="AT1251" s="289"/>
      <c r="AU1251" s="289"/>
      <c r="AV1251" s="289"/>
      <c r="AW1251" s="289"/>
      <c r="AX1251" s="289"/>
      <c r="AY1251" s="289"/>
      <c r="AZ1251" s="289"/>
      <c r="BA1251" s="289"/>
      <c r="BB1251" s="289"/>
      <c r="BC1251" s="289"/>
      <c r="BD1251" s="289"/>
      <c r="BE1251" s="289"/>
      <c r="BF1251" s="289"/>
      <c r="BG1251" s="289"/>
      <c r="BH1251" s="289"/>
      <c r="BI1251" s="289"/>
      <c r="BJ1251" s="289"/>
      <c r="BK1251" s="289"/>
      <c r="BL1251" s="289"/>
      <c r="BM1251" s="289"/>
      <c r="BN1251" s="289"/>
      <c r="BO1251" s="289"/>
      <c r="BP1251" s="289"/>
      <c r="BQ1251" s="289"/>
      <c r="BR1251" s="289"/>
      <c r="BS1251" s="289"/>
      <c r="BT1251" s="289"/>
      <c r="BU1251" s="289"/>
      <c r="BV1251" s="289"/>
      <c r="BW1251" s="289"/>
      <c r="BX1251" s="289"/>
      <c r="BY1251" s="289"/>
    </row>
    <row r="1252" spans="1:77" s="262" customFormat="1" x14ac:dyDescent="0.2">
      <c r="A1252" s="86">
        <v>1244</v>
      </c>
      <c r="B1252" s="86" t="s">
        <v>1646</v>
      </c>
      <c r="C1252" s="86"/>
      <c r="D1252" s="86"/>
      <c r="E1252" s="86"/>
      <c r="F1252" s="86"/>
      <c r="G1252" s="86"/>
      <c r="H1252" s="86"/>
      <c r="I1252" s="86"/>
      <c r="J1252" s="249">
        <v>697</v>
      </c>
      <c r="K1252" s="251">
        <v>69.7</v>
      </c>
      <c r="L1252" s="86"/>
      <c r="M1252" s="86"/>
      <c r="N1252" s="86"/>
      <c r="O1252" s="266" t="s">
        <v>454</v>
      </c>
      <c r="P1252" s="285"/>
      <c r="Q1252" s="86"/>
      <c r="R1252" s="290"/>
      <c r="S1252" s="290"/>
      <c r="T1252" s="290"/>
      <c r="U1252" s="290"/>
      <c r="V1252" s="290"/>
      <c r="W1252" s="290"/>
      <c r="X1252" s="290"/>
      <c r="Y1252" s="290"/>
      <c r="Z1252" s="290"/>
      <c r="AA1252" s="290"/>
      <c r="AB1252" s="290"/>
      <c r="AC1252" s="290"/>
      <c r="AD1252" s="290"/>
      <c r="AE1252" s="290"/>
      <c r="AF1252" s="290"/>
      <c r="AG1252" s="290"/>
      <c r="AH1252" s="290"/>
      <c r="AI1252" s="290"/>
      <c r="AJ1252" s="290"/>
      <c r="AK1252" s="290"/>
      <c r="AL1252" s="290"/>
      <c r="AM1252" s="290"/>
      <c r="AN1252" s="290"/>
      <c r="AO1252" s="290"/>
      <c r="AP1252" s="290"/>
      <c r="AQ1252" s="290"/>
      <c r="AR1252" s="290"/>
      <c r="AS1252" s="290"/>
      <c r="AT1252" s="290"/>
      <c r="AU1252" s="290"/>
      <c r="AV1252" s="290"/>
      <c r="AW1252" s="290"/>
      <c r="AX1252" s="290"/>
      <c r="AY1252" s="290"/>
      <c r="AZ1252" s="290"/>
      <c r="BA1252" s="290"/>
      <c r="BB1252" s="290"/>
      <c r="BC1252" s="290"/>
      <c r="BD1252" s="290"/>
      <c r="BE1252" s="290"/>
      <c r="BF1252" s="290"/>
      <c r="BG1252" s="290"/>
      <c r="BH1252" s="290"/>
      <c r="BI1252" s="290"/>
      <c r="BJ1252" s="290"/>
      <c r="BK1252" s="290"/>
      <c r="BL1252" s="290"/>
      <c r="BM1252" s="290"/>
      <c r="BN1252" s="290"/>
      <c r="BO1252" s="290"/>
      <c r="BP1252" s="290"/>
      <c r="BQ1252" s="290"/>
      <c r="BR1252" s="290"/>
      <c r="BS1252" s="290"/>
      <c r="BT1252" s="290"/>
      <c r="BU1252" s="290"/>
      <c r="BV1252" s="290"/>
      <c r="BW1252" s="290"/>
      <c r="BX1252" s="290"/>
      <c r="BY1252" s="290"/>
    </row>
    <row r="1253" spans="1:77" x14ac:dyDescent="0.2">
      <c r="A1253" s="82">
        <v>1245</v>
      </c>
      <c r="B1253" s="82" t="s">
        <v>2923</v>
      </c>
      <c r="C1253" s="82" t="s">
        <v>2924</v>
      </c>
      <c r="D1253" s="82" t="s">
        <v>2925</v>
      </c>
      <c r="E1253" s="83">
        <v>44137</v>
      </c>
      <c r="F1253" s="82" t="s">
        <v>2985</v>
      </c>
      <c r="G1253" s="82">
        <v>1</v>
      </c>
      <c r="H1253" s="82" t="s">
        <v>2986</v>
      </c>
      <c r="I1253" s="82" t="s">
        <v>1760</v>
      </c>
      <c r="J1253" s="84">
        <v>30</v>
      </c>
      <c r="K1253" s="247">
        <v>3</v>
      </c>
      <c r="L1253" s="82" t="s">
        <v>3362</v>
      </c>
      <c r="M1253" s="82">
        <v>158</v>
      </c>
      <c r="N1253" s="82">
        <v>0.1</v>
      </c>
      <c r="O1253" s="264" t="s">
        <v>2133</v>
      </c>
      <c r="P1253" s="283" t="s">
        <v>2997</v>
      </c>
      <c r="Q1253" s="82" t="s">
        <v>303</v>
      </c>
    </row>
    <row r="1254" spans="1:77" x14ac:dyDescent="0.2">
      <c r="A1254" s="82">
        <v>1246</v>
      </c>
      <c r="B1254" s="82" t="s">
        <v>1376</v>
      </c>
      <c r="C1254" s="82" t="s">
        <v>1912</v>
      </c>
      <c r="D1254" s="82" t="s">
        <v>1377</v>
      </c>
      <c r="E1254" s="83">
        <v>44123</v>
      </c>
      <c r="F1254" s="82" t="s">
        <v>2985</v>
      </c>
      <c r="G1254" s="82">
        <v>1</v>
      </c>
      <c r="H1254" s="82" t="s">
        <v>2986</v>
      </c>
      <c r="I1254" s="82" t="s">
        <v>1760</v>
      </c>
      <c r="J1254" s="84">
        <v>60</v>
      </c>
      <c r="K1254" s="247">
        <v>6</v>
      </c>
      <c r="L1254" s="82" t="s">
        <v>2987</v>
      </c>
      <c r="M1254" s="82">
        <v>154</v>
      </c>
      <c r="N1254" s="82">
        <v>0.1</v>
      </c>
      <c r="O1254" s="264" t="s">
        <v>2133</v>
      </c>
      <c r="P1254" s="283" t="s">
        <v>2997</v>
      </c>
      <c r="Q1254" s="82" t="s">
        <v>303</v>
      </c>
    </row>
    <row r="1255" spans="1:77" s="254" customFormat="1" x14ac:dyDescent="0.2">
      <c r="A1255" s="248">
        <v>1247</v>
      </c>
      <c r="B1255" s="248" t="s">
        <v>1376</v>
      </c>
      <c r="C1255" s="248"/>
      <c r="D1255" s="248"/>
      <c r="E1255" s="248"/>
      <c r="F1255" s="248"/>
      <c r="G1255" s="248"/>
      <c r="H1255" s="248"/>
      <c r="I1255" s="248"/>
      <c r="J1255" s="260">
        <v>90</v>
      </c>
      <c r="K1255" s="255">
        <v>9</v>
      </c>
      <c r="L1255" s="248"/>
      <c r="M1255" s="248"/>
      <c r="N1255" s="248"/>
      <c r="O1255" s="265" t="s">
        <v>2133</v>
      </c>
      <c r="P1255" s="284" t="s">
        <v>706</v>
      </c>
      <c r="Q1255" s="248"/>
      <c r="R1255" s="289"/>
      <c r="S1255" s="289"/>
      <c r="T1255" s="289"/>
      <c r="U1255" s="289"/>
      <c r="V1255" s="289"/>
      <c r="W1255" s="289"/>
      <c r="X1255" s="289"/>
      <c r="Y1255" s="289"/>
      <c r="Z1255" s="289"/>
      <c r="AA1255" s="289"/>
      <c r="AB1255" s="289"/>
      <c r="AC1255" s="289"/>
      <c r="AD1255" s="289"/>
      <c r="AE1255" s="289"/>
      <c r="AF1255" s="289"/>
      <c r="AG1255" s="289"/>
      <c r="AH1255" s="289"/>
      <c r="AI1255" s="289"/>
      <c r="AJ1255" s="289"/>
      <c r="AK1255" s="289"/>
      <c r="AL1255" s="289"/>
      <c r="AM1255" s="289"/>
      <c r="AN1255" s="289"/>
      <c r="AO1255" s="289"/>
      <c r="AP1255" s="289"/>
      <c r="AQ1255" s="289"/>
      <c r="AR1255" s="289"/>
      <c r="AS1255" s="289"/>
      <c r="AT1255" s="289"/>
      <c r="AU1255" s="289"/>
      <c r="AV1255" s="289"/>
      <c r="AW1255" s="289"/>
      <c r="AX1255" s="289"/>
      <c r="AY1255" s="289"/>
      <c r="AZ1255" s="289"/>
      <c r="BA1255" s="289"/>
      <c r="BB1255" s="289"/>
      <c r="BC1255" s="289"/>
      <c r="BD1255" s="289"/>
      <c r="BE1255" s="289"/>
      <c r="BF1255" s="289"/>
      <c r="BG1255" s="289"/>
      <c r="BH1255" s="289"/>
      <c r="BI1255" s="289"/>
      <c r="BJ1255" s="289"/>
      <c r="BK1255" s="289"/>
      <c r="BL1255" s="289"/>
      <c r="BM1255" s="289"/>
      <c r="BN1255" s="289"/>
      <c r="BO1255" s="289"/>
      <c r="BP1255" s="289"/>
      <c r="BQ1255" s="289"/>
      <c r="BR1255" s="289"/>
      <c r="BS1255" s="289"/>
      <c r="BT1255" s="289"/>
      <c r="BU1255" s="289"/>
      <c r="BV1255" s="289"/>
      <c r="BW1255" s="289"/>
      <c r="BX1255" s="289"/>
      <c r="BY1255" s="289"/>
    </row>
    <row r="1256" spans="1:77" s="262" customFormat="1" x14ac:dyDescent="0.2">
      <c r="A1256" s="86">
        <v>1248</v>
      </c>
      <c r="B1256" s="86" t="s">
        <v>1596</v>
      </c>
      <c r="C1256" s="86"/>
      <c r="D1256" s="86"/>
      <c r="E1256" s="86"/>
      <c r="F1256" s="86"/>
      <c r="G1256" s="86"/>
      <c r="H1256" s="86"/>
      <c r="I1256" s="86"/>
      <c r="J1256" s="249">
        <v>90</v>
      </c>
      <c r="K1256" s="251">
        <v>9</v>
      </c>
      <c r="L1256" s="86"/>
      <c r="M1256" s="86"/>
      <c r="N1256" s="86"/>
      <c r="O1256" s="266" t="s">
        <v>455</v>
      </c>
      <c r="P1256" s="285"/>
      <c r="Q1256" s="86"/>
      <c r="R1256" s="290"/>
      <c r="S1256" s="290"/>
      <c r="T1256" s="290"/>
      <c r="U1256" s="290"/>
      <c r="V1256" s="290"/>
      <c r="W1256" s="290"/>
      <c r="X1256" s="290"/>
      <c r="Y1256" s="290"/>
      <c r="Z1256" s="290"/>
      <c r="AA1256" s="290"/>
      <c r="AB1256" s="290"/>
      <c r="AC1256" s="290"/>
      <c r="AD1256" s="290"/>
      <c r="AE1256" s="290"/>
      <c r="AF1256" s="290"/>
      <c r="AG1256" s="290"/>
      <c r="AH1256" s="290"/>
      <c r="AI1256" s="290"/>
      <c r="AJ1256" s="290"/>
      <c r="AK1256" s="290"/>
      <c r="AL1256" s="290"/>
      <c r="AM1256" s="290"/>
      <c r="AN1256" s="290"/>
      <c r="AO1256" s="290"/>
      <c r="AP1256" s="290"/>
      <c r="AQ1256" s="290"/>
      <c r="AR1256" s="290"/>
      <c r="AS1256" s="290"/>
      <c r="AT1256" s="290"/>
      <c r="AU1256" s="290"/>
      <c r="AV1256" s="290"/>
      <c r="AW1256" s="290"/>
      <c r="AX1256" s="290"/>
      <c r="AY1256" s="290"/>
      <c r="AZ1256" s="290"/>
      <c r="BA1256" s="290"/>
      <c r="BB1256" s="290"/>
      <c r="BC1256" s="290"/>
      <c r="BD1256" s="290"/>
      <c r="BE1256" s="290"/>
      <c r="BF1256" s="290"/>
      <c r="BG1256" s="290"/>
      <c r="BH1256" s="290"/>
      <c r="BI1256" s="290"/>
      <c r="BJ1256" s="290"/>
      <c r="BK1256" s="290"/>
      <c r="BL1256" s="290"/>
      <c r="BM1256" s="290"/>
      <c r="BN1256" s="290"/>
      <c r="BO1256" s="290"/>
      <c r="BP1256" s="290"/>
      <c r="BQ1256" s="290"/>
      <c r="BR1256" s="290"/>
      <c r="BS1256" s="290"/>
      <c r="BT1256" s="290"/>
      <c r="BU1256" s="290"/>
      <c r="BV1256" s="290"/>
      <c r="BW1256" s="290"/>
      <c r="BX1256" s="290"/>
      <c r="BY1256" s="290"/>
    </row>
    <row r="1257" spans="1:77" x14ac:dyDescent="0.2">
      <c r="A1257" s="82">
        <v>1249</v>
      </c>
      <c r="B1257" s="82" t="s">
        <v>3055</v>
      </c>
      <c r="C1257" s="82" t="s">
        <v>1913</v>
      </c>
      <c r="D1257" s="82" t="s">
        <v>3056</v>
      </c>
      <c r="E1257" s="83">
        <v>44123</v>
      </c>
      <c r="F1257" s="82" t="s">
        <v>2985</v>
      </c>
      <c r="G1257" s="82">
        <v>1</v>
      </c>
      <c r="H1257" s="82" t="s">
        <v>2986</v>
      </c>
      <c r="I1257" s="82" t="s">
        <v>1760</v>
      </c>
      <c r="J1257" s="84">
        <v>72</v>
      </c>
      <c r="K1257" s="247">
        <v>7.2</v>
      </c>
      <c r="L1257" s="82" t="s">
        <v>2987</v>
      </c>
      <c r="M1257" s="82">
        <v>154</v>
      </c>
      <c r="N1257" s="82">
        <v>0.1</v>
      </c>
      <c r="O1257" s="264" t="s">
        <v>2155</v>
      </c>
      <c r="P1257" s="283" t="s">
        <v>2988</v>
      </c>
      <c r="Q1257" s="82" t="s">
        <v>2989</v>
      </c>
    </row>
    <row r="1258" spans="1:77" s="254" customFormat="1" x14ac:dyDescent="0.2">
      <c r="A1258" s="248">
        <v>1250</v>
      </c>
      <c r="B1258" s="248" t="s">
        <v>3055</v>
      </c>
      <c r="C1258" s="248"/>
      <c r="D1258" s="248"/>
      <c r="E1258" s="248"/>
      <c r="F1258" s="248"/>
      <c r="G1258" s="248"/>
      <c r="H1258" s="248"/>
      <c r="I1258" s="248"/>
      <c r="J1258" s="260">
        <v>72</v>
      </c>
      <c r="K1258" s="255">
        <v>7.2</v>
      </c>
      <c r="L1258" s="248"/>
      <c r="M1258" s="248"/>
      <c r="N1258" s="248"/>
      <c r="O1258" s="265" t="s">
        <v>2155</v>
      </c>
      <c r="P1258" s="284" t="s">
        <v>707</v>
      </c>
      <c r="Q1258" s="248"/>
      <c r="R1258" s="289"/>
      <c r="S1258" s="289"/>
      <c r="T1258" s="289"/>
      <c r="U1258" s="289"/>
      <c r="V1258" s="289"/>
      <c r="W1258" s="289"/>
      <c r="X1258" s="289"/>
      <c r="Y1258" s="289"/>
      <c r="Z1258" s="289"/>
      <c r="AA1258" s="289"/>
      <c r="AB1258" s="289"/>
      <c r="AC1258" s="289"/>
      <c r="AD1258" s="289"/>
      <c r="AE1258" s="289"/>
      <c r="AF1258" s="289"/>
      <c r="AG1258" s="289"/>
      <c r="AH1258" s="289"/>
      <c r="AI1258" s="289"/>
      <c r="AJ1258" s="289"/>
      <c r="AK1258" s="289"/>
      <c r="AL1258" s="289"/>
      <c r="AM1258" s="289"/>
      <c r="AN1258" s="289"/>
      <c r="AO1258" s="289"/>
      <c r="AP1258" s="289"/>
      <c r="AQ1258" s="289"/>
      <c r="AR1258" s="289"/>
      <c r="AS1258" s="289"/>
      <c r="AT1258" s="289"/>
      <c r="AU1258" s="289"/>
      <c r="AV1258" s="289"/>
      <c r="AW1258" s="289"/>
      <c r="AX1258" s="289"/>
      <c r="AY1258" s="289"/>
      <c r="AZ1258" s="289"/>
      <c r="BA1258" s="289"/>
      <c r="BB1258" s="289"/>
      <c r="BC1258" s="289"/>
      <c r="BD1258" s="289"/>
      <c r="BE1258" s="289"/>
      <c r="BF1258" s="289"/>
      <c r="BG1258" s="289"/>
      <c r="BH1258" s="289"/>
      <c r="BI1258" s="289"/>
      <c r="BJ1258" s="289"/>
      <c r="BK1258" s="289"/>
      <c r="BL1258" s="289"/>
      <c r="BM1258" s="289"/>
      <c r="BN1258" s="289"/>
      <c r="BO1258" s="289"/>
      <c r="BP1258" s="289"/>
      <c r="BQ1258" s="289"/>
      <c r="BR1258" s="289"/>
      <c r="BS1258" s="289"/>
      <c r="BT1258" s="289"/>
      <c r="BU1258" s="289"/>
      <c r="BV1258" s="289"/>
      <c r="BW1258" s="289"/>
      <c r="BX1258" s="289"/>
      <c r="BY1258" s="289"/>
    </row>
    <row r="1259" spans="1:77" x14ac:dyDescent="0.2">
      <c r="A1259" s="82">
        <v>1251</v>
      </c>
      <c r="B1259" s="82" t="s">
        <v>3055</v>
      </c>
      <c r="C1259" s="82" t="s">
        <v>1913</v>
      </c>
      <c r="D1259" s="82" t="s">
        <v>3056</v>
      </c>
      <c r="E1259" s="83">
        <v>44123</v>
      </c>
      <c r="F1259" s="82" t="s">
        <v>2985</v>
      </c>
      <c r="G1259" s="82">
        <v>1</v>
      </c>
      <c r="H1259" s="82" t="s">
        <v>2986</v>
      </c>
      <c r="I1259" s="82" t="s">
        <v>1760</v>
      </c>
      <c r="J1259" s="84">
        <v>190</v>
      </c>
      <c r="K1259" s="247">
        <v>19</v>
      </c>
      <c r="L1259" s="82" t="s">
        <v>2987</v>
      </c>
      <c r="M1259" s="82">
        <v>154</v>
      </c>
      <c r="N1259" s="82">
        <v>0.1</v>
      </c>
      <c r="O1259" s="264" t="s">
        <v>2155</v>
      </c>
      <c r="P1259" s="283" t="s">
        <v>2990</v>
      </c>
      <c r="Q1259" s="82" t="s">
        <v>2989</v>
      </c>
    </row>
    <row r="1260" spans="1:77" s="254" customFormat="1" x14ac:dyDescent="0.2">
      <c r="A1260" s="248">
        <v>1252</v>
      </c>
      <c r="B1260" s="248" t="s">
        <v>3055</v>
      </c>
      <c r="C1260" s="248"/>
      <c r="D1260" s="248"/>
      <c r="E1260" s="248"/>
      <c r="F1260" s="248"/>
      <c r="G1260" s="248"/>
      <c r="H1260" s="248"/>
      <c r="I1260" s="248"/>
      <c r="J1260" s="260">
        <v>190</v>
      </c>
      <c r="K1260" s="255">
        <v>19</v>
      </c>
      <c r="L1260" s="248"/>
      <c r="M1260" s="248"/>
      <c r="N1260" s="248"/>
      <c r="O1260" s="265" t="s">
        <v>2155</v>
      </c>
      <c r="P1260" s="284" t="s">
        <v>708</v>
      </c>
      <c r="Q1260" s="248"/>
      <c r="R1260" s="289"/>
      <c r="S1260" s="289"/>
      <c r="T1260" s="289"/>
      <c r="U1260" s="289"/>
      <c r="V1260" s="289"/>
      <c r="W1260" s="289"/>
      <c r="X1260" s="289"/>
      <c r="Y1260" s="289"/>
      <c r="Z1260" s="289"/>
      <c r="AA1260" s="289"/>
      <c r="AB1260" s="289"/>
      <c r="AC1260" s="289"/>
      <c r="AD1260" s="289"/>
      <c r="AE1260" s="289"/>
      <c r="AF1260" s="289"/>
      <c r="AG1260" s="289"/>
      <c r="AH1260" s="289"/>
      <c r="AI1260" s="289"/>
      <c r="AJ1260" s="289"/>
      <c r="AK1260" s="289"/>
      <c r="AL1260" s="289"/>
      <c r="AM1260" s="289"/>
      <c r="AN1260" s="289"/>
      <c r="AO1260" s="289"/>
      <c r="AP1260" s="289"/>
      <c r="AQ1260" s="289"/>
      <c r="AR1260" s="289"/>
      <c r="AS1260" s="289"/>
      <c r="AT1260" s="289"/>
      <c r="AU1260" s="289"/>
      <c r="AV1260" s="289"/>
      <c r="AW1260" s="289"/>
      <c r="AX1260" s="289"/>
      <c r="AY1260" s="289"/>
      <c r="AZ1260" s="289"/>
      <c r="BA1260" s="289"/>
      <c r="BB1260" s="289"/>
      <c r="BC1260" s="289"/>
      <c r="BD1260" s="289"/>
      <c r="BE1260" s="289"/>
      <c r="BF1260" s="289"/>
      <c r="BG1260" s="289"/>
      <c r="BH1260" s="289"/>
      <c r="BI1260" s="289"/>
      <c r="BJ1260" s="289"/>
      <c r="BK1260" s="289"/>
      <c r="BL1260" s="289"/>
      <c r="BM1260" s="289"/>
      <c r="BN1260" s="289"/>
      <c r="BO1260" s="289"/>
      <c r="BP1260" s="289"/>
      <c r="BQ1260" s="289"/>
      <c r="BR1260" s="289"/>
      <c r="BS1260" s="289"/>
      <c r="BT1260" s="289"/>
      <c r="BU1260" s="289"/>
      <c r="BV1260" s="289"/>
      <c r="BW1260" s="289"/>
      <c r="BX1260" s="289"/>
      <c r="BY1260" s="289"/>
    </row>
    <row r="1261" spans="1:77" s="262" customFormat="1" x14ac:dyDescent="0.2">
      <c r="A1261" s="86">
        <v>1253</v>
      </c>
      <c r="B1261" s="86" t="s">
        <v>1647</v>
      </c>
      <c r="C1261" s="86"/>
      <c r="D1261" s="86"/>
      <c r="E1261" s="86"/>
      <c r="F1261" s="86"/>
      <c r="G1261" s="86"/>
      <c r="H1261" s="86"/>
      <c r="I1261" s="86"/>
      <c r="J1261" s="249">
        <v>262</v>
      </c>
      <c r="K1261" s="251">
        <v>26.2</v>
      </c>
      <c r="L1261" s="86"/>
      <c r="M1261" s="86"/>
      <c r="N1261" s="86"/>
      <c r="O1261" s="266" t="s">
        <v>752</v>
      </c>
      <c r="P1261" s="285"/>
      <c r="Q1261" s="86"/>
      <c r="R1261" s="290"/>
      <c r="S1261" s="290"/>
      <c r="T1261" s="290"/>
      <c r="U1261" s="290"/>
      <c r="V1261" s="290"/>
      <c r="W1261" s="290"/>
      <c r="X1261" s="290"/>
      <c r="Y1261" s="290"/>
      <c r="Z1261" s="290"/>
      <c r="AA1261" s="290"/>
      <c r="AB1261" s="290"/>
      <c r="AC1261" s="290"/>
      <c r="AD1261" s="290"/>
      <c r="AE1261" s="290"/>
      <c r="AF1261" s="290"/>
      <c r="AG1261" s="290"/>
      <c r="AH1261" s="290"/>
      <c r="AI1261" s="290"/>
      <c r="AJ1261" s="290"/>
      <c r="AK1261" s="290"/>
      <c r="AL1261" s="290"/>
      <c r="AM1261" s="290"/>
      <c r="AN1261" s="290"/>
      <c r="AO1261" s="290"/>
      <c r="AP1261" s="290"/>
      <c r="AQ1261" s="290"/>
      <c r="AR1261" s="290"/>
      <c r="AS1261" s="290"/>
      <c r="AT1261" s="290"/>
      <c r="AU1261" s="290"/>
      <c r="AV1261" s="290"/>
      <c r="AW1261" s="290"/>
      <c r="AX1261" s="290"/>
      <c r="AY1261" s="290"/>
      <c r="AZ1261" s="290"/>
      <c r="BA1261" s="290"/>
      <c r="BB1261" s="290"/>
      <c r="BC1261" s="290"/>
      <c r="BD1261" s="290"/>
      <c r="BE1261" s="290"/>
      <c r="BF1261" s="290"/>
      <c r="BG1261" s="290"/>
      <c r="BH1261" s="290"/>
      <c r="BI1261" s="290"/>
      <c r="BJ1261" s="290"/>
      <c r="BK1261" s="290"/>
      <c r="BL1261" s="290"/>
      <c r="BM1261" s="290"/>
      <c r="BN1261" s="290"/>
      <c r="BO1261" s="290"/>
      <c r="BP1261" s="290"/>
      <c r="BQ1261" s="290"/>
      <c r="BR1261" s="290"/>
      <c r="BS1261" s="290"/>
      <c r="BT1261" s="290"/>
      <c r="BU1261" s="290"/>
      <c r="BV1261" s="290"/>
      <c r="BW1261" s="290"/>
      <c r="BX1261" s="290"/>
      <c r="BY1261" s="290"/>
    </row>
    <row r="1262" spans="1:77" x14ac:dyDescent="0.2">
      <c r="A1262" s="82">
        <v>1254</v>
      </c>
      <c r="B1262" s="82" t="s">
        <v>111</v>
      </c>
      <c r="C1262" s="82" t="s">
        <v>2274</v>
      </c>
      <c r="D1262" s="82" t="s">
        <v>112</v>
      </c>
      <c r="E1262" s="83">
        <v>44123</v>
      </c>
      <c r="F1262" s="82" t="s">
        <v>2985</v>
      </c>
      <c r="G1262" s="82">
        <v>1</v>
      </c>
      <c r="H1262" s="82" t="s">
        <v>2986</v>
      </c>
      <c r="I1262" s="82" t="s">
        <v>1760</v>
      </c>
      <c r="J1262" s="84">
        <v>86</v>
      </c>
      <c r="K1262" s="247">
        <v>8.6</v>
      </c>
      <c r="L1262" s="82" t="s">
        <v>2987</v>
      </c>
      <c r="M1262" s="82">
        <v>154</v>
      </c>
      <c r="N1262" s="82">
        <v>0.1</v>
      </c>
      <c r="O1262" s="264" t="s">
        <v>1702</v>
      </c>
      <c r="P1262" s="283" t="s">
        <v>2990</v>
      </c>
      <c r="Q1262" s="82" t="s">
        <v>2989</v>
      </c>
    </row>
    <row r="1263" spans="1:77" s="254" customFormat="1" x14ac:dyDescent="0.2">
      <c r="A1263" s="248">
        <v>1255</v>
      </c>
      <c r="B1263" s="248" t="s">
        <v>111</v>
      </c>
      <c r="C1263" s="248"/>
      <c r="D1263" s="248"/>
      <c r="E1263" s="248"/>
      <c r="F1263" s="248"/>
      <c r="G1263" s="248"/>
      <c r="H1263" s="248"/>
      <c r="I1263" s="248"/>
      <c r="J1263" s="260">
        <v>86</v>
      </c>
      <c r="K1263" s="255">
        <v>8.6</v>
      </c>
      <c r="L1263" s="248"/>
      <c r="M1263" s="248"/>
      <c r="N1263" s="248"/>
      <c r="O1263" s="265" t="s">
        <v>1702</v>
      </c>
      <c r="P1263" s="284" t="s">
        <v>708</v>
      </c>
      <c r="Q1263" s="248"/>
      <c r="R1263" s="289"/>
      <c r="S1263" s="289"/>
      <c r="T1263" s="289"/>
      <c r="U1263" s="289"/>
      <c r="V1263" s="289"/>
      <c r="W1263" s="289"/>
      <c r="X1263" s="289"/>
      <c r="Y1263" s="289"/>
      <c r="Z1263" s="289"/>
      <c r="AA1263" s="289"/>
      <c r="AB1263" s="289"/>
      <c r="AC1263" s="289"/>
      <c r="AD1263" s="289"/>
      <c r="AE1263" s="289"/>
      <c r="AF1263" s="289"/>
      <c r="AG1263" s="289"/>
      <c r="AH1263" s="289"/>
      <c r="AI1263" s="289"/>
      <c r="AJ1263" s="289"/>
      <c r="AK1263" s="289"/>
      <c r="AL1263" s="289"/>
      <c r="AM1263" s="289"/>
      <c r="AN1263" s="289"/>
      <c r="AO1263" s="289"/>
      <c r="AP1263" s="289"/>
      <c r="AQ1263" s="289"/>
      <c r="AR1263" s="289"/>
      <c r="AS1263" s="289"/>
      <c r="AT1263" s="289"/>
      <c r="AU1263" s="289"/>
      <c r="AV1263" s="289"/>
      <c r="AW1263" s="289"/>
      <c r="AX1263" s="289"/>
      <c r="AY1263" s="289"/>
      <c r="AZ1263" s="289"/>
      <c r="BA1263" s="289"/>
      <c r="BB1263" s="289"/>
      <c r="BC1263" s="289"/>
      <c r="BD1263" s="289"/>
      <c r="BE1263" s="289"/>
      <c r="BF1263" s="289"/>
      <c r="BG1263" s="289"/>
      <c r="BH1263" s="289"/>
      <c r="BI1263" s="289"/>
      <c r="BJ1263" s="289"/>
      <c r="BK1263" s="289"/>
      <c r="BL1263" s="289"/>
      <c r="BM1263" s="289"/>
      <c r="BN1263" s="289"/>
      <c r="BO1263" s="289"/>
      <c r="BP1263" s="289"/>
      <c r="BQ1263" s="289"/>
      <c r="BR1263" s="289"/>
      <c r="BS1263" s="289"/>
      <c r="BT1263" s="289"/>
      <c r="BU1263" s="289"/>
      <c r="BV1263" s="289"/>
      <c r="BW1263" s="289"/>
      <c r="BX1263" s="289"/>
      <c r="BY1263" s="289"/>
    </row>
    <row r="1264" spans="1:77" s="262" customFormat="1" x14ac:dyDescent="0.2">
      <c r="A1264" s="86">
        <v>1256</v>
      </c>
      <c r="B1264" s="86" t="s">
        <v>1040</v>
      </c>
      <c r="C1264" s="86"/>
      <c r="D1264" s="86"/>
      <c r="E1264" s="86"/>
      <c r="F1264" s="86"/>
      <c r="G1264" s="86"/>
      <c r="H1264" s="86"/>
      <c r="I1264" s="86"/>
      <c r="J1264" s="249">
        <v>86</v>
      </c>
      <c r="K1264" s="251">
        <v>8.6</v>
      </c>
      <c r="L1264" s="86"/>
      <c r="M1264" s="86"/>
      <c r="N1264" s="86"/>
      <c r="O1264" s="266" t="s">
        <v>753</v>
      </c>
      <c r="P1264" s="285"/>
      <c r="Q1264" s="86"/>
      <c r="R1264" s="290"/>
      <c r="S1264" s="290"/>
      <c r="T1264" s="290"/>
      <c r="U1264" s="290"/>
      <c r="V1264" s="290"/>
      <c r="W1264" s="290"/>
      <c r="X1264" s="290"/>
      <c r="Y1264" s="290"/>
      <c r="Z1264" s="290"/>
      <c r="AA1264" s="290"/>
      <c r="AB1264" s="290"/>
      <c r="AC1264" s="290"/>
      <c r="AD1264" s="290"/>
      <c r="AE1264" s="290"/>
      <c r="AF1264" s="290"/>
      <c r="AG1264" s="290"/>
      <c r="AH1264" s="290"/>
      <c r="AI1264" s="290"/>
      <c r="AJ1264" s="290"/>
      <c r="AK1264" s="290"/>
      <c r="AL1264" s="290"/>
      <c r="AM1264" s="290"/>
      <c r="AN1264" s="290"/>
      <c r="AO1264" s="290"/>
      <c r="AP1264" s="290"/>
      <c r="AQ1264" s="290"/>
      <c r="AR1264" s="290"/>
      <c r="AS1264" s="290"/>
      <c r="AT1264" s="290"/>
      <c r="AU1264" s="290"/>
      <c r="AV1264" s="290"/>
      <c r="AW1264" s="290"/>
      <c r="AX1264" s="290"/>
      <c r="AY1264" s="290"/>
      <c r="AZ1264" s="290"/>
      <c r="BA1264" s="290"/>
      <c r="BB1264" s="290"/>
      <c r="BC1264" s="290"/>
      <c r="BD1264" s="290"/>
      <c r="BE1264" s="290"/>
      <c r="BF1264" s="290"/>
      <c r="BG1264" s="290"/>
      <c r="BH1264" s="290"/>
      <c r="BI1264" s="290"/>
      <c r="BJ1264" s="290"/>
      <c r="BK1264" s="290"/>
      <c r="BL1264" s="290"/>
      <c r="BM1264" s="290"/>
      <c r="BN1264" s="290"/>
      <c r="BO1264" s="290"/>
      <c r="BP1264" s="290"/>
      <c r="BQ1264" s="290"/>
      <c r="BR1264" s="290"/>
      <c r="BS1264" s="290"/>
      <c r="BT1264" s="290"/>
      <c r="BU1264" s="290"/>
      <c r="BV1264" s="290"/>
      <c r="BW1264" s="290"/>
      <c r="BX1264" s="290"/>
      <c r="BY1264" s="290"/>
    </row>
    <row r="1265" spans="1:77" x14ac:dyDescent="0.2">
      <c r="A1265" s="82">
        <v>1257</v>
      </c>
      <c r="B1265" s="82" t="s">
        <v>3003</v>
      </c>
      <c r="C1265" s="82" t="s">
        <v>2274</v>
      </c>
      <c r="D1265" s="82" t="s">
        <v>3004</v>
      </c>
      <c r="E1265" s="83">
        <v>44123</v>
      </c>
      <c r="F1265" s="82" t="s">
        <v>2985</v>
      </c>
      <c r="G1265" s="82">
        <v>1</v>
      </c>
      <c r="H1265" s="82" t="s">
        <v>2986</v>
      </c>
      <c r="I1265" s="82" t="s">
        <v>1760</v>
      </c>
      <c r="J1265" s="84">
        <v>44</v>
      </c>
      <c r="K1265" s="247">
        <v>4.4000000000000004</v>
      </c>
      <c r="L1265" s="82" t="s">
        <v>2987</v>
      </c>
      <c r="M1265" s="82">
        <v>154</v>
      </c>
      <c r="N1265" s="82">
        <v>0.1</v>
      </c>
      <c r="O1265" s="264" t="s">
        <v>2135</v>
      </c>
      <c r="P1265" s="283" t="s">
        <v>2997</v>
      </c>
      <c r="Q1265" s="82" t="s">
        <v>2989</v>
      </c>
    </row>
    <row r="1266" spans="1:77" s="254" customFormat="1" x14ac:dyDescent="0.2">
      <c r="A1266" s="248">
        <v>1258</v>
      </c>
      <c r="B1266" s="248" t="s">
        <v>3003</v>
      </c>
      <c r="C1266" s="248"/>
      <c r="D1266" s="248"/>
      <c r="E1266" s="248"/>
      <c r="F1266" s="248"/>
      <c r="G1266" s="248"/>
      <c r="H1266" s="248"/>
      <c r="I1266" s="248"/>
      <c r="J1266" s="260">
        <v>44</v>
      </c>
      <c r="K1266" s="255">
        <v>4.4000000000000004</v>
      </c>
      <c r="L1266" s="248"/>
      <c r="M1266" s="248"/>
      <c r="N1266" s="248"/>
      <c r="O1266" s="265" t="s">
        <v>2135</v>
      </c>
      <c r="P1266" s="284" t="s">
        <v>706</v>
      </c>
      <c r="Q1266" s="248"/>
      <c r="R1266" s="289"/>
      <c r="S1266" s="289"/>
      <c r="T1266" s="289"/>
      <c r="U1266" s="289"/>
      <c r="V1266" s="289"/>
      <c r="W1266" s="289"/>
      <c r="X1266" s="289"/>
      <c r="Y1266" s="289"/>
      <c r="Z1266" s="289"/>
      <c r="AA1266" s="289"/>
      <c r="AB1266" s="289"/>
      <c r="AC1266" s="289"/>
      <c r="AD1266" s="289"/>
      <c r="AE1266" s="289"/>
      <c r="AF1266" s="289"/>
      <c r="AG1266" s="289"/>
      <c r="AH1266" s="289"/>
      <c r="AI1266" s="289"/>
      <c r="AJ1266" s="289"/>
      <c r="AK1266" s="289"/>
      <c r="AL1266" s="289"/>
      <c r="AM1266" s="289"/>
      <c r="AN1266" s="289"/>
      <c r="AO1266" s="289"/>
      <c r="AP1266" s="289"/>
      <c r="AQ1266" s="289"/>
      <c r="AR1266" s="289"/>
      <c r="AS1266" s="289"/>
      <c r="AT1266" s="289"/>
      <c r="AU1266" s="289"/>
      <c r="AV1266" s="289"/>
      <c r="AW1266" s="289"/>
      <c r="AX1266" s="289"/>
      <c r="AY1266" s="289"/>
      <c r="AZ1266" s="289"/>
      <c r="BA1266" s="289"/>
      <c r="BB1266" s="289"/>
      <c r="BC1266" s="289"/>
      <c r="BD1266" s="289"/>
      <c r="BE1266" s="289"/>
      <c r="BF1266" s="289"/>
      <c r="BG1266" s="289"/>
      <c r="BH1266" s="289"/>
      <c r="BI1266" s="289"/>
      <c r="BJ1266" s="289"/>
      <c r="BK1266" s="289"/>
      <c r="BL1266" s="289"/>
      <c r="BM1266" s="289"/>
      <c r="BN1266" s="289"/>
      <c r="BO1266" s="289"/>
      <c r="BP1266" s="289"/>
      <c r="BQ1266" s="289"/>
      <c r="BR1266" s="289"/>
      <c r="BS1266" s="289"/>
      <c r="BT1266" s="289"/>
      <c r="BU1266" s="289"/>
      <c r="BV1266" s="289"/>
      <c r="BW1266" s="289"/>
      <c r="BX1266" s="289"/>
      <c r="BY1266" s="289"/>
    </row>
    <row r="1267" spans="1:77" s="262" customFormat="1" x14ac:dyDescent="0.2">
      <c r="A1267" s="86">
        <v>1259</v>
      </c>
      <c r="B1267" s="86" t="s">
        <v>1196</v>
      </c>
      <c r="C1267" s="86"/>
      <c r="D1267" s="86"/>
      <c r="E1267" s="86"/>
      <c r="F1267" s="86"/>
      <c r="G1267" s="86"/>
      <c r="H1267" s="86"/>
      <c r="I1267" s="86"/>
      <c r="J1267" s="249">
        <v>44</v>
      </c>
      <c r="K1267" s="251">
        <v>4.4000000000000004</v>
      </c>
      <c r="L1267" s="86"/>
      <c r="M1267" s="86"/>
      <c r="N1267" s="86"/>
      <c r="O1267" s="266" t="s">
        <v>754</v>
      </c>
      <c r="P1267" s="285"/>
      <c r="Q1267" s="86"/>
      <c r="R1267" s="290"/>
      <c r="S1267" s="290"/>
      <c r="T1267" s="290"/>
      <c r="U1267" s="290"/>
      <c r="V1267" s="290"/>
      <c r="W1267" s="290"/>
      <c r="X1267" s="290"/>
      <c r="Y1267" s="290"/>
      <c r="Z1267" s="290"/>
      <c r="AA1267" s="290"/>
      <c r="AB1267" s="290"/>
      <c r="AC1267" s="290"/>
      <c r="AD1267" s="290"/>
      <c r="AE1267" s="290"/>
      <c r="AF1267" s="290"/>
      <c r="AG1267" s="290"/>
      <c r="AH1267" s="290"/>
      <c r="AI1267" s="290"/>
      <c r="AJ1267" s="290"/>
      <c r="AK1267" s="290"/>
      <c r="AL1267" s="290"/>
      <c r="AM1267" s="290"/>
      <c r="AN1267" s="290"/>
      <c r="AO1267" s="290"/>
      <c r="AP1267" s="290"/>
      <c r="AQ1267" s="290"/>
      <c r="AR1267" s="290"/>
      <c r="AS1267" s="290"/>
      <c r="AT1267" s="290"/>
      <c r="AU1267" s="290"/>
      <c r="AV1267" s="290"/>
      <c r="AW1267" s="290"/>
      <c r="AX1267" s="290"/>
      <c r="AY1267" s="290"/>
      <c r="AZ1267" s="290"/>
      <c r="BA1267" s="290"/>
      <c r="BB1267" s="290"/>
      <c r="BC1267" s="290"/>
      <c r="BD1267" s="290"/>
      <c r="BE1267" s="290"/>
      <c r="BF1267" s="290"/>
      <c r="BG1267" s="290"/>
      <c r="BH1267" s="290"/>
      <c r="BI1267" s="290"/>
      <c r="BJ1267" s="290"/>
      <c r="BK1267" s="290"/>
      <c r="BL1267" s="290"/>
      <c r="BM1267" s="290"/>
      <c r="BN1267" s="290"/>
      <c r="BO1267" s="290"/>
      <c r="BP1267" s="290"/>
      <c r="BQ1267" s="290"/>
      <c r="BR1267" s="290"/>
      <c r="BS1267" s="290"/>
      <c r="BT1267" s="290"/>
      <c r="BU1267" s="290"/>
      <c r="BV1267" s="290"/>
      <c r="BW1267" s="290"/>
      <c r="BX1267" s="290"/>
      <c r="BY1267" s="290"/>
    </row>
    <row r="1268" spans="1:77" x14ac:dyDescent="0.2">
      <c r="A1268" s="82">
        <v>1260</v>
      </c>
      <c r="B1268" s="82" t="s">
        <v>3022</v>
      </c>
      <c r="C1268" s="82" t="s">
        <v>1913</v>
      </c>
      <c r="D1268" s="82" t="s">
        <v>3023</v>
      </c>
      <c r="E1268" s="83">
        <v>44123</v>
      </c>
      <c r="F1268" s="82" t="s">
        <v>2985</v>
      </c>
      <c r="G1268" s="82">
        <v>1</v>
      </c>
      <c r="H1268" s="82" t="s">
        <v>2986</v>
      </c>
      <c r="I1268" s="82" t="s">
        <v>1760</v>
      </c>
      <c r="J1268" s="84">
        <v>86</v>
      </c>
      <c r="K1268" s="247">
        <v>8.6</v>
      </c>
      <c r="L1268" s="82" t="s">
        <v>2987</v>
      </c>
      <c r="M1268" s="82">
        <v>154</v>
      </c>
      <c r="N1268" s="82">
        <v>0.1</v>
      </c>
      <c r="O1268" s="264" t="s">
        <v>2134</v>
      </c>
      <c r="P1268" s="283" t="s">
        <v>2997</v>
      </c>
      <c r="Q1268" s="82" t="s">
        <v>2989</v>
      </c>
    </row>
    <row r="1269" spans="1:77" s="254" customFormat="1" x14ac:dyDescent="0.2">
      <c r="A1269" s="248">
        <v>1261</v>
      </c>
      <c r="B1269" s="248" t="s">
        <v>3022</v>
      </c>
      <c r="C1269" s="248"/>
      <c r="D1269" s="248"/>
      <c r="E1269" s="248"/>
      <c r="F1269" s="248"/>
      <c r="G1269" s="248"/>
      <c r="H1269" s="248"/>
      <c r="I1269" s="248"/>
      <c r="J1269" s="260">
        <v>86</v>
      </c>
      <c r="K1269" s="255">
        <v>8.6</v>
      </c>
      <c r="L1269" s="248"/>
      <c r="M1269" s="248"/>
      <c r="N1269" s="248"/>
      <c r="O1269" s="265" t="s">
        <v>2134</v>
      </c>
      <c r="P1269" s="284" t="s">
        <v>706</v>
      </c>
      <c r="Q1269" s="248"/>
      <c r="R1269" s="289"/>
      <c r="S1269" s="289"/>
      <c r="T1269" s="289"/>
      <c r="U1269" s="289"/>
      <c r="V1269" s="289"/>
      <c r="W1269" s="289"/>
      <c r="X1269" s="289"/>
      <c r="Y1269" s="289"/>
      <c r="Z1269" s="289"/>
      <c r="AA1269" s="289"/>
      <c r="AB1269" s="289"/>
      <c r="AC1269" s="289"/>
      <c r="AD1269" s="289"/>
      <c r="AE1269" s="289"/>
      <c r="AF1269" s="289"/>
      <c r="AG1269" s="289"/>
      <c r="AH1269" s="289"/>
      <c r="AI1269" s="289"/>
      <c r="AJ1269" s="289"/>
      <c r="AK1269" s="289"/>
      <c r="AL1269" s="289"/>
      <c r="AM1269" s="289"/>
      <c r="AN1269" s="289"/>
      <c r="AO1269" s="289"/>
      <c r="AP1269" s="289"/>
      <c r="AQ1269" s="289"/>
      <c r="AR1269" s="289"/>
      <c r="AS1269" s="289"/>
      <c r="AT1269" s="289"/>
      <c r="AU1269" s="289"/>
      <c r="AV1269" s="289"/>
      <c r="AW1269" s="289"/>
      <c r="AX1269" s="289"/>
      <c r="AY1269" s="289"/>
      <c r="AZ1269" s="289"/>
      <c r="BA1269" s="289"/>
      <c r="BB1269" s="289"/>
      <c r="BC1269" s="289"/>
      <c r="BD1269" s="289"/>
      <c r="BE1269" s="289"/>
      <c r="BF1269" s="289"/>
      <c r="BG1269" s="289"/>
      <c r="BH1269" s="289"/>
      <c r="BI1269" s="289"/>
      <c r="BJ1269" s="289"/>
      <c r="BK1269" s="289"/>
      <c r="BL1269" s="289"/>
      <c r="BM1269" s="289"/>
      <c r="BN1269" s="289"/>
      <c r="BO1269" s="289"/>
      <c r="BP1269" s="289"/>
      <c r="BQ1269" s="289"/>
      <c r="BR1269" s="289"/>
      <c r="BS1269" s="289"/>
      <c r="BT1269" s="289"/>
      <c r="BU1269" s="289"/>
      <c r="BV1269" s="289"/>
      <c r="BW1269" s="289"/>
      <c r="BX1269" s="289"/>
      <c r="BY1269" s="289"/>
    </row>
    <row r="1270" spans="1:77" s="262" customFormat="1" x14ac:dyDescent="0.2">
      <c r="A1270" s="86">
        <v>1262</v>
      </c>
      <c r="B1270" s="86" t="s">
        <v>1597</v>
      </c>
      <c r="C1270" s="86"/>
      <c r="D1270" s="86"/>
      <c r="E1270" s="86"/>
      <c r="F1270" s="86"/>
      <c r="G1270" s="86"/>
      <c r="H1270" s="86"/>
      <c r="I1270" s="86"/>
      <c r="J1270" s="249">
        <v>86</v>
      </c>
      <c r="K1270" s="251">
        <v>8.6</v>
      </c>
      <c r="L1270" s="86"/>
      <c r="M1270" s="86"/>
      <c r="N1270" s="86"/>
      <c r="O1270" s="266" t="s">
        <v>755</v>
      </c>
      <c r="P1270" s="285"/>
      <c r="Q1270" s="86"/>
      <c r="R1270" s="290"/>
      <c r="S1270" s="290"/>
      <c r="T1270" s="290"/>
      <c r="U1270" s="290"/>
      <c r="V1270" s="290"/>
      <c r="W1270" s="290"/>
      <c r="X1270" s="290"/>
      <c r="Y1270" s="290"/>
      <c r="Z1270" s="290"/>
      <c r="AA1270" s="290"/>
      <c r="AB1270" s="290"/>
      <c r="AC1270" s="290"/>
      <c r="AD1270" s="290"/>
      <c r="AE1270" s="290"/>
      <c r="AF1270" s="290"/>
      <c r="AG1270" s="290"/>
      <c r="AH1270" s="290"/>
      <c r="AI1270" s="290"/>
      <c r="AJ1270" s="290"/>
      <c r="AK1270" s="290"/>
      <c r="AL1270" s="290"/>
      <c r="AM1270" s="290"/>
      <c r="AN1270" s="290"/>
      <c r="AO1270" s="290"/>
      <c r="AP1270" s="290"/>
      <c r="AQ1270" s="290"/>
      <c r="AR1270" s="290"/>
      <c r="AS1270" s="290"/>
      <c r="AT1270" s="290"/>
      <c r="AU1270" s="290"/>
      <c r="AV1270" s="290"/>
      <c r="AW1270" s="290"/>
      <c r="AX1270" s="290"/>
      <c r="AY1270" s="290"/>
      <c r="AZ1270" s="290"/>
      <c r="BA1270" s="290"/>
      <c r="BB1270" s="290"/>
      <c r="BC1270" s="290"/>
      <c r="BD1270" s="290"/>
      <c r="BE1270" s="290"/>
      <c r="BF1270" s="290"/>
      <c r="BG1270" s="290"/>
      <c r="BH1270" s="290"/>
      <c r="BI1270" s="290"/>
      <c r="BJ1270" s="290"/>
      <c r="BK1270" s="290"/>
      <c r="BL1270" s="290"/>
      <c r="BM1270" s="290"/>
      <c r="BN1270" s="290"/>
      <c r="BO1270" s="290"/>
      <c r="BP1270" s="290"/>
      <c r="BQ1270" s="290"/>
      <c r="BR1270" s="290"/>
      <c r="BS1270" s="290"/>
      <c r="BT1270" s="290"/>
      <c r="BU1270" s="290"/>
      <c r="BV1270" s="290"/>
      <c r="BW1270" s="290"/>
      <c r="BX1270" s="290"/>
      <c r="BY1270" s="290"/>
    </row>
    <row r="1271" spans="1:77" x14ac:dyDescent="0.2">
      <c r="A1271" s="82">
        <v>1263</v>
      </c>
      <c r="B1271" s="82" t="s">
        <v>2461</v>
      </c>
      <c r="C1271" s="82" t="s">
        <v>1914</v>
      </c>
      <c r="D1271" s="82" t="s">
        <v>2462</v>
      </c>
      <c r="E1271" s="83">
        <v>44123</v>
      </c>
      <c r="F1271" s="82" t="s">
        <v>2985</v>
      </c>
      <c r="G1271" s="82">
        <v>1</v>
      </c>
      <c r="H1271" s="82" t="s">
        <v>2986</v>
      </c>
      <c r="I1271" s="82" t="s">
        <v>1760</v>
      </c>
      <c r="J1271" s="84">
        <v>28</v>
      </c>
      <c r="K1271" s="247">
        <v>2.8</v>
      </c>
      <c r="L1271" s="82" t="s">
        <v>2987</v>
      </c>
      <c r="M1271" s="82">
        <v>154</v>
      </c>
      <c r="N1271" s="82">
        <v>0.1</v>
      </c>
      <c r="O1271" s="264" t="s">
        <v>2156</v>
      </c>
      <c r="P1271" s="283" t="s">
        <v>2988</v>
      </c>
      <c r="Q1271" s="82" t="s">
        <v>304</v>
      </c>
    </row>
    <row r="1272" spans="1:77" x14ac:dyDescent="0.2">
      <c r="A1272" s="82">
        <v>1264</v>
      </c>
      <c r="B1272" s="82" t="s">
        <v>2461</v>
      </c>
      <c r="C1272" s="82"/>
      <c r="D1272" s="82" t="s">
        <v>2775</v>
      </c>
      <c r="E1272" s="83">
        <v>44130</v>
      </c>
      <c r="F1272" s="82" t="s">
        <v>2985</v>
      </c>
      <c r="G1272" s="82">
        <v>1</v>
      </c>
      <c r="H1272" s="82" t="s">
        <v>2986</v>
      </c>
      <c r="I1272" s="82" t="s">
        <v>1760</v>
      </c>
      <c r="J1272" s="84">
        <v>28</v>
      </c>
      <c r="K1272" s="247">
        <v>2.8</v>
      </c>
      <c r="L1272" s="82" t="s">
        <v>2987</v>
      </c>
      <c r="M1272" s="82">
        <v>156</v>
      </c>
      <c r="N1272" s="82">
        <v>0.1</v>
      </c>
      <c r="O1272" s="264" t="s">
        <v>2156</v>
      </c>
      <c r="P1272" s="283" t="s">
        <v>2988</v>
      </c>
      <c r="Q1272" s="82" t="s">
        <v>304</v>
      </c>
    </row>
    <row r="1273" spans="1:77" x14ac:dyDescent="0.2">
      <c r="A1273" s="82">
        <v>1265</v>
      </c>
      <c r="B1273" s="82" t="s">
        <v>2461</v>
      </c>
      <c r="C1273" s="82"/>
      <c r="D1273" s="82" t="s">
        <v>3244</v>
      </c>
      <c r="E1273" s="83">
        <v>44137</v>
      </c>
      <c r="F1273" s="82" t="s">
        <v>2985</v>
      </c>
      <c r="G1273" s="82">
        <v>1</v>
      </c>
      <c r="H1273" s="82" t="s">
        <v>2986</v>
      </c>
      <c r="I1273" s="82" t="s">
        <v>1760</v>
      </c>
      <c r="J1273" s="84">
        <v>48</v>
      </c>
      <c r="K1273" s="247">
        <v>4.8</v>
      </c>
      <c r="L1273" s="82" t="s">
        <v>3362</v>
      </c>
      <c r="M1273" s="82">
        <v>158</v>
      </c>
      <c r="N1273" s="82">
        <v>0.1</v>
      </c>
      <c r="O1273" s="264" t="s">
        <v>2156</v>
      </c>
      <c r="P1273" s="283" t="s">
        <v>2988</v>
      </c>
      <c r="Q1273" s="82" t="s">
        <v>304</v>
      </c>
    </row>
    <row r="1274" spans="1:77" s="254" customFormat="1" x14ac:dyDescent="0.2">
      <c r="A1274" s="248">
        <v>1266</v>
      </c>
      <c r="B1274" s="248" t="s">
        <v>2461</v>
      </c>
      <c r="C1274" s="248"/>
      <c r="D1274" s="248"/>
      <c r="E1274" s="248"/>
      <c r="F1274" s="248"/>
      <c r="G1274" s="248"/>
      <c r="H1274" s="248"/>
      <c r="I1274" s="248"/>
      <c r="J1274" s="260">
        <v>104</v>
      </c>
      <c r="K1274" s="255">
        <v>10.4</v>
      </c>
      <c r="L1274" s="248"/>
      <c r="M1274" s="248"/>
      <c r="N1274" s="248"/>
      <c r="O1274" s="265" t="s">
        <v>2156</v>
      </c>
      <c r="P1274" s="284" t="s">
        <v>707</v>
      </c>
      <c r="Q1274" s="248"/>
      <c r="R1274" s="289"/>
      <c r="S1274" s="289"/>
      <c r="T1274" s="289"/>
      <c r="U1274" s="289"/>
      <c r="V1274" s="289"/>
      <c r="W1274" s="289"/>
      <c r="X1274" s="289"/>
      <c r="Y1274" s="289"/>
      <c r="Z1274" s="289"/>
      <c r="AA1274" s="289"/>
      <c r="AB1274" s="289"/>
      <c r="AC1274" s="289"/>
      <c r="AD1274" s="289"/>
      <c r="AE1274" s="289"/>
      <c r="AF1274" s="289"/>
      <c r="AG1274" s="289"/>
      <c r="AH1274" s="289"/>
      <c r="AI1274" s="289"/>
      <c r="AJ1274" s="289"/>
      <c r="AK1274" s="289"/>
      <c r="AL1274" s="289"/>
      <c r="AM1274" s="289"/>
      <c r="AN1274" s="289"/>
      <c r="AO1274" s="289"/>
      <c r="AP1274" s="289"/>
      <c r="AQ1274" s="289"/>
      <c r="AR1274" s="289"/>
      <c r="AS1274" s="289"/>
      <c r="AT1274" s="289"/>
      <c r="AU1274" s="289"/>
      <c r="AV1274" s="289"/>
      <c r="AW1274" s="289"/>
      <c r="AX1274" s="289"/>
      <c r="AY1274" s="289"/>
      <c r="AZ1274" s="289"/>
      <c r="BA1274" s="289"/>
      <c r="BB1274" s="289"/>
      <c r="BC1274" s="289"/>
      <c r="BD1274" s="289"/>
      <c r="BE1274" s="289"/>
      <c r="BF1274" s="289"/>
      <c r="BG1274" s="289"/>
      <c r="BH1274" s="289"/>
      <c r="BI1274" s="289"/>
      <c r="BJ1274" s="289"/>
      <c r="BK1274" s="289"/>
      <c r="BL1274" s="289"/>
      <c r="BM1274" s="289"/>
      <c r="BN1274" s="289"/>
      <c r="BO1274" s="289"/>
      <c r="BP1274" s="289"/>
      <c r="BQ1274" s="289"/>
      <c r="BR1274" s="289"/>
      <c r="BS1274" s="289"/>
      <c r="BT1274" s="289"/>
      <c r="BU1274" s="289"/>
      <c r="BV1274" s="289"/>
      <c r="BW1274" s="289"/>
      <c r="BX1274" s="289"/>
      <c r="BY1274" s="289"/>
    </row>
    <row r="1275" spans="1:77" x14ac:dyDescent="0.2">
      <c r="A1275" s="82">
        <v>1267</v>
      </c>
      <c r="B1275" s="82" t="s">
        <v>2461</v>
      </c>
      <c r="C1275" s="82" t="s">
        <v>1914</v>
      </c>
      <c r="D1275" s="82" t="s">
        <v>2462</v>
      </c>
      <c r="E1275" s="83">
        <v>44123</v>
      </c>
      <c r="F1275" s="82" t="s">
        <v>2985</v>
      </c>
      <c r="G1275" s="82">
        <v>1</v>
      </c>
      <c r="H1275" s="82" t="s">
        <v>2986</v>
      </c>
      <c r="I1275" s="82" t="s">
        <v>1760</v>
      </c>
      <c r="J1275" s="84">
        <v>26</v>
      </c>
      <c r="K1275" s="247">
        <v>2.6</v>
      </c>
      <c r="L1275" s="82" t="s">
        <v>2987</v>
      </c>
      <c r="M1275" s="82">
        <v>154</v>
      </c>
      <c r="N1275" s="82">
        <v>0.1</v>
      </c>
      <c r="O1275" s="264" t="s">
        <v>2156</v>
      </c>
      <c r="P1275" s="283" t="s">
        <v>2990</v>
      </c>
      <c r="Q1275" s="82" t="s">
        <v>304</v>
      </c>
    </row>
    <row r="1276" spans="1:77" x14ac:dyDescent="0.2">
      <c r="A1276" s="82">
        <v>1268</v>
      </c>
      <c r="B1276" s="82" t="s">
        <v>2461</v>
      </c>
      <c r="C1276" s="82"/>
      <c r="D1276" s="82" t="s">
        <v>3244</v>
      </c>
      <c r="E1276" s="83">
        <v>44137</v>
      </c>
      <c r="F1276" s="82" t="s">
        <v>2985</v>
      </c>
      <c r="G1276" s="82">
        <v>1</v>
      </c>
      <c r="H1276" s="82" t="s">
        <v>2986</v>
      </c>
      <c r="I1276" s="82" t="s">
        <v>1760</v>
      </c>
      <c r="J1276" s="84">
        <v>26</v>
      </c>
      <c r="K1276" s="247">
        <v>2.6</v>
      </c>
      <c r="L1276" s="82" t="s">
        <v>3362</v>
      </c>
      <c r="M1276" s="82">
        <v>158</v>
      </c>
      <c r="N1276" s="82">
        <v>0.1</v>
      </c>
      <c r="O1276" s="264" t="s">
        <v>2156</v>
      </c>
      <c r="P1276" s="283" t="s">
        <v>2990</v>
      </c>
      <c r="Q1276" s="82" t="s">
        <v>304</v>
      </c>
    </row>
    <row r="1277" spans="1:77" s="254" customFormat="1" x14ac:dyDescent="0.2">
      <c r="A1277" s="248">
        <v>1269</v>
      </c>
      <c r="B1277" s="248" t="s">
        <v>2461</v>
      </c>
      <c r="C1277" s="248"/>
      <c r="D1277" s="248"/>
      <c r="E1277" s="248"/>
      <c r="F1277" s="248"/>
      <c r="G1277" s="248"/>
      <c r="H1277" s="248"/>
      <c r="I1277" s="248"/>
      <c r="J1277" s="260">
        <v>52</v>
      </c>
      <c r="K1277" s="255">
        <v>5.2</v>
      </c>
      <c r="L1277" s="248"/>
      <c r="M1277" s="248"/>
      <c r="N1277" s="248"/>
      <c r="O1277" s="265" t="s">
        <v>2156</v>
      </c>
      <c r="P1277" s="284" t="s">
        <v>708</v>
      </c>
      <c r="Q1277" s="248"/>
      <c r="R1277" s="289"/>
      <c r="S1277" s="289"/>
      <c r="T1277" s="289"/>
      <c r="U1277" s="289"/>
      <c r="V1277" s="289"/>
      <c r="W1277" s="289"/>
      <c r="X1277" s="289"/>
      <c r="Y1277" s="289"/>
      <c r="Z1277" s="289"/>
      <c r="AA1277" s="289"/>
      <c r="AB1277" s="289"/>
      <c r="AC1277" s="289"/>
      <c r="AD1277" s="289"/>
      <c r="AE1277" s="289"/>
      <c r="AF1277" s="289"/>
      <c r="AG1277" s="289"/>
      <c r="AH1277" s="289"/>
      <c r="AI1277" s="289"/>
      <c r="AJ1277" s="289"/>
      <c r="AK1277" s="289"/>
      <c r="AL1277" s="289"/>
      <c r="AM1277" s="289"/>
      <c r="AN1277" s="289"/>
      <c r="AO1277" s="289"/>
      <c r="AP1277" s="289"/>
      <c r="AQ1277" s="289"/>
      <c r="AR1277" s="289"/>
      <c r="AS1277" s="289"/>
      <c r="AT1277" s="289"/>
      <c r="AU1277" s="289"/>
      <c r="AV1277" s="289"/>
      <c r="AW1277" s="289"/>
      <c r="AX1277" s="289"/>
      <c r="AY1277" s="289"/>
      <c r="AZ1277" s="289"/>
      <c r="BA1277" s="289"/>
      <c r="BB1277" s="289"/>
      <c r="BC1277" s="289"/>
      <c r="BD1277" s="289"/>
      <c r="BE1277" s="289"/>
      <c r="BF1277" s="289"/>
      <c r="BG1277" s="289"/>
      <c r="BH1277" s="289"/>
      <c r="BI1277" s="289"/>
      <c r="BJ1277" s="289"/>
      <c r="BK1277" s="289"/>
      <c r="BL1277" s="289"/>
      <c r="BM1277" s="289"/>
      <c r="BN1277" s="289"/>
      <c r="BO1277" s="289"/>
      <c r="BP1277" s="289"/>
      <c r="BQ1277" s="289"/>
      <c r="BR1277" s="289"/>
      <c r="BS1277" s="289"/>
      <c r="BT1277" s="289"/>
      <c r="BU1277" s="289"/>
      <c r="BV1277" s="289"/>
      <c r="BW1277" s="289"/>
      <c r="BX1277" s="289"/>
      <c r="BY1277" s="289"/>
    </row>
    <row r="1278" spans="1:77" s="262" customFormat="1" x14ac:dyDescent="0.2">
      <c r="A1278" s="86">
        <v>1270</v>
      </c>
      <c r="B1278" s="86" t="s">
        <v>1648</v>
      </c>
      <c r="C1278" s="86"/>
      <c r="D1278" s="86"/>
      <c r="E1278" s="86"/>
      <c r="F1278" s="86"/>
      <c r="G1278" s="86"/>
      <c r="H1278" s="86"/>
      <c r="I1278" s="86"/>
      <c r="J1278" s="249">
        <v>156</v>
      </c>
      <c r="K1278" s="251">
        <v>15.6</v>
      </c>
      <c r="L1278" s="86"/>
      <c r="M1278" s="86"/>
      <c r="N1278" s="86"/>
      <c r="O1278" s="266" t="s">
        <v>560</v>
      </c>
      <c r="P1278" s="285"/>
      <c r="Q1278" s="86"/>
      <c r="R1278" s="290"/>
      <c r="S1278" s="290"/>
      <c r="T1278" s="290"/>
      <c r="U1278" s="290"/>
      <c r="V1278" s="290"/>
      <c r="W1278" s="290"/>
      <c r="X1278" s="290"/>
      <c r="Y1278" s="290"/>
      <c r="Z1278" s="290"/>
      <c r="AA1278" s="290"/>
      <c r="AB1278" s="290"/>
      <c r="AC1278" s="290"/>
      <c r="AD1278" s="290"/>
      <c r="AE1278" s="290"/>
      <c r="AF1278" s="290"/>
      <c r="AG1278" s="290"/>
      <c r="AH1278" s="290"/>
      <c r="AI1278" s="290"/>
      <c r="AJ1278" s="290"/>
      <c r="AK1278" s="290"/>
      <c r="AL1278" s="290"/>
      <c r="AM1278" s="290"/>
      <c r="AN1278" s="290"/>
      <c r="AO1278" s="290"/>
      <c r="AP1278" s="290"/>
      <c r="AQ1278" s="290"/>
      <c r="AR1278" s="290"/>
      <c r="AS1278" s="290"/>
      <c r="AT1278" s="290"/>
      <c r="AU1278" s="290"/>
      <c r="AV1278" s="290"/>
      <c r="AW1278" s="290"/>
      <c r="AX1278" s="290"/>
      <c r="AY1278" s="290"/>
      <c r="AZ1278" s="290"/>
      <c r="BA1278" s="290"/>
      <c r="BB1278" s="290"/>
      <c r="BC1278" s="290"/>
      <c r="BD1278" s="290"/>
      <c r="BE1278" s="290"/>
      <c r="BF1278" s="290"/>
      <c r="BG1278" s="290"/>
      <c r="BH1278" s="290"/>
      <c r="BI1278" s="290"/>
      <c r="BJ1278" s="290"/>
      <c r="BK1278" s="290"/>
      <c r="BL1278" s="290"/>
      <c r="BM1278" s="290"/>
      <c r="BN1278" s="290"/>
      <c r="BO1278" s="290"/>
      <c r="BP1278" s="290"/>
      <c r="BQ1278" s="290"/>
      <c r="BR1278" s="290"/>
      <c r="BS1278" s="290"/>
      <c r="BT1278" s="290"/>
      <c r="BU1278" s="290"/>
      <c r="BV1278" s="290"/>
      <c r="BW1278" s="290"/>
      <c r="BX1278" s="290"/>
      <c r="BY1278" s="290"/>
    </row>
    <row r="1279" spans="1:77" x14ac:dyDescent="0.2">
      <c r="A1279" s="82">
        <v>1271</v>
      </c>
      <c r="B1279" s="82" t="s">
        <v>2533</v>
      </c>
      <c r="C1279" s="82" t="s">
        <v>1825</v>
      </c>
      <c r="D1279" s="82" t="s">
        <v>2534</v>
      </c>
      <c r="E1279" s="83">
        <v>44123</v>
      </c>
      <c r="F1279" s="82" t="s">
        <v>2985</v>
      </c>
      <c r="G1279" s="82">
        <v>1</v>
      </c>
      <c r="H1279" s="82" t="s">
        <v>2986</v>
      </c>
      <c r="I1279" s="82" t="s">
        <v>1760</v>
      </c>
      <c r="J1279" s="84">
        <v>22</v>
      </c>
      <c r="K1279" s="247">
        <v>2.2000000000000002</v>
      </c>
      <c r="L1279" s="82" t="s">
        <v>2987</v>
      </c>
      <c r="M1279" s="82">
        <v>154</v>
      </c>
      <c r="N1279" s="82">
        <v>0.1</v>
      </c>
      <c r="O1279" s="264" t="s">
        <v>1727</v>
      </c>
      <c r="P1279" s="283" t="s">
        <v>2990</v>
      </c>
      <c r="Q1279" s="82" t="s">
        <v>304</v>
      </c>
    </row>
    <row r="1280" spans="1:77" x14ac:dyDescent="0.2">
      <c r="A1280" s="82">
        <v>1272</v>
      </c>
      <c r="B1280" s="82" t="s">
        <v>2533</v>
      </c>
      <c r="C1280" s="82"/>
      <c r="D1280" s="82" t="s">
        <v>3261</v>
      </c>
      <c r="E1280" s="83">
        <v>44137</v>
      </c>
      <c r="F1280" s="82" t="s">
        <v>2985</v>
      </c>
      <c r="G1280" s="82">
        <v>1</v>
      </c>
      <c r="H1280" s="82" t="s">
        <v>2986</v>
      </c>
      <c r="I1280" s="82" t="s">
        <v>1760</v>
      </c>
      <c r="J1280" s="84">
        <v>22</v>
      </c>
      <c r="K1280" s="247">
        <v>2.2000000000000002</v>
      </c>
      <c r="L1280" s="82" t="s">
        <v>3362</v>
      </c>
      <c r="M1280" s="82">
        <v>158</v>
      </c>
      <c r="N1280" s="82">
        <v>0.1</v>
      </c>
      <c r="O1280" s="264" t="s">
        <v>1727</v>
      </c>
      <c r="P1280" s="283" t="s">
        <v>2990</v>
      </c>
      <c r="Q1280" s="82" t="s">
        <v>304</v>
      </c>
    </row>
    <row r="1281" spans="1:77" s="254" customFormat="1" x14ac:dyDescent="0.2">
      <c r="A1281" s="248">
        <v>1273</v>
      </c>
      <c r="B1281" s="248" t="s">
        <v>2533</v>
      </c>
      <c r="C1281" s="248"/>
      <c r="D1281" s="248"/>
      <c r="E1281" s="248"/>
      <c r="F1281" s="248"/>
      <c r="G1281" s="248"/>
      <c r="H1281" s="248"/>
      <c r="I1281" s="248"/>
      <c r="J1281" s="260">
        <v>44</v>
      </c>
      <c r="K1281" s="255">
        <v>4.4000000000000004</v>
      </c>
      <c r="L1281" s="248"/>
      <c r="M1281" s="248"/>
      <c r="N1281" s="248"/>
      <c r="O1281" s="265" t="s">
        <v>1727</v>
      </c>
      <c r="P1281" s="284" t="s">
        <v>708</v>
      </c>
      <c r="Q1281" s="248"/>
      <c r="R1281" s="289"/>
      <c r="S1281" s="289"/>
      <c r="T1281" s="289"/>
      <c r="U1281" s="289"/>
      <c r="V1281" s="289"/>
      <c r="W1281" s="289"/>
      <c r="X1281" s="289"/>
      <c r="Y1281" s="289"/>
      <c r="Z1281" s="289"/>
      <c r="AA1281" s="289"/>
      <c r="AB1281" s="289"/>
      <c r="AC1281" s="289"/>
      <c r="AD1281" s="289"/>
      <c r="AE1281" s="289"/>
      <c r="AF1281" s="289"/>
      <c r="AG1281" s="289"/>
      <c r="AH1281" s="289"/>
      <c r="AI1281" s="289"/>
      <c r="AJ1281" s="289"/>
      <c r="AK1281" s="289"/>
      <c r="AL1281" s="289"/>
      <c r="AM1281" s="289"/>
      <c r="AN1281" s="289"/>
      <c r="AO1281" s="289"/>
      <c r="AP1281" s="289"/>
      <c r="AQ1281" s="289"/>
      <c r="AR1281" s="289"/>
      <c r="AS1281" s="289"/>
      <c r="AT1281" s="289"/>
      <c r="AU1281" s="289"/>
      <c r="AV1281" s="289"/>
      <c r="AW1281" s="289"/>
      <c r="AX1281" s="289"/>
      <c r="AY1281" s="289"/>
      <c r="AZ1281" s="289"/>
      <c r="BA1281" s="289"/>
      <c r="BB1281" s="289"/>
      <c r="BC1281" s="289"/>
      <c r="BD1281" s="289"/>
      <c r="BE1281" s="289"/>
      <c r="BF1281" s="289"/>
      <c r="BG1281" s="289"/>
      <c r="BH1281" s="289"/>
      <c r="BI1281" s="289"/>
      <c r="BJ1281" s="289"/>
      <c r="BK1281" s="289"/>
      <c r="BL1281" s="289"/>
      <c r="BM1281" s="289"/>
      <c r="BN1281" s="289"/>
      <c r="BO1281" s="289"/>
      <c r="BP1281" s="289"/>
      <c r="BQ1281" s="289"/>
      <c r="BR1281" s="289"/>
      <c r="BS1281" s="289"/>
      <c r="BT1281" s="289"/>
      <c r="BU1281" s="289"/>
      <c r="BV1281" s="289"/>
      <c r="BW1281" s="289"/>
      <c r="BX1281" s="289"/>
      <c r="BY1281" s="289"/>
    </row>
    <row r="1282" spans="1:77" s="262" customFormat="1" x14ac:dyDescent="0.2">
      <c r="A1282" s="86">
        <v>1274</v>
      </c>
      <c r="B1282" s="86" t="s">
        <v>1066</v>
      </c>
      <c r="C1282" s="86"/>
      <c r="D1282" s="86"/>
      <c r="E1282" s="86"/>
      <c r="F1282" s="86"/>
      <c r="G1282" s="86"/>
      <c r="H1282" s="86"/>
      <c r="I1282" s="86"/>
      <c r="J1282" s="249">
        <v>44</v>
      </c>
      <c r="K1282" s="251">
        <v>4.4000000000000004</v>
      </c>
      <c r="L1282" s="86"/>
      <c r="M1282" s="86"/>
      <c r="N1282" s="86"/>
      <c r="O1282" s="266" t="s">
        <v>561</v>
      </c>
      <c r="P1282" s="285"/>
      <c r="Q1282" s="86"/>
      <c r="R1282" s="290"/>
      <c r="S1282" s="290"/>
      <c r="T1282" s="290"/>
      <c r="U1282" s="290"/>
      <c r="V1282" s="290"/>
      <c r="W1282" s="290"/>
      <c r="X1282" s="290"/>
      <c r="Y1282" s="290"/>
      <c r="Z1282" s="290"/>
      <c r="AA1282" s="290"/>
      <c r="AB1282" s="290"/>
      <c r="AC1282" s="290"/>
      <c r="AD1282" s="290"/>
      <c r="AE1282" s="290"/>
      <c r="AF1282" s="290"/>
      <c r="AG1282" s="290"/>
      <c r="AH1282" s="290"/>
      <c r="AI1282" s="290"/>
      <c r="AJ1282" s="290"/>
      <c r="AK1282" s="290"/>
      <c r="AL1282" s="290"/>
      <c r="AM1282" s="290"/>
      <c r="AN1282" s="290"/>
      <c r="AO1282" s="290"/>
      <c r="AP1282" s="290"/>
      <c r="AQ1282" s="290"/>
      <c r="AR1282" s="290"/>
      <c r="AS1282" s="290"/>
      <c r="AT1282" s="290"/>
      <c r="AU1282" s="290"/>
      <c r="AV1282" s="290"/>
      <c r="AW1282" s="290"/>
      <c r="AX1282" s="290"/>
      <c r="AY1282" s="290"/>
      <c r="AZ1282" s="290"/>
      <c r="BA1282" s="290"/>
      <c r="BB1282" s="290"/>
      <c r="BC1282" s="290"/>
      <c r="BD1282" s="290"/>
      <c r="BE1282" s="290"/>
      <c r="BF1282" s="290"/>
      <c r="BG1282" s="290"/>
      <c r="BH1282" s="290"/>
      <c r="BI1282" s="290"/>
      <c r="BJ1282" s="290"/>
      <c r="BK1282" s="290"/>
      <c r="BL1282" s="290"/>
      <c r="BM1282" s="290"/>
      <c r="BN1282" s="290"/>
      <c r="BO1282" s="290"/>
      <c r="BP1282" s="290"/>
      <c r="BQ1282" s="290"/>
      <c r="BR1282" s="290"/>
      <c r="BS1282" s="290"/>
      <c r="BT1282" s="290"/>
      <c r="BU1282" s="290"/>
      <c r="BV1282" s="290"/>
      <c r="BW1282" s="290"/>
      <c r="BX1282" s="290"/>
      <c r="BY1282" s="290"/>
    </row>
    <row r="1283" spans="1:77" x14ac:dyDescent="0.2">
      <c r="A1283" s="82">
        <v>1275</v>
      </c>
      <c r="B1283" s="82" t="s">
        <v>2420</v>
      </c>
      <c r="C1283" s="82" t="s">
        <v>1825</v>
      </c>
      <c r="D1283" s="82" t="s">
        <v>2421</v>
      </c>
      <c r="E1283" s="83">
        <v>44123</v>
      </c>
      <c r="F1283" s="82" t="s">
        <v>2985</v>
      </c>
      <c r="G1283" s="82">
        <v>1</v>
      </c>
      <c r="H1283" s="82" t="s">
        <v>2986</v>
      </c>
      <c r="I1283" s="82" t="s">
        <v>1760</v>
      </c>
      <c r="J1283" s="84">
        <v>24</v>
      </c>
      <c r="K1283" s="247">
        <v>2.4</v>
      </c>
      <c r="L1283" s="82" t="s">
        <v>2987</v>
      </c>
      <c r="M1283" s="82">
        <v>154</v>
      </c>
      <c r="N1283" s="82">
        <v>0.1</v>
      </c>
      <c r="O1283" s="264" t="s">
        <v>1117</v>
      </c>
      <c r="P1283" s="283" t="s">
        <v>2997</v>
      </c>
      <c r="Q1283" s="82" t="s">
        <v>304</v>
      </c>
    </row>
    <row r="1284" spans="1:77" x14ac:dyDescent="0.2">
      <c r="A1284" s="82">
        <v>1276</v>
      </c>
      <c r="B1284" s="82" t="s">
        <v>2420</v>
      </c>
      <c r="C1284" s="82"/>
      <c r="D1284" s="82" t="s">
        <v>3236</v>
      </c>
      <c r="E1284" s="83">
        <v>44137</v>
      </c>
      <c r="F1284" s="82" t="s">
        <v>2985</v>
      </c>
      <c r="G1284" s="82">
        <v>1</v>
      </c>
      <c r="H1284" s="82" t="s">
        <v>2986</v>
      </c>
      <c r="I1284" s="82" t="s">
        <v>1760</v>
      </c>
      <c r="J1284" s="84">
        <v>24</v>
      </c>
      <c r="K1284" s="247">
        <v>2.4</v>
      </c>
      <c r="L1284" s="82" t="s">
        <v>3362</v>
      </c>
      <c r="M1284" s="82">
        <v>158</v>
      </c>
      <c r="N1284" s="82">
        <v>0.1</v>
      </c>
      <c r="O1284" s="264" t="s">
        <v>1117</v>
      </c>
      <c r="P1284" s="283" t="s">
        <v>2997</v>
      </c>
      <c r="Q1284" s="82" t="s">
        <v>304</v>
      </c>
    </row>
    <row r="1285" spans="1:77" s="254" customFormat="1" x14ac:dyDescent="0.2">
      <c r="A1285" s="248">
        <v>1277</v>
      </c>
      <c r="B1285" s="248" t="s">
        <v>2420</v>
      </c>
      <c r="C1285" s="248"/>
      <c r="D1285" s="248"/>
      <c r="E1285" s="248"/>
      <c r="F1285" s="248"/>
      <c r="G1285" s="248"/>
      <c r="H1285" s="248"/>
      <c r="I1285" s="248"/>
      <c r="J1285" s="260">
        <v>48</v>
      </c>
      <c r="K1285" s="255">
        <v>4.8</v>
      </c>
      <c r="L1285" s="248"/>
      <c r="M1285" s="248"/>
      <c r="N1285" s="248"/>
      <c r="O1285" s="265" t="s">
        <v>1117</v>
      </c>
      <c r="P1285" s="284" t="s">
        <v>706</v>
      </c>
      <c r="Q1285" s="248"/>
      <c r="R1285" s="289"/>
      <c r="S1285" s="289"/>
      <c r="T1285" s="289"/>
      <c r="U1285" s="289"/>
      <c r="V1285" s="289"/>
      <c r="W1285" s="289"/>
      <c r="X1285" s="289"/>
      <c r="Y1285" s="289"/>
      <c r="Z1285" s="289"/>
      <c r="AA1285" s="289"/>
      <c r="AB1285" s="289"/>
      <c r="AC1285" s="289"/>
      <c r="AD1285" s="289"/>
      <c r="AE1285" s="289"/>
      <c r="AF1285" s="289"/>
      <c r="AG1285" s="289"/>
      <c r="AH1285" s="289"/>
      <c r="AI1285" s="289"/>
      <c r="AJ1285" s="289"/>
      <c r="AK1285" s="289"/>
      <c r="AL1285" s="289"/>
      <c r="AM1285" s="289"/>
      <c r="AN1285" s="289"/>
      <c r="AO1285" s="289"/>
      <c r="AP1285" s="289"/>
      <c r="AQ1285" s="289"/>
      <c r="AR1285" s="289"/>
      <c r="AS1285" s="289"/>
      <c r="AT1285" s="289"/>
      <c r="AU1285" s="289"/>
      <c r="AV1285" s="289"/>
      <c r="AW1285" s="289"/>
      <c r="AX1285" s="289"/>
      <c r="AY1285" s="289"/>
      <c r="AZ1285" s="289"/>
      <c r="BA1285" s="289"/>
      <c r="BB1285" s="289"/>
      <c r="BC1285" s="289"/>
      <c r="BD1285" s="289"/>
      <c r="BE1285" s="289"/>
      <c r="BF1285" s="289"/>
      <c r="BG1285" s="289"/>
      <c r="BH1285" s="289"/>
      <c r="BI1285" s="289"/>
      <c r="BJ1285" s="289"/>
      <c r="BK1285" s="289"/>
      <c r="BL1285" s="289"/>
      <c r="BM1285" s="289"/>
      <c r="BN1285" s="289"/>
      <c r="BO1285" s="289"/>
      <c r="BP1285" s="289"/>
      <c r="BQ1285" s="289"/>
      <c r="BR1285" s="289"/>
      <c r="BS1285" s="289"/>
      <c r="BT1285" s="289"/>
      <c r="BU1285" s="289"/>
      <c r="BV1285" s="289"/>
      <c r="BW1285" s="289"/>
      <c r="BX1285" s="289"/>
      <c r="BY1285" s="289"/>
    </row>
    <row r="1286" spans="1:77" s="262" customFormat="1" x14ac:dyDescent="0.2">
      <c r="A1286" s="86">
        <v>1278</v>
      </c>
      <c r="B1286" s="86" t="s">
        <v>1551</v>
      </c>
      <c r="C1286" s="86"/>
      <c r="D1286" s="86"/>
      <c r="E1286" s="86"/>
      <c r="F1286" s="86"/>
      <c r="G1286" s="86"/>
      <c r="H1286" s="86"/>
      <c r="I1286" s="86"/>
      <c r="J1286" s="249">
        <v>48</v>
      </c>
      <c r="K1286" s="251">
        <v>4.8</v>
      </c>
      <c r="L1286" s="86"/>
      <c r="M1286" s="86"/>
      <c r="N1286" s="86"/>
      <c r="O1286" s="266" t="s">
        <v>562</v>
      </c>
      <c r="P1286" s="285"/>
      <c r="Q1286" s="86"/>
      <c r="R1286" s="290"/>
      <c r="S1286" s="290"/>
      <c r="T1286" s="290"/>
      <c r="U1286" s="290"/>
      <c r="V1286" s="290"/>
      <c r="W1286" s="290"/>
      <c r="X1286" s="290"/>
      <c r="Y1286" s="290"/>
      <c r="Z1286" s="290"/>
      <c r="AA1286" s="290"/>
      <c r="AB1286" s="290"/>
      <c r="AC1286" s="290"/>
      <c r="AD1286" s="290"/>
      <c r="AE1286" s="290"/>
      <c r="AF1286" s="290"/>
      <c r="AG1286" s="290"/>
      <c r="AH1286" s="290"/>
      <c r="AI1286" s="290"/>
      <c r="AJ1286" s="290"/>
      <c r="AK1286" s="290"/>
      <c r="AL1286" s="290"/>
      <c r="AM1286" s="290"/>
      <c r="AN1286" s="290"/>
      <c r="AO1286" s="290"/>
      <c r="AP1286" s="290"/>
      <c r="AQ1286" s="290"/>
      <c r="AR1286" s="290"/>
      <c r="AS1286" s="290"/>
      <c r="AT1286" s="290"/>
      <c r="AU1286" s="290"/>
      <c r="AV1286" s="290"/>
      <c r="AW1286" s="290"/>
      <c r="AX1286" s="290"/>
      <c r="AY1286" s="290"/>
      <c r="AZ1286" s="290"/>
      <c r="BA1286" s="290"/>
      <c r="BB1286" s="290"/>
      <c r="BC1286" s="290"/>
      <c r="BD1286" s="290"/>
      <c r="BE1286" s="290"/>
      <c r="BF1286" s="290"/>
      <c r="BG1286" s="290"/>
      <c r="BH1286" s="290"/>
      <c r="BI1286" s="290"/>
      <c r="BJ1286" s="290"/>
      <c r="BK1286" s="290"/>
      <c r="BL1286" s="290"/>
      <c r="BM1286" s="290"/>
      <c r="BN1286" s="290"/>
      <c r="BO1286" s="290"/>
      <c r="BP1286" s="290"/>
      <c r="BQ1286" s="290"/>
      <c r="BR1286" s="290"/>
      <c r="BS1286" s="290"/>
      <c r="BT1286" s="290"/>
      <c r="BU1286" s="290"/>
      <c r="BV1286" s="290"/>
      <c r="BW1286" s="290"/>
      <c r="BX1286" s="290"/>
      <c r="BY1286" s="290"/>
    </row>
    <row r="1287" spans="1:77" x14ac:dyDescent="0.2">
      <c r="A1287" s="82">
        <v>1279</v>
      </c>
      <c r="B1287" s="82" t="s">
        <v>2392</v>
      </c>
      <c r="C1287" s="82" t="s">
        <v>2329</v>
      </c>
      <c r="D1287" s="82" t="s">
        <v>3229</v>
      </c>
      <c r="E1287" s="83">
        <v>44137</v>
      </c>
      <c r="F1287" s="82" t="s">
        <v>2985</v>
      </c>
      <c r="G1287" s="82">
        <v>1</v>
      </c>
      <c r="H1287" s="82" t="s">
        <v>2986</v>
      </c>
      <c r="I1287" s="82" t="s">
        <v>1760</v>
      </c>
      <c r="J1287" s="84">
        <v>26</v>
      </c>
      <c r="K1287" s="247">
        <v>2.6</v>
      </c>
      <c r="L1287" s="82" t="s">
        <v>3362</v>
      </c>
      <c r="M1287" s="82">
        <v>158</v>
      </c>
      <c r="N1287" s="82">
        <v>0.1</v>
      </c>
      <c r="O1287" s="264" t="s">
        <v>2345</v>
      </c>
      <c r="P1287" s="283" t="s">
        <v>2997</v>
      </c>
      <c r="Q1287" s="82" t="s">
        <v>304</v>
      </c>
    </row>
    <row r="1288" spans="1:77" x14ac:dyDescent="0.2">
      <c r="A1288" s="82">
        <v>1280</v>
      </c>
      <c r="B1288" s="82" t="s">
        <v>2392</v>
      </c>
      <c r="C1288" s="82" t="s">
        <v>1914</v>
      </c>
      <c r="D1288" s="82" t="s">
        <v>2393</v>
      </c>
      <c r="E1288" s="83">
        <v>44123</v>
      </c>
      <c r="F1288" s="82" t="s">
        <v>2985</v>
      </c>
      <c r="G1288" s="82">
        <v>1</v>
      </c>
      <c r="H1288" s="82" t="s">
        <v>2986</v>
      </c>
      <c r="I1288" s="82" t="s">
        <v>1760</v>
      </c>
      <c r="J1288" s="84">
        <v>24</v>
      </c>
      <c r="K1288" s="247">
        <v>2.4</v>
      </c>
      <c r="L1288" s="82" t="s">
        <v>2987</v>
      </c>
      <c r="M1288" s="82">
        <v>154</v>
      </c>
      <c r="N1288" s="82">
        <v>0.1</v>
      </c>
      <c r="O1288" s="264" t="s">
        <v>2345</v>
      </c>
      <c r="P1288" s="283" t="s">
        <v>2997</v>
      </c>
      <c r="Q1288" s="82" t="s">
        <v>304</v>
      </c>
    </row>
    <row r="1289" spans="1:77" s="254" customFormat="1" x14ac:dyDescent="0.2">
      <c r="A1289" s="248">
        <v>1281</v>
      </c>
      <c r="B1289" s="248" t="s">
        <v>2392</v>
      </c>
      <c r="C1289" s="248"/>
      <c r="D1289" s="248"/>
      <c r="E1289" s="248"/>
      <c r="F1289" s="248"/>
      <c r="G1289" s="248"/>
      <c r="H1289" s="248"/>
      <c r="I1289" s="248"/>
      <c r="J1289" s="260">
        <v>50</v>
      </c>
      <c r="K1289" s="255">
        <v>5</v>
      </c>
      <c r="L1289" s="248"/>
      <c r="M1289" s="248"/>
      <c r="N1289" s="248"/>
      <c r="O1289" s="265" t="s">
        <v>2345</v>
      </c>
      <c r="P1289" s="284" t="s">
        <v>706</v>
      </c>
      <c r="Q1289" s="248"/>
      <c r="R1289" s="289"/>
      <c r="S1289" s="289"/>
      <c r="T1289" s="289"/>
      <c r="U1289" s="289"/>
      <c r="V1289" s="289"/>
      <c r="W1289" s="289"/>
      <c r="X1289" s="289"/>
      <c r="Y1289" s="289"/>
      <c r="Z1289" s="289"/>
      <c r="AA1289" s="289"/>
      <c r="AB1289" s="289"/>
      <c r="AC1289" s="289"/>
      <c r="AD1289" s="289"/>
      <c r="AE1289" s="289"/>
      <c r="AF1289" s="289"/>
      <c r="AG1289" s="289"/>
      <c r="AH1289" s="289"/>
      <c r="AI1289" s="289"/>
      <c r="AJ1289" s="289"/>
      <c r="AK1289" s="289"/>
      <c r="AL1289" s="289"/>
      <c r="AM1289" s="289"/>
      <c r="AN1289" s="289"/>
      <c r="AO1289" s="289"/>
      <c r="AP1289" s="289"/>
      <c r="AQ1289" s="289"/>
      <c r="AR1289" s="289"/>
      <c r="AS1289" s="289"/>
      <c r="AT1289" s="289"/>
      <c r="AU1289" s="289"/>
      <c r="AV1289" s="289"/>
      <c r="AW1289" s="289"/>
      <c r="AX1289" s="289"/>
      <c r="AY1289" s="289"/>
      <c r="AZ1289" s="289"/>
      <c r="BA1289" s="289"/>
      <c r="BB1289" s="289"/>
      <c r="BC1289" s="289"/>
      <c r="BD1289" s="289"/>
      <c r="BE1289" s="289"/>
      <c r="BF1289" s="289"/>
      <c r="BG1289" s="289"/>
      <c r="BH1289" s="289"/>
      <c r="BI1289" s="289"/>
      <c r="BJ1289" s="289"/>
      <c r="BK1289" s="289"/>
      <c r="BL1289" s="289"/>
      <c r="BM1289" s="289"/>
      <c r="BN1289" s="289"/>
      <c r="BO1289" s="289"/>
      <c r="BP1289" s="289"/>
      <c r="BQ1289" s="289"/>
      <c r="BR1289" s="289"/>
      <c r="BS1289" s="289"/>
      <c r="BT1289" s="289"/>
      <c r="BU1289" s="289"/>
      <c r="BV1289" s="289"/>
      <c r="BW1289" s="289"/>
      <c r="BX1289" s="289"/>
      <c r="BY1289" s="289"/>
    </row>
    <row r="1290" spans="1:77" s="262" customFormat="1" x14ac:dyDescent="0.2">
      <c r="A1290" s="86">
        <v>1282</v>
      </c>
      <c r="B1290" s="86" t="s">
        <v>46</v>
      </c>
      <c r="C1290" s="86"/>
      <c r="D1290" s="86"/>
      <c r="E1290" s="86"/>
      <c r="F1290" s="86"/>
      <c r="G1290" s="86"/>
      <c r="H1290" s="86"/>
      <c r="I1290" s="86"/>
      <c r="J1290" s="249">
        <v>50</v>
      </c>
      <c r="K1290" s="251">
        <v>5</v>
      </c>
      <c r="L1290" s="86"/>
      <c r="M1290" s="86"/>
      <c r="N1290" s="86"/>
      <c r="O1290" s="266" t="s">
        <v>563</v>
      </c>
      <c r="P1290" s="285"/>
      <c r="Q1290" s="86"/>
      <c r="R1290" s="290"/>
      <c r="S1290" s="290"/>
      <c r="T1290" s="290"/>
      <c r="U1290" s="290"/>
      <c r="V1290" s="290"/>
      <c r="W1290" s="290"/>
      <c r="X1290" s="290"/>
      <c r="Y1290" s="290"/>
      <c r="Z1290" s="290"/>
      <c r="AA1290" s="290"/>
      <c r="AB1290" s="290"/>
      <c r="AC1290" s="290"/>
      <c r="AD1290" s="290"/>
      <c r="AE1290" s="290"/>
      <c r="AF1290" s="290"/>
      <c r="AG1290" s="290"/>
      <c r="AH1290" s="290"/>
      <c r="AI1290" s="290"/>
      <c r="AJ1290" s="290"/>
      <c r="AK1290" s="290"/>
      <c r="AL1290" s="290"/>
      <c r="AM1290" s="290"/>
      <c r="AN1290" s="290"/>
      <c r="AO1290" s="290"/>
      <c r="AP1290" s="290"/>
      <c r="AQ1290" s="290"/>
      <c r="AR1290" s="290"/>
      <c r="AS1290" s="290"/>
      <c r="AT1290" s="290"/>
      <c r="AU1290" s="290"/>
      <c r="AV1290" s="290"/>
      <c r="AW1290" s="290"/>
      <c r="AX1290" s="290"/>
      <c r="AY1290" s="290"/>
      <c r="AZ1290" s="290"/>
      <c r="BA1290" s="290"/>
      <c r="BB1290" s="290"/>
      <c r="BC1290" s="290"/>
      <c r="BD1290" s="290"/>
      <c r="BE1290" s="290"/>
      <c r="BF1290" s="290"/>
      <c r="BG1290" s="290"/>
      <c r="BH1290" s="290"/>
      <c r="BI1290" s="290"/>
      <c r="BJ1290" s="290"/>
      <c r="BK1290" s="290"/>
      <c r="BL1290" s="290"/>
      <c r="BM1290" s="290"/>
      <c r="BN1290" s="290"/>
      <c r="BO1290" s="290"/>
      <c r="BP1290" s="290"/>
      <c r="BQ1290" s="290"/>
      <c r="BR1290" s="290"/>
      <c r="BS1290" s="290"/>
      <c r="BT1290" s="290"/>
      <c r="BU1290" s="290"/>
      <c r="BV1290" s="290"/>
      <c r="BW1290" s="290"/>
      <c r="BX1290" s="290"/>
      <c r="BY1290" s="290"/>
    </row>
    <row r="1291" spans="1:77" x14ac:dyDescent="0.2">
      <c r="A1291" s="82">
        <v>1283</v>
      </c>
      <c r="B1291" s="82" t="s">
        <v>2463</v>
      </c>
      <c r="C1291" s="82" t="s">
        <v>1915</v>
      </c>
      <c r="D1291" s="82" t="s">
        <v>2464</v>
      </c>
      <c r="E1291" s="83">
        <v>44123</v>
      </c>
      <c r="F1291" s="82" t="s">
        <v>2985</v>
      </c>
      <c r="G1291" s="82">
        <v>1</v>
      </c>
      <c r="H1291" s="82" t="s">
        <v>2986</v>
      </c>
      <c r="I1291" s="82" t="s">
        <v>1760</v>
      </c>
      <c r="J1291" s="84">
        <v>105</v>
      </c>
      <c r="K1291" s="247">
        <v>10.5</v>
      </c>
      <c r="L1291" s="82" t="s">
        <v>2987</v>
      </c>
      <c r="M1291" s="82">
        <v>154</v>
      </c>
      <c r="N1291" s="82">
        <v>0.1</v>
      </c>
      <c r="O1291" s="264" t="s">
        <v>2157</v>
      </c>
      <c r="P1291" s="283" t="s">
        <v>2988</v>
      </c>
      <c r="Q1291" s="82" t="s">
        <v>304</v>
      </c>
    </row>
    <row r="1292" spans="1:77" x14ac:dyDescent="0.2">
      <c r="A1292" s="82">
        <v>1284</v>
      </c>
      <c r="B1292" s="82" t="s">
        <v>2463</v>
      </c>
      <c r="C1292" s="82"/>
      <c r="D1292" s="82" t="s">
        <v>2712</v>
      </c>
      <c r="E1292" s="83">
        <v>44124</v>
      </c>
      <c r="F1292" s="82" t="s">
        <v>2985</v>
      </c>
      <c r="G1292" s="82">
        <v>1</v>
      </c>
      <c r="H1292" s="82" t="s">
        <v>2986</v>
      </c>
      <c r="I1292" s="82" t="s">
        <v>1760</v>
      </c>
      <c r="J1292" s="84">
        <v>105</v>
      </c>
      <c r="K1292" s="247">
        <v>10.5</v>
      </c>
      <c r="L1292" s="82" t="s">
        <v>2987</v>
      </c>
      <c r="M1292" s="82">
        <v>154</v>
      </c>
      <c r="N1292" s="82">
        <v>0.1</v>
      </c>
      <c r="O1292" s="264" t="s">
        <v>2157</v>
      </c>
      <c r="P1292" s="283" t="s">
        <v>2988</v>
      </c>
      <c r="Q1292" s="82" t="s">
        <v>304</v>
      </c>
    </row>
    <row r="1293" spans="1:77" x14ac:dyDescent="0.2">
      <c r="A1293" s="82">
        <v>1285</v>
      </c>
      <c r="B1293" s="82" t="s">
        <v>2463</v>
      </c>
      <c r="C1293" s="82"/>
      <c r="D1293" s="82" t="s">
        <v>2776</v>
      </c>
      <c r="E1293" s="83">
        <v>44130</v>
      </c>
      <c r="F1293" s="82" t="s">
        <v>2985</v>
      </c>
      <c r="G1293" s="82">
        <v>1</v>
      </c>
      <c r="H1293" s="82" t="s">
        <v>2986</v>
      </c>
      <c r="I1293" s="82" t="s">
        <v>1760</v>
      </c>
      <c r="J1293" s="84">
        <v>100</v>
      </c>
      <c r="K1293" s="247">
        <v>10</v>
      </c>
      <c r="L1293" s="82" t="s">
        <v>2987</v>
      </c>
      <c r="M1293" s="82">
        <v>156</v>
      </c>
      <c r="N1293" s="82">
        <v>0.1</v>
      </c>
      <c r="O1293" s="264" t="s">
        <v>2157</v>
      </c>
      <c r="P1293" s="283" t="s">
        <v>2988</v>
      </c>
      <c r="Q1293" s="82" t="s">
        <v>304</v>
      </c>
    </row>
    <row r="1294" spans="1:77" x14ac:dyDescent="0.2">
      <c r="A1294" s="82">
        <v>1286</v>
      </c>
      <c r="B1294" s="82" t="s">
        <v>2463</v>
      </c>
      <c r="C1294" s="82"/>
      <c r="D1294" s="82" t="s">
        <v>2820</v>
      </c>
      <c r="E1294" s="83">
        <v>44131</v>
      </c>
      <c r="F1294" s="82" t="s">
        <v>2985</v>
      </c>
      <c r="G1294" s="82">
        <v>1</v>
      </c>
      <c r="H1294" s="82" t="s">
        <v>2986</v>
      </c>
      <c r="I1294" s="82" t="s">
        <v>1760</v>
      </c>
      <c r="J1294" s="84">
        <v>100</v>
      </c>
      <c r="K1294" s="247">
        <v>10</v>
      </c>
      <c r="L1294" s="82" t="s">
        <v>2987</v>
      </c>
      <c r="M1294" s="82">
        <v>156</v>
      </c>
      <c r="N1294" s="82">
        <v>0.1</v>
      </c>
      <c r="O1294" s="264" t="s">
        <v>2157</v>
      </c>
      <c r="P1294" s="283" t="s">
        <v>2988</v>
      </c>
      <c r="Q1294" s="82" t="s">
        <v>304</v>
      </c>
    </row>
    <row r="1295" spans="1:77" x14ac:dyDescent="0.2">
      <c r="A1295" s="82">
        <v>1287</v>
      </c>
      <c r="B1295" s="82" t="s">
        <v>2463</v>
      </c>
      <c r="C1295" s="82"/>
      <c r="D1295" s="82" t="s">
        <v>3245</v>
      </c>
      <c r="E1295" s="83">
        <v>44137</v>
      </c>
      <c r="F1295" s="82" t="s">
        <v>2985</v>
      </c>
      <c r="G1295" s="82">
        <v>1</v>
      </c>
      <c r="H1295" s="82" t="s">
        <v>2986</v>
      </c>
      <c r="I1295" s="82" t="s">
        <v>1760</v>
      </c>
      <c r="J1295" s="84">
        <v>105</v>
      </c>
      <c r="K1295" s="247">
        <v>10.5</v>
      </c>
      <c r="L1295" s="82" t="s">
        <v>3362</v>
      </c>
      <c r="M1295" s="82">
        <v>158</v>
      </c>
      <c r="N1295" s="82">
        <v>0.1</v>
      </c>
      <c r="O1295" s="264" t="s">
        <v>2157</v>
      </c>
      <c r="P1295" s="283" t="s">
        <v>2988</v>
      </c>
      <c r="Q1295" s="82" t="s">
        <v>304</v>
      </c>
    </row>
    <row r="1296" spans="1:77" x14ac:dyDescent="0.2">
      <c r="A1296" s="82">
        <v>1288</v>
      </c>
      <c r="B1296" s="82" t="s">
        <v>2463</v>
      </c>
      <c r="C1296" s="82"/>
      <c r="D1296" s="82" t="s">
        <v>3346</v>
      </c>
      <c r="E1296" s="83">
        <v>44138</v>
      </c>
      <c r="F1296" s="82" t="s">
        <v>2985</v>
      </c>
      <c r="G1296" s="82">
        <v>1</v>
      </c>
      <c r="H1296" s="82" t="s">
        <v>2986</v>
      </c>
      <c r="I1296" s="82" t="s">
        <v>1760</v>
      </c>
      <c r="J1296" s="84">
        <v>105</v>
      </c>
      <c r="K1296" s="247">
        <v>10.5</v>
      </c>
      <c r="L1296" s="82" t="s">
        <v>3362</v>
      </c>
      <c r="M1296" s="82">
        <v>158</v>
      </c>
      <c r="N1296" s="82">
        <v>0.1</v>
      </c>
      <c r="O1296" s="264" t="s">
        <v>2157</v>
      </c>
      <c r="P1296" s="283" t="s">
        <v>2988</v>
      </c>
      <c r="Q1296" s="82" t="s">
        <v>304</v>
      </c>
    </row>
    <row r="1297" spans="1:77" s="254" customFormat="1" x14ac:dyDescent="0.2">
      <c r="A1297" s="248">
        <v>1289</v>
      </c>
      <c r="B1297" s="248" t="s">
        <v>2463</v>
      </c>
      <c r="C1297" s="248"/>
      <c r="D1297" s="248"/>
      <c r="E1297" s="248"/>
      <c r="F1297" s="248"/>
      <c r="G1297" s="248"/>
      <c r="H1297" s="248"/>
      <c r="I1297" s="248"/>
      <c r="J1297" s="260">
        <v>620</v>
      </c>
      <c r="K1297" s="255">
        <v>62</v>
      </c>
      <c r="L1297" s="248"/>
      <c r="M1297" s="248"/>
      <c r="N1297" s="248"/>
      <c r="O1297" s="265" t="s">
        <v>2157</v>
      </c>
      <c r="P1297" s="284" t="s">
        <v>707</v>
      </c>
      <c r="Q1297" s="248"/>
      <c r="R1297" s="289"/>
      <c r="S1297" s="289"/>
      <c r="T1297" s="289"/>
      <c r="U1297" s="289"/>
      <c r="V1297" s="289"/>
      <c r="W1297" s="289"/>
      <c r="X1297" s="289"/>
      <c r="Y1297" s="289"/>
      <c r="Z1297" s="289"/>
      <c r="AA1297" s="289"/>
      <c r="AB1297" s="289"/>
      <c r="AC1297" s="289"/>
      <c r="AD1297" s="289"/>
      <c r="AE1297" s="289"/>
      <c r="AF1297" s="289"/>
      <c r="AG1297" s="289"/>
      <c r="AH1297" s="289"/>
      <c r="AI1297" s="289"/>
      <c r="AJ1297" s="289"/>
      <c r="AK1297" s="289"/>
      <c r="AL1297" s="289"/>
      <c r="AM1297" s="289"/>
      <c r="AN1297" s="289"/>
      <c r="AO1297" s="289"/>
      <c r="AP1297" s="289"/>
      <c r="AQ1297" s="289"/>
      <c r="AR1297" s="289"/>
      <c r="AS1297" s="289"/>
      <c r="AT1297" s="289"/>
      <c r="AU1297" s="289"/>
      <c r="AV1297" s="289"/>
      <c r="AW1297" s="289"/>
      <c r="AX1297" s="289"/>
      <c r="AY1297" s="289"/>
      <c r="AZ1297" s="289"/>
      <c r="BA1297" s="289"/>
      <c r="BB1297" s="289"/>
      <c r="BC1297" s="289"/>
      <c r="BD1297" s="289"/>
      <c r="BE1297" s="289"/>
      <c r="BF1297" s="289"/>
      <c r="BG1297" s="289"/>
      <c r="BH1297" s="289"/>
      <c r="BI1297" s="289"/>
      <c r="BJ1297" s="289"/>
      <c r="BK1297" s="289"/>
      <c r="BL1297" s="289"/>
      <c r="BM1297" s="289"/>
      <c r="BN1297" s="289"/>
      <c r="BO1297" s="289"/>
      <c r="BP1297" s="289"/>
      <c r="BQ1297" s="289"/>
      <c r="BR1297" s="289"/>
      <c r="BS1297" s="289"/>
      <c r="BT1297" s="289"/>
      <c r="BU1297" s="289"/>
      <c r="BV1297" s="289"/>
      <c r="BW1297" s="289"/>
      <c r="BX1297" s="289"/>
      <c r="BY1297" s="289"/>
    </row>
    <row r="1298" spans="1:77" x14ac:dyDescent="0.2">
      <c r="A1298" s="82">
        <v>1290</v>
      </c>
      <c r="B1298" s="82" t="s">
        <v>2463</v>
      </c>
      <c r="C1298" s="82" t="s">
        <v>1915</v>
      </c>
      <c r="D1298" s="82" t="s">
        <v>2464</v>
      </c>
      <c r="E1298" s="83">
        <v>44123</v>
      </c>
      <c r="F1298" s="82" t="s">
        <v>2985</v>
      </c>
      <c r="G1298" s="82">
        <v>1</v>
      </c>
      <c r="H1298" s="82" t="s">
        <v>2986</v>
      </c>
      <c r="I1298" s="82" t="s">
        <v>1760</v>
      </c>
      <c r="J1298" s="84">
        <v>168</v>
      </c>
      <c r="K1298" s="247">
        <v>16.8</v>
      </c>
      <c r="L1298" s="82" t="s">
        <v>2987</v>
      </c>
      <c r="M1298" s="82">
        <v>154</v>
      </c>
      <c r="N1298" s="82">
        <v>0.1</v>
      </c>
      <c r="O1298" s="264" t="s">
        <v>2157</v>
      </c>
      <c r="P1298" s="283" t="s">
        <v>2990</v>
      </c>
      <c r="Q1298" s="82" t="s">
        <v>304</v>
      </c>
    </row>
    <row r="1299" spans="1:77" x14ac:dyDescent="0.2">
      <c r="A1299" s="82">
        <v>1291</v>
      </c>
      <c r="B1299" s="82" t="s">
        <v>2463</v>
      </c>
      <c r="C1299" s="82"/>
      <c r="D1299" s="82" t="s">
        <v>2712</v>
      </c>
      <c r="E1299" s="83">
        <v>44124</v>
      </c>
      <c r="F1299" s="82" t="s">
        <v>2985</v>
      </c>
      <c r="G1299" s="82">
        <v>1</v>
      </c>
      <c r="H1299" s="82" t="s">
        <v>2986</v>
      </c>
      <c r="I1299" s="82" t="s">
        <v>1760</v>
      </c>
      <c r="J1299" s="84">
        <v>168</v>
      </c>
      <c r="K1299" s="247">
        <v>16.8</v>
      </c>
      <c r="L1299" s="82" t="s">
        <v>2987</v>
      </c>
      <c r="M1299" s="82">
        <v>154</v>
      </c>
      <c r="N1299" s="82">
        <v>0.1</v>
      </c>
      <c r="O1299" s="264" t="s">
        <v>2157</v>
      </c>
      <c r="P1299" s="283" t="s">
        <v>2990</v>
      </c>
      <c r="Q1299" s="82" t="s">
        <v>304</v>
      </c>
    </row>
    <row r="1300" spans="1:77" x14ac:dyDescent="0.2">
      <c r="A1300" s="82">
        <v>1292</v>
      </c>
      <c r="B1300" s="82" t="s">
        <v>2463</v>
      </c>
      <c r="C1300" s="82"/>
      <c r="D1300" s="82" t="s">
        <v>3245</v>
      </c>
      <c r="E1300" s="83">
        <v>44137</v>
      </c>
      <c r="F1300" s="82" t="s">
        <v>2985</v>
      </c>
      <c r="G1300" s="82">
        <v>1</v>
      </c>
      <c r="H1300" s="82" t="s">
        <v>2986</v>
      </c>
      <c r="I1300" s="82" t="s">
        <v>1760</v>
      </c>
      <c r="J1300" s="84">
        <v>160</v>
      </c>
      <c r="K1300" s="247">
        <v>16</v>
      </c>
      <c r="L1300" s="82" t="s">
        <v>3362</v>
      </c>
      <c r="M1300" s="82">
        <v>158</v>
      </c>
      <c r="N1300" s="82">
        <v>0.1</v>
      </c>
      <c r="O1300" s="264" t="s">
        <v>2157</v>
      </c>
      <c r="P1300" s="283" t="s">
        <v>2990</v>
      </c>
      <c r="Q1300" s="82" t="s">
        <v>304</v>
      </c>
    </row>
    <row r="1301" spans="1:77" x14ac:dyDescent="0.2">
      <c r="A1301" s="82">
        <v>1293</v>
      </c>
      <c r="B1301" s="82" t="s">
        <v>2463</v>
      </c>
      <c r="C1301" s="82"/>
      <c r="D1301" s="82" t="s">
        <v>3346</v>
      </c>
      <c r="E1301" s="83">
        <v>44138</v>
      </c>
      <c r="F1301" s="82" t="s">
        <v>2985</v>
      </c>
      <c r="G1301" s="82">
        <v>1</v>
      </c>
      <c r="H1301" s="82" t="s">
        <v>2986</v>
      </c>
      <c r="I1301" s="82" t="s">
        <v>1760</v>
      </c>
      <c r="J1301" s="84">
        <v>160</v>
      </c>
      <c r="K1301" s="247">
        <v>16</v>
      </c>
      <c r="L1301" s="82" t="s">
        <v>3362</v>
      </c>
      <c r="M1301" s="82">
        <v>158</v>
      </c>
      <c r="N1301" s="82">
        <v>0.1</v>
      </c>
      <c r="O1301" s="264" t="s">
        <v>2157</v>
      </c>
      <c r="P1301" s="283" t="s">
        <v>2990</v>
      </c>
      <c r="Q1301" s="82" t="s">
        <v>304</v>
      </c>
    </row>
    <row r="1302" spans="1:77" s="254" customFormat="1" x14ac:dyDescent="0.2">
      <c r="A1302" s="248">
        <v>1294</v>
      </c>
      <c r="B1302" s="248" t="s">
        <v>2463</v>
      </c>
      <c r="C1302" s="248"/>
      <c r="D1302" s="248"/>
      <c r="E1302" s="248"/>
      <c r="F1302" s="248"/>
      <c r="G1302" s="248"/>
      <c r="H1302" s="248"/>
      <c r="I1302" s="248"/>
      <c r="J1302" s="260">
        <v>656</v>
      </c>
      <c r="K1302" s="255">
        <v>65.599999999999994</v>
      </c>
      <c r="L1302" s="248"/>
      <c r="M1302" s="248"/>
      <c r="N1302" s="248"/>
      <c r="O1302" s="265" t="s">
        <v>2157</v>
      </c>
      <c r="P1302" s="284" t="s">
        <v>708</v>
      </c>
      <c r="Q1302" s="248"/>
      <c r="R1302" s="289"/>
      <c r="S1302" s="289"/>
      <c r="T1302" s="289"/>
      <c r="U1302" s="289"/>
      <c r="V1302" s="289"/>
      <c r="W1302" s="289"/>
      <c r="X1302" s="289"/>
      <c r="Y1302" s="289"/>
      <c r="Z1302" s="289"/>
      <c r="AA1302" s="289"/>
      <c r="AB1302" s="289"/>
      <c r="AC1302" s="289"/>
      <c r="AD1302" s="289"/>
      <c r="AE1302" s="289"/>
      <c r="AF1302" s="289"/>
      <c r="AG1302" s="289"/>
      <c r="AH1302" s="289"/>
      <c r="AI1302" s="289"/>
      <c r="AJ1302" s="289"/>
      <c r="AK1302" s="289"/>
      <c r="AL1302" s="289"/>
      <c r="AM1302" s="289"/>
      <c r="AN1302" s="289"/>
      <c r="AO1302" s="289"/>
      <c r="AP1302" s="289"/>
      <c r="AQ1302" s="289"/>
      <c r="AR1302" s="289"/>
      <c r="AS1302" s="289"/>
      <c r="AT1302" s="289"/>
      <c r="AU1302" s="289"/>
      <c r="AV1302" s="289"/>
      <c r="AW1302" s="289"/>
      <c r="AX1302" s="289"/>
      <c r="AY1302" s="289"/>
      <c r="AZ1302" s="289"/>
      <c r="BA1302" s="289"/>
      <c r="BB1302" s="289"/>
      <c r="BC1302" s="289"/>
      <c r="BD1302" s="289"/>
      <c r="BE1302" s="289"/>
      <c r="BF1302" s="289"/>
      <c r="BG1302" s="289"/>
      <c r="BH1302" s="289"/>
      <c r="BI1302" s="289"/>
      <c r="BJ1302" s="289"/>
      <c r="BK1302" s="289"/>
      <c r="BL1302" s="289"/>
      <c r="BM1302" s="289"/>
      <c r="BN1302" s="289"/>
      <c r="BO1302" s="289"/>
      <c r="BP1302" s="289"/>
      <c r="BQ1302" s="289"/>
      <c r="BR1302" s="289"/>
      <c r="BS1302" s="289"/>
      <c r="BT1302" s="289"/>
      <c r="BU1302" s="289"/>
      <c r="BV1302" s="289"/>
      <c r="BW1302" s="289"/>
      <c r="BX1302" s="289"/>
      <c r="BY1302" s="289"/>
    </row>
    <row r="1303" spans="1:77" s="262" customFormat="1" x14ac:dyDescent="0.2">
      <c r="A1303" s="86">
        <v>1295</v>
      </c>
      <c r="B1303" s="86" t="s">
        <v>1649</v>
      </c>
      <c r="C1303" s="86"/>
      <c r="D1303" s="86"/>
      <c r="E1303" s="86"/>
      <c r="F1303" s="86"/>
      <c r="G1303" s="86"/>
      <c r="H1303" s="86"/>
      <c r="I1303" s="86"/>
      <c r="J1303" s="249">
        <v>1276</v>
      </c>
      <c r="K1303" s="251">
        <v>127.6</v>
      </c>
      <c r="L1303" s="86"/>
      <c r="M1303" s="86"/>
      <c r="N1303" s="86"/>
      <c r="O1303" s="266" t="s">
        <v>564</v>
      </c>
      <c r="P1303" s="285"/>
      <c r="Q1303" s="86"/>
      <c r="R1303" s="290"/>
      <c r="S1303" s="290"/>
      <c r="T1303" s="290"/>
      <c r="U1303" s="290"/>
      <c r="V1303" s="290"/>
      <c r="W1303" s="290"/>
      <c r="X1303" s="290"/>
      <c r="Y1303" s="290"/>
      <c r="Z1303" s="290"/>
      <c r="AA1303" s="290"/>
      <c r="AB1303" s="290"/>
      <c r="AC1303" s="290"/>
      <c r="AD1303" s="290"/>
      <c r="AE1303" s="290"/>
      <c r="AF1303" s="290"/>
      <c r="AG1303" s="290"/>
      <c r="AH1303" s="290"/>
      <c r="AI1303" s="290"/>
      <c r="AJ1303" s="290"/>
      <c r="AK1303" s="290"/>
      <c r="AL1303" s="290"/>
      <c r="AM1303" s="290"/>
      <c r="AN1303" s="290"/>
      <c r="AO1303" s="290"/>
      <c r="AP1303" s="290"/>
      <c r="AQ1303" s="290"/>
      <c r="AR1303" s="290"/>
      <c r="AS1303" s="290"/>
      <c r="AT1303" s="290"/>
      <c r="AU1303" s="290"/>
      <c r="AV1303" s="290"/>
      <c r="AW1303" s="290"/>
      <c r="AX1303" s="290"/>
      <c r="AY1303" s="290"/>
      <c r="AZ1303" s="290"/>
      <c r="BA1303" s="290"/>
      <c r="BB1303" s="290"/>
      <c r="BC1303" s="290"/>
      <c r="BD1303" s="290"/>
      <c r="BE1303" s="290"/>
      <c r="BF1303" s="290"/>
      <c r="BG1303" s="290"/>
      <c r="BH1303" s="290"/>
      <c r="BI1303" s="290"/>
      <c r="BJ1303" s="290"/>
      <c r="BK1303" s="290"/>
      <c r="BL1303" s="290"/>
      <c r="BM1303" s="290"/>
      <c r="BN1303" s="290"/>
      <c r="BO1303" s="290"/>
      <c r="BP1303" s="290"/>
      <c r="BQ1303" s="290"/>
      <c r="BR1303" s="290"/>
      <c r="BS1303" s="290"/>
      <c r="BT1303" s="290"/>
      <c r="BU1303" s="290"/>
      <c r="BV1303" s="290"/>
      <c r="BW1303" s="290"/>
      <c r="BX1303" s="290"/>
      <c r="BY1303" s="290"/>
    </row>
    <row r="1304" spans="1:77" x14ac:dyDescent="0.2">
      <c r="A1304" s="82">
        <v>1296</v>
      </c>
      <c r="B1304" s="82" t="s">
        <v>2507</v>
      </c>
      <c r="C1304" s="82" t="s">
        <v>1805</v>
      </c>
      <c r="D1304" s="82" t="s">
        <v>2508</v>
      </c>
      <c r="E1304" s="83">
        <v>44123</v>
      </c>
      <c r="F1304" s="82" t="s">
        <v>2985</v>
      </c>
      <c r="G1304" s="82">
        <v>1</v>
      </c>
      <c r="H1304" s="82" t="s">
        <v>2986</v>
      </c>
      <c r="I1304" s="82" t="s">
        <v>1760</v>
      </c>
      <c r="J1304" s="84">
        <v>106</v>
      </c>
      <c r="K1304" s="247">
        <v>10.6</v>
      </c>
      <c r="L1304" s="82" t="s">
        <v>2987</v>
      </c>
      <c r="M1304" s="82">
        <v>154</v>
      </c>
      <c r="N1304" s="82">
        <v>0.1</v>
      </c>
      <c r="O1304" s="264" t="s">
        <v>1681</v>
      </c>
      <c r="P1304" s="283" t="s">
        <v>2990</v>
      </c>
      <c r="Q1304" s="82" t="s">
        <v>304</v>
      </c>
    </row>
    <row r="1305" spans="1:77" x14ac:dyDescent="0.2">
      <c r="A1305" s="82">
        <v>1297</v>
      </c>
      <c r="B1305" s="82" t="s">
        <v>2507</v>
      </c>
      <c r="C1305" s="82"/>
      <c r="D1305" s="82" t="s">
        <v>2713</v>
      </c>
      <c r="E1305" s="83">
        <v>44124</v>
      </c>
      <c r="F1305" s="82" t="s">
        <v>2985</v>
      </c>
      <c r="G1305" s="82">
        <v>1</v>
      </c>
      <c r="H1305" s="82" t="s">
        <v>2986</v>
      </c>
      <c r="I1305" s="82" t="s">
        <v>1760</v>
      </c>
      <c r="J1305" s="84">
        <v>62</v>
      </c>
      <c r="K1305" s="247">
        <v>6.2</v>
      </c>
      <c r="L1305" s="82" t="s">
        <v>2987</v>
      </c>
      <c r="M1305" s="82">
        <v>154</v>
      </c>
      <c r="N1305" s="82">
        <v>0.1</v>
      </c>
      <c r="O1305" s="264" t="s">
        <v>1681</v>
      </c>
      <c r="P1305" s="283" t="s">
        <v>2990</v>
      </c>
      <c r="Q1305" s="82" t="s">
        <v>304</v>
      </c>
    </row>
    <row r="1306" spans="1:77" x14ac:dyDescent="0.2">
      <c r="A1306" s="82">
        <v>1298</v>
      </c>
      <c r="B1306" s="82" t="s">
        <v>2507</v>
      </c>
      <c r="C1306" s="82"/>
      <c r="D1306" s="82" t="s">
        <v>3253</v>
      </c>
      <c r="E1306" s="83">
        <v>44137</v>
      </c>
      <c r="F1306" s="82" t="s">
        <v>2985</v>
      </c>
      <c r="G1306" s="82">
        <v>1</v>
      </c>
      <c r="H1306" s="82" t="s">
        <v>2986</v>
      </c>
      <c r="I1306" s="82" t="s">
        <v>1760</v>
      </c>
      <c r="J1306" s="84">
        <v>85</v>
      </c>
      <c r="K1306" s="247">
        <v>8.5</v>
      </c>
      <c r="L1306" s="82" t="s">
        <v>3362</v>
      </c>
      <c r="M1306" s="82">
        <v>158</v>
      </c>
      <c r="N1306" s="82">
        <v>0.1</v>
      </c>
      <c r="O1306" s="264" t="s">
        <v>1681</v>
      </c>
      <c r="P1306" s="283" t="s">
        <v>2990</v>
      </c>
      <c r="Q1306" s="82" t="s">
        <v>304</v>
      </c>
    </row>
    <row r="1307" spans="1:77" x14ac:dyDescent="0.2">
      <c r="A1307" s="82">
        <v>1299</v>
      </c>
      <c r="B1307" s="82" t="s">
        <v>2507</v>
      </c>
      <c r="C1307" s="82"/>
      <c r="D1307" s="82" t="s">
        <v>3347</v>
      </c>
      <c r="E1307" s="83">
        <v>44138</v>
      </c>
      <c r="F1307" s="82" t="s">
        <v>2985</v>
      </c>
      <c r="G1307" s="82">
        <v>1</v>
      </c>
      <c r="H1307" s="82" t="s">
        <v>2986</v>
      </c>
      <c r="I1307" s="82" t="s">
        <v>1760</v>
      </c>
      <c r="J1307" s="84">
        <v>85</v>
      </c>
      <c r="K1307" s="247">
        <v>8.5</v>
      </c>
      <c r="L1307" s="82" t="s">
        <v>3362</v>
      </c>
      <c r="M1307" s="82">
        <v>158</v>
      </c>
      <c r="N1307" s="82">
        <v>0.1</v>
      </c>
      <c r="O1307" s="264" t="s">
        <v>1681</v>
      </c>
      <c r="P1307" s="283" t="s">
        <v>2990</v>
      </c>
      <c r="Q1307" s="82" t="s">
        <v>304</v>
      </c>
    </row>
    <row r="1308" spans="1:77" s="254" customFormat="1" x14ac:dyDescent="0.2">
      <c r="A1308" s="248">
        <v>1300</v>
      </c>
      <c r="B1308" s="248" t="s">
        <v>2507</v>
      </c>
      <c r="C1308" s="248"/>
      <c r="D1308" s="248"/>
      <c r="E1308" s="248"/>
      <c r="F1308" s="248"/>
      <c r="G1308" s="248"/>
      <c r="H1308" s="248"/>
      <c r="I1308" s="248"/>
      <c r="J1308" s="260">
        <v>338</v>
      </c>
      <c r="K1308" s="255">
        <v>33.799999999999997</v>
      </c>
      <c r="L1308" s="248"/>
      <c r="M1308" s="248"/>
      <c r="N1308" s="248"/>
      <c r="O1308" s="265" t="s">
        <v>1681</v>
      </c>
      <c r="P1308" s="284" t="s">
        <v>708</v>
      </c>
      <c r="Q1308" s="248"/>
      <c r="R1308" s="289"/>
      <c r="S1308" s="289"/>
      <c r="T1308" s="289"/>
      <c r="U1308" s="289"/>
      <c r="V1308" s="289"/>
      <c r="W1308" s="289"/>
      <c r="X1308" s="289"/>
      <c r="Y1308" s="289"/>
      <c r="Z1308" s="289"/>
      <c r="AA1308" s="289"/>
      <c r="AB1308" s="289"/>
      <c r="AC1308" s="289"/>
      <c r="AD1308" s="289"/>
      <c r="AE1308" s="289"/>
      <c r="AF1308" s="289"/>
      <c r="AG1308" s="289"/>
      <c r="AH1308" s="289"/>
      <c r="AI1308" s="289"/>
      <c r="AJ1308" s="289"/>
      <c r="AK1308" s="289"/>
      <c r="AL1308" s="289"/>
      <c r="AM1308" s="289"/>
      <c r="AN1308" s="289"/>
      <c r="AO1308" s="289"/>
      <c r="AP1308" s="289"/>
      <c r="AQ1308" s="289"/>
      <c r="AR1308" s="289"/>
      <c r="AS1308" s="289"/>
      <c r="AT1308" s="289"/>
      <c r="AU1308" s="289"/>
      <c r="AV1308" s="289"/>
      <c r="AW1308" s="289"/>
      <c r="AX1308" s="289"/>
      <c r="AY1308" s="289"/>
      <c r="AZ1308" s="289"/>
      <c r="BA1308" s="289"/>
      <c r="BB1308" s="289"/>
      <c r="BC1308" s="289"/>
      <c r="BD1308" s="289"/>
      <c r="BE1308" s="289"/>
      <c r="BF1308" s="289"/>
      <c r="BG1308" s="289"/>
      <c r="BH1308" s="289"/>
      <c r="BI1308" s="289"/>
      <c r="BJ1308" s="289"/>
      <c r="BK1308" s="289"/>
      <c r="BL1308" s="289"/>
      <c r="BM1308" s="289"/>
      <c r="BN1308" s="289"/>
      <c r="BO1308" s="289"/>
      <c r="BP1308" s="289"/>
      <c r="BQ1308" s="289"/>
      <c r="BR1308" s="289"/>
      <c r="BS1308" s="289"/>
      <c r="BT1308" s="289"/>
      <c r="BU1308" s="289"/>
      <c r="BV1308" s="289"/>
      <c r="BW1308" s="289"/>
      <c r="BX1308" s="289"/>
      <c r="BY1308" s="289"/>
    </row>
    <row r="1309" spans="1:77" s="262" customFormat="1" x14ac:dyDescent="0.2">
      <c r="A1309" s="86">
        <v>1301</v>
      </c>
      <c r="B1309" s="86" t="s">
        <v>1019</v>
      </c>
      <c r="C1309" s="86"/>
      <c r="D1309" s="86"/>
      <c r="E1309" s="86"/>
      <c r="F1309" s="86"/>
      <c r="G1309" s="86"/>
      <c r="H1309" s="86"/>
      <c r="I1309" s="86"/>
      <c r="J1309" s="249">
        <v>338</v>
      </c>
      <c r="K1309" s="251">
        <v>33.799999999999997</v>
      </c>
      <c r="L1309" s="86"/>
      <c r="M1309" s="86"/>
      <c r="N1309" s="86"/>
      <c r="O1309" s="266" t="s">
        <v>565</v>
      </c>
      <c r="P1309" s="285"/>
      <c r="Q1309" s="86"/>
      <c r="R1309" s="290"/>
      <c r="S1309" s="290"/>
      <c r="T1309" s="290"/>
      <c r="U1309" s="290"/>
      <c r="V1309" s="290"/>
      <c r="W1309" s="290"/>
      <c r="X1309" s="290"/>
      <c r="Y1309" s="290"/>
      <c r="Z1309" s="290"/>
      <c r="AA1309" s="290"/>
      <c r="AB1309" s="290"/>
      <c r="AC1309" s="290"/>
      <c r="AD1309" s="290"/>
      <c r="AE1309" s="290"/>
      <c r="AF1309" s="290"/>
      <c r="AG1309" s="290"/>
      <c r="AH1309" s="290"/>
      <c r="AI1309" s="290"/>
      <c r="AJ1309" s="290"/>
      <c r="AK1309" s="290"/>
      <c r="AL1309" s="290"/>
      <c r="AM1309" s="290"/>
      <c r="AN1309" s="290"/>
      <c r="AO1309" s="290"/>
      <c r="AP1309" s="290"/>
      <c r="AQ1309" s="290"/>
      <c r="AR1309" s="290"/>
      <c r="AS1309" s="290"/>
      <c r="AT1309" s="290"/>
      <c r="AU1309" s="290"/>
      <c r="AV1309" s="290"/>
      <c r="AW1309" s="290"/>
      <c r="AX1309" s="290"/>
      <c r="AY1309" s="290"/>
      <c r="AZ1309" s="290"/>
      <c r="BA1309" s="290"/>
      <c r="BB1309" s="290"/>
      <c r="BC1309" s="290"/>
      <c r="BD1309" s="290"/>
      <c r="BE1309" s="290"/>
      <c r="BF1309" s="290"/>
      <c r="BG1309" s="290"/>
      <c r="BH1309" s="290"/>
      <c r="BI1309" s="290"/>
      <c r="BJ1309" s="290"/>
      <c r="BK1309" s="290"/>
      <c r="BL1309" s="290"/>
      <c r="BM1309" s="290"/>
      <c r="BN1309" s="290"/>
      <c r="BO1309" s="290"/>
      <c r="BP1309" s="290"/>
      <c r="BQ1309" s="290"/>
      <c r="BR1309" s="290"/>
      <c r="BS1309" s="290"/>
      <c r="BT1309" s="290"/>
      <c r="BU1309" s="290"/>
      <c r="BV1309" s="290"/>
      <c r="BW1309" s="290"/>
      <c r="BX1309" s="290"/>
      <c r="BY1309" s="290"/>
    </row>
    <row r="1310" spans="1:77" x14ac:dyDescent="0.2">
      <c r="A1310" s="82">
        <v>1302</v>
      </c>
      <c r="B1310" s="82" t="s">
        <v>2440</v>
      </c>
      <c r="C1310" s="82" t="s">
        <v>2274</v>
      </c>
      <c r="D1310" s="82" t="s">
        <v>2441</v>
      </c>
      <c r="E1310" s="83">
        <v>44123</v>
      </c>
      <c r="F1310" s="82" t="s">
        <v>2985</v>
      </c>
      <c r="G1310" s="82">
        <v>1</v>
      </c>
      <c r="H1310" s="82" t="s">
        <v>2986</v>
      </c>
      <c r="I1310" s="82" t="s">
        <v>1760</v>
      </c>
      <c r="J1310" s="84">
        <v>15</v>
      </c>
      <c r="K1310" s="247">
        <v>1.5</v>
      </c>
      <c r="L1310" s="82" t="s">
        <v>2987</v>
      </c>
      <c r="M1310" s="82">
        <v>154</v>
      </c>
      <c r="N1310" s="82">
        <v>0.1</v>
      </c>
      <c r="O1310" s="264" t="s">
        <v>2442</v>
      </c>
      <c r="P1310" s="283" t="s">
        <v>2997</v>
      </c>
      <c r="Q1310" s="82" t="s">
        <v>304</v>
      </c>
    </row>
    <row r="1311" spans="1:77" x14ac:dyDescent="0.2">
      <c r="A1311" s="82">
        <v>1303</v>
      </c>
      <c r="B1311" s="82" t="s">
        <v>2440</v>
      </c>
      <c r="C1311" s="82"/>
      <c r="D1311" s="82" t="s">
        <v>2709</v>
      </c>
      <c r="E1311" s="83">
        <v>44124</v>
      </c>
      <c r="F1311" s="82" t="s">
        <v>2985</v>
      </c>
      <c r="G1311" s="82">
        <v>1</v>
      </c>
      <c r="H1311" s="82" t="s">
        <v>2986</v>
      </c>
      <c r="I1311" s="82" t="s">
        <v>1760</v>
      </c>
      <c r="J1311" s="84">
        <v>5</v>
      </c>
      <c r="K1311" s="247">
        <v>0.5</v>
      </c>
      <c r="L1311" s="82" t="s">
        <v>2987</v>
      </c>
      <c r="M1311" s="82">
        <v>154</v>
      </c>
      <c r="N1311" s="82">
        <v>0.1</v>
      </c>
      <c r="O1311" s="264" t="s">
        <v>2442</v>
      </c>
      <c r="P1311" s="283" t="s">
        <v>2997</v>
      </c>
      <c r="Q1311" s="82" t="s">
        <v>304</v>
      </c>
    </row>
    <row r="1312" spans="1:77" x14ac:dyDescent="0.2">
      <c r="A1312" s="82">
        <v>1304</v>
      </c>
      <c r="B1312" s="82" t="s">
        <v>2440</v>
      </c>
      <c r="C1312" s="82"/>
      <c r="D1312" s="82" t="s">
        <v>3242</v>
      </c>
      <c r="E1312" s="83">
        <v>44137</v>
      </c>
      <c r="F1312" s="82" t="s">
        <v>2985</v>
      </c>
      <c r="G1312" s="82">
        <v>1</v>
      </c>
      <c r="H1312" s="82" t="s">
        <v>2986</v>
      </c>
      <c r="I1312" s="82" t="s">
        <v>1760</v>
      </c>
      <c r="J1312" s="84">
        <v>15</v>
      </c>
      <c r="K1312" s="247">
        <v>1.5</v>
      </c>
      <c r="L1312" s="82" t="s">
        <v>3362</v>
      </c>
      <c r="M1312" s="82">
        <v>158</v>
      </c>
      <c r="N1312" s="82">
        <v>0.1</v>
      </c>
      <c r="O1312" s="264" t="s">
        <v>2442</v>
      </c>
      <c r="P1312" s="283" t="s">
        <v>2997</v>
      </c>
      <c r="Q1312" s="82" t="s">
        <v>304</v>
      </c>
    </row>
    <row r="1313" spans="1:77" x14ac:dyDescent="0.2">
      <c r="A1313" s="82">
        <v>1305</v>
      </c>
      <c r="B1313" s="82" t="s">
        <v>2440</v>
      </c>
      <c r="C1313" s="82"/>
      <c r="D1313" s="82" t="s">
        <v>3345</v>
      </c>
      <c r="E1313" s="83">
        <v>44138</v>
      </c>
      <c r="F1313" s="82" t="s">
        <v>2985</v>
      </c>
      <c r="G1313" s="82">
        <v>1</v>
      </c>
      <c r="H1313" s="82" t="s">
        <v>2986</v>
      </c>
      <c r="I1313" s="82" t="s">
        <v>1760</v>
      </c>
      <c r="J1313" s="84">
        <v>15</v>
      </c>
      <c r="K1313" s="247">
        <v>1.5</v>
      </c>
      <c r="L1313" s="82" t="s">
        <v>3362</v>
      </c>
      <c r="M1313" s="82">
        <v>158</v>
      </c>
      <c r="N1313" s="82">
        <v>0.1</v>
      </c>
      <c r="O1313" s="264" t="s">
        <v>2442</v>
      </c>
      <c r="P1313" s="283" t="s">
        <v>2997</v>
      </c>
      <c r="Q1313" s="82" t="s">
        <v>304</v>
      </c>
    </row>
    <row r="1314" spans="1:77" s="254" customFormat="1" x14ac:dyDescent="0.2">
      <c r="A1314" s="248">
        <v>1306</v>
      </c>
      <c r="B1314" s="248" t="s">
        <v>2440</v>
      </c>
      <c r="C1314" s="248"/>
      <c r="D1314" s="248"/>
      <c r="E1314" s="248"/>
      <c r="F1314" s="248"/>
      <c r="G1314" s="248"/>
      <c r="H1314" s="248"/>
      <c r="I1314" s="248"/>
      <c r="J1314" s="260">
        <v>50</v>
      </c>
      <c r="K1314" s="255">
        <v>5</v>
      </c>
      <c r="L1314" s="248"/>
      <c r="M1314" s="248"/>
      <c r="N1314" s="248"/>
      <c r="O1314" s="265" t="s">
        <v>2442</v>
      </c>
      <c r="P1314" s="284" t="s">
        <v>706</v>
      </c>
      <c r="Q1314" s="248"/>
      <c r="R1314" s="289"/>
      <c r="S1314" s="289"/>
      <c r="T1314" s="289"/>
      <c r="U1314" s="289"/>
      <c r="V1314" s="289"/>
      <c r="W1314" s="289"/>
      <c r="X1314" s="289"/>
      <c r="Y1314" s="289"/>
      <c r="Z1314" s="289"/>
      <c r="AA1314" s="289"/>
      <c r="AB1314" s="289"/>
      <c r="AC1314" s="289"/>
      <c r="AD1314" s="289"/>
      <c r="AE1314" s="289"/>
      <c r="AF1314" s="289"/>
      <c r="AG1314" s="289"/>
      <c r="AH1314" s="289"/>
      <c r="AI1314" s="289"/>
      <c r="AJ1314" s="289"/>
      <c r="AK1314" s="289"/>
      <c r="AL1314" s="289"/>
      <c r="AM1314" s="289"/>
      <c r="AN1314" s="289"/>
      <c r="AO1314" s="289"/>
      <c r="AP1314" s="289"/>
      <c r="AQ1314" s="289"/>
      <c r="AR1314" s="289"/>
      <c r="AS1314" s="289"/>
      <c r="AT1314" s="289"/>
      <c r="AU1314" s="289"/>
      <c r="AV1314" s="289"/>
      <c r="AW1314" s="289"/>
      <c r="AX1314" s="289"/>
      <c r="AY1314" s="289"/>
      <c r="AZ1314" s="289"/>
      <c r="BA1314" s="289"/>
      <c r="BB1314" s="289"/>
      <c r="BC1314" s="289"/>
      <c r="BD1314" s="289"/>
      <c r="BE1314" s="289"/>
      <c r="BF1314" s="289"/>
      <c r="BG1314" s="289"/>
      <c r="BH1314" s="289"/>
      <c r="BI1314" s="289"/>
      <c r="BJ1314" s="289"/>
      <c r="BK1314" s="289"/>
      <c r="BL1314" s="289"/>
      <c r="BM1314" s="289"/>
      <c r="BN1314" s="289"/>
      <c r="BO1314" s="289"/>
      <c r="BP1314" s="289"/>
      <c r="BQ1314" s="289"/>
      <c r="BR1314" s="289"/>
      <c r="BS1314" s="289"/>
      <c r="BT1314" s="289"/>
      <c r="BU1314" s="289"/>
      <c r="BV1314" s="289"/>
      <c r="BW1314" s="289"/>
      <c r="BX1314" s="289"/>
      <c r="BY1314" s="289"/>
    </row>
    <row r="1315" spans="1:77" s="262" customFormat="1" x14ac:dyDescent="0.2">
      <c r="A1315" s="86">
        <v>1307</v>
      </c>
      <c r="B1315" s="86" t="s">
        <v>1585</v>
      </c>
      <c r="C1315" s="86"/>
      <c r="D1315" s="86"/>
      <c r="E1315" s="86"/>
      <c r="F1315" s="86"/>
      <c r="G1315" s="86"/>
      <c r="H1315" s="86"/>
      <c r="I1315" s="86"/>
      <c r="J1315" s="249">
        <v>50</v>
      </c>
      <c r="K1315" s="251">
        <v>5</v>
      </c>
      <c r="L1315" s="86"/>
      <c r="M1315" s="86"/>
      <c r="N1315" s="86"/>
      <c r="O1315" s="266" t="s">
        <v>566</v>
      </c>
      <c r="P1315" s="285"/>
      <c r="Q1315" s="86"/>
      <c r="R1315" s="290"/>
      <c r="S1315" s="290"/>
      <c r="T1315" s="290"/>
      <c r="U1315" s="290"/>
      <c r="V1315" s="290"/>
      <c r="W1315" s="290"/>
      <c r="X1315" s="290"/>
      <c r="Y1315" s="290"/>
      <c r="Z1315" s="290"/>
      <c r="AA1315" s="290"/>
      <c r="AB1315" s="290"/>
      <c r="AC1315" s="290"/>
      <c r="AD1315" s="290"/>
      <c r="AE1315" s="290"/>
      <c r="AF1315" s="290"/>
      <c r="AG1315" s="290"/>
      <c r="AH1315" s="290"/>
      <c r="AI1315" s="290"/>
      <c r="AJ1315" s="290"/>
      <c r="AK1315" s="290"/>
      <c r="AL1315" s="290"/>
      <c r="AM1315" s="290"/>
      <c r="AN1315" s="290"/>
      <c r="AO1315" s="290"/>
      <c r="AP1315" s="290"/>
      <c r="AQ1315" s="290"/>
      <c r="AR1315" s="290"/>
      <c r="AS1315" s="290"/>
      <c r="AT1315" s="290"/>
      <c r="AU1315" s="290"/>
      <c r="AV1315" s="290"/>
      <c r="AW1315" s="290"/>
      <c r="AX1315" s="290"/>
      <c r="AY1315" s="290"/>
      <c r="AZ1315" s="290"/>
      <c r="BA1315" s="290"/>
      <c r="BB1315" s="290"/>
      <c r="BC1315" s="290"/>
      <c r="BD1315" s="290"/>
      <c r="BE1315" s="290"/>
      <c r="BF1315" s="290"/>
      <c r="BG1315" s="290"/>
      <c r="BH1315" s="290"/>
      <c r="BI1315" s="290"/>
      <c r="BJ1315" s="290"/>
      <c r="BK1315" s="290"/>
      <c r="BL1315" s="290"/>
      <c r="BM1315" s="290"/>
      <c r="BN1315" s="290"/>
      <c r="BO1315" s="290"/>
      <c r="BP1315" s="290"/>
      <c r="BQ1315" s="290"/>
      <c r="BR1315" s="290"/>
      <c r="BS1315" s="290"/>
      <c r="BT1315" s="290"/>
      <c r="BU1315" s="290"/>
      <c r="BV1315" s="290"/>
      <c r="BW1315" s="290"/>
      <c r="BX1315" s="290"/>
      <c r="BY1315" s="290"/>
    </row>
    <row r="1316" spans="1:77" x14ac:dyDescent="0.2">
      <c r="A1316" s="82">
        <v>1308</v>
      </c>
      <c r="B1316" s="82" t="s">
        <v>1511</v>
      </c>
      <c r="C1316" s="82" t="s">
        <v>1805</v>
      </c>
      <c r="D1316" s="82" t="s">
        <v>1512</v>
      </c>
      <c r="E1316" s="83">
        <v>44123</v>
      </c>
      <c r="F1316" s="82" t="s">
        <v>2985</v>
      </c>
      <c r="G1316" s="82">
        <v>1</v>
      </c>
      <c r="H1316" s="82" t="s">
        <v>2986</v>
      </c>
      <c r="I1316" s="82" t="s">
        <v>1760</v>
      </c>
      <c r="J1316" s="84">
        <v>55</v>
      </c>
      <c r="K1316" s="247">
        <v>5.5</v>
      </c>
      <c r="L1316" s="82" t="s">
        <v>2987</v>
      </c>
      <c r="M1316" s="82">
        <v>154</v>
      </c>
      <c r="N1316" s="82">
        <v>0.1</v>
      </c>
      <c r="O1316" s="264" t="s">
        <v>353</v>
      </c>
      <c r="P1316" s="283" t="s">
        <v>2997</v>
      </c>
      <c r="Q1316" s="82" t="s">
        <v>304</v>
      </c>
    </row>
    <row r="1317" spans="1:77" x14ac:dyDescent="0.2">
      <c r="A1317" s="82">
        <v>1309</v>
      </c>
      <c r="B1317" s="82" t="s">
        <v>1511</v>
      </c>
      <c r="C1317" s="82"/>
      <c r="D1317" s="82" t="s">
        <v>2708</v>
      </c>
      <c r="E1317" s="83">
        <v>44124</v>
      </c>
      <c r="F1317" s="82" t="s">
        <v>2985</v>
      </c>
      <c r="G1317" s="82">
        <v>1</v>
      </c>
      <c r="H1317" s="82" t="s">
        <v>2986</v>
      </c>
      <c r="I1317" s="82" t="s">
        <v>1760</v>
      </c>
      <c r="J1317" s="84">
        <v>13</v>
      </c>
      <c r="K1317" s="247">
        <v>1.3</v>
      </c>
      <c r="L1317" s="82" t="s">
        <v>2987</v>
      </c>
      <c r="M1317" s="82">
        <v>154</v>
      </c>
      <c r="N1317" s="82">
        <v>0.1</v>
      </c>
      <c r="O1317" s="264" t="s">
        <v>353</v>
      </c>
      <c r="P1317" s="283" t="s">
        <v>2997</v>
      </c>
      <c r="Q1317" s="82" t="s">
        <v>304</v>
      </c>
    </row>
    <row r="1318" spans="1:77" x14ac:dyDescent="0.2">
      <c r="A1318" s="82">
        <v>1310</v>
      </c>
      <c r="B1318" s="82" t="s">
        <v>1511</v>
      </c>
      <c r="C1318" s="82"/>
      <c r="D1318" s="82" t="s">
        <v>3223</v>
      </c>
      <c r="E1318" s="83">
        <v>44137</v>
      </c>
      <c r="F1318" s="82" t="s">
        <v>2985</v>
      </c>
      <c r="G1318" s="82">
        <v>1</v>
      </c>
      <c r="H1318" s="82" t="s">
        <v>2986</v>
      </c>
      <c r="I1318" s="82" t="s">
        <v>1760</v>
      </c>
      <c r="J1318" s="84">
        <v>22</v>
      </c>
      <c r="K1318" s="247">
        <v>2.2000000000000002</v>
      </c>
      <c r="L1318" s="82" t="s">
        <v>3362</v>
      </c>
      <c r="M1318" s="82">
        <v>158</v>
      </c>
      <c r="N1318" s="82">
        <v>0.1</v>
      </c>
      <c r="O1318" s="264" t="s">
        <v>353</v>
      </c>
      <c r="P1318" s="283" t="s">
        <v>2997</v>
      </c>
      <c r="Q1318" s="82" t="s">
        <v>304</v>
      </c>
    </row>
    <row r="1319" spans="1:77" x14ac:dyDescent="0.2">
      <c r="A1319" s="82">
        <v>1311</v>
      </c>
      <c r="B1319" s="82" t="s">
        <v>1511</v>
      </c>
      <c r="C1319" s="82"/>
      <c r="D1319" s="82" t="s">
        <v>3344</v>
      </c>
      <c r="E1319" s="83">
        <v>44138</v>
      </c>
      <c r="F1319" s="82" t="s">
        <v>2985</v>
      </c>
      <c r="G1319" s="82">
        <v>1</v>
      </c>
      <c r="H1319" s="82" t="s">
        <v>2986</v>
      </c>
      <c r="I1319" s="82" t="s">
        <v>1760</v>
      </c>
      <c r="J1319" s="84">
        <v>22</v>
      </c>
      <c r="K1319" s="247">
        <v>2.2000000000000002</v>
      </c>
      <c r="L1319" s="82" t="s">
        <v>3362</v>
      </c>
      <c r="M1319" s="82">
        <v>158</v>
      </c>
      <c r="N1319" s="82">
        <v>0.1</v>
      </c>
      <c r="O1319" s="264" t="s">
        <v>353</v>
      </c>
      <c r="P1319" s="283" t="s">
        <v>2997</v>
      </c>
      <c r="Q1319" s="82" t="s">
        <v>304</v>
      </c>
    </row>
    <row r="1320" spans="1:77" s="254" customFormat="1" x14ac:dyDescent="0.2">
      <c r="A1320" s="248">
        <v>1312</v>
      </c>
      <c r="B1320" s="248" t="s">
        <v>1511</v>
      </c>
      <c r="C1320" s="248"/>
      <c r="D1320" s="248"/>
      <c r="E1320" s="248"/>
      <c r="F1320" s="248"/>
      <c r="G1320" s="248"/>
      <c r="H1320" s="248"/>
      <c r="I1320" s="248"/>
      <c r="J1320" s="260">
        <v>112</v>
      </c>
      <c r="K1320" s="255">
        <v>11.2</v>
      </c>
      <c r="L1320" s="248"/>
      <c r="M1320" s="248"/>
      <c r="N1320" s="248"/>
      <c r="O1320" s="265" t="s">
        <v>353</v>
      </c>
      <c r="P1320" s="284" t="s">
        <v>706</v>
      </c>
      <c r="Q1320" s="248"/>
      <c r="R1320" s="289"/>
      <c r="S1320" s="289"/>
      <c r="T1320" s="289"/>
      <c r="U1320" s="289"/>
      <c r="V1320" s="289"/>
      <c r="W1320" s="289"/>
      <c r="X1320" s="289"/>
      <c r="Y1320" s="289"/>
      <c r="Z1320" s="289"/>
      <c r="AA1320" s="289"/>
      <c r="AB1320" s="289"/>
      <c r="AC1320" s="289"/>
      <c r="AD1320" s="289"/>
      <c r="AE1320" s="289"/>
      <c r="AF1320" s="289"/>
      <c r="AG1320" s="289"/>
      <c r="AH1320" s="289"/>
      <c r="AI1320" s="289"/>
      <c r="AJ1320" s="289"/>
      <c r="AK1320" s="289"/>
      <c r="AL1320" s="289"/>
      <c r="AM1320" s="289"/>
      <c r="AN1320" s="289"/>
      <c r="AO1320" s="289"/>
      <c r="AP1320" s="289"/>
      <c r="AQ1320" s="289"/>
      <c r="AR1320" s="289"/>
      <c r="AS1320" s="289"/>
      <c r="AT1320" s="289"/>
      <c r="AU1320" s="289"/>
      <c r="AV1320" s="289"/>
      <c r="AW1320" s="289"/>
      <c r="AX1320" s="289"/>
      <c r="AY1320" s="289"/>
      <c r="AZ1320" s="289"/>
      <c r="BA1320" s="289"/>
      <c r="BB1320" s="289"/>
      <c r="BC1320" s="289"/>
      <c r="BD1320" s="289"/>
      <c r="BE1320" s="289"/>
      <c r="BF1320" s="289"/>
      <c r="BG1320" s="289"/>
      <c r="BH1320" s="289"/>
      <c r="BI1320" s="289"/>
      <c r="BJ1320" s="289"/>
      <c r="BK1320" s="289"/>
      <c r="BL1320" s="289"/>
      <c r="BM1320" s="289"/>
      <c r="BN1320" s="289"/>
      <c r="BO1320" s="289"/>
      <c r="BP1320" s="289"/>
      <c r="BQ1320" s="289"/>
      <c r="BR1320" s="289"/>
      <c r="BS1320" s="289"/>
      <c r="BT1320" s="289"/>
      <c r="BU1320" s="289"/>
      <c r="BV1320" s="289"/>
      <c r="BW1320" s="289"/>
      <c r="BX1320" s="289"/>
      <c r="BY1320" s="289"/>
    </row>
    <row r="1321" spans="1:77" s="262" customFormat="1" x14ac:dyDescent="0.2">
      <c r="A1321" s="86">
        <v>1313</v>
      </c>
      <c r="B1321" s="86" t="s">
        <v>6</v>
      </c>
      <c r="C1321" s="86"/>
      <c r="D1321" s="86"/>
      <c r="E1321" s="86"/>
      <c r="F1321" s="86"/>
      <c r="G1321" s="86"/>
      <c r="H1321" s="86"/>
      <c r="I1321" s="86"/>
      <c r="J1321" s="249">
        <v>112</v>
      </c>
      <c r="K1321" s="251">
        <v>11.2</v>
      </c>
      <c r="L1321" s="86"/>
      <c r="M1321" s="86"/>
      <c r="N1321" s="86"/>
      <c r="O1321" s="266" t="s">
        <v>567</v>
      </c>
      <c r="P1321" s="285"/>
      <c r="Q1321" s="86"/>
      <c r="R1321" s="290"/>
      <c r="S1321" s="290"/>
      <c r="T1321" s="290"/>
      <c r="U1321" s="290"/>
      <c r="V1321" s="290"/>
      <c r="W1321" s="290"/>
      <c r="X1321" s="290"/>
      <c r="Y1321" s="290"/>
      <c r="Z1321" s="290"/>
      <c r="AA1321" s="290"/>
      <c r="AB1321" s="290"/>
      <c r="AC1321" s="290"/>
      <c r="AD1321" s="290"/>
      <c r="AE1321" s="290"/>
      <c r="AF1321" s="290"/>
      <c r="AG1321" s="290"/>
      <c r="AH1321" s="290"/>
      <c r="AI1321" s="290"/>
      <c r="AJ1321" s="290"/>
      <c r="AK1321" s="290"/>
      <c r="AL1321" s="290"/>
      <c r="AM1321" s="290"/>
      <c r="AN1321" s="290"/>
      <c r="AO1321" s="290"/>
      <c r="AP1321" s="290"/>
      <c r="AQ1321" s="290"/>
      <c r="AR1321" s="290"/>
      <c r="AS1321" s="290"/>
      <c r="AT1321" s="290"/>
      <c r="AU1321" s="290"/>
      <c r="AV1321" s="290"/>
      <c r="AW1321" s="290"/>
      <c r="AX1321" s="290"/>
      <c r="AY1321" s="290"/>
      <c r="AZ1321" s="290"/>
      <c r="BA1321" s="290"/>
      <c r="BB1321" s="290"/>
      <c r="BC1321" s="290"/>
      <c r="BD1321" s="290"/>
      <c r="BE1321" s="290"/>
      <c r="BF1321" s="290"/>
      <c r="BG1321" s="290"/>
      <c r="BH1321" s="290"/>
      <c r="BI1321" s="290"/>
      <c r="BJ1321" s="290"/>
      <c r="BK1321" s="290"/>
      <c r="BL1321" s="290"/>
      <c r="BM1321" s="290"/>
      <c r="BN1321" s="290"/>
      <c r="BO1321" s="290"/>
      <c r="BP1321" s="290"/>
      <c r="BQ1321" s="290"/>
      <c r="BR1321" s="290"/>
      <c r="BS1321" s="290"/>
      <c r="BT1321" s="290"/>
      <c r="BU1321" s="290"/>
      <c r="BV1321" s="290"/>
      <c r="BW1321" s="290"/>
      <c r="BX1321" s="290"/>
      <c r="BY1321" s="290"/>
    </row>
    <row r="1322" spans="1:77" x14ac:dyDescent="0.2">
      <c r="A1322" s="82">
        <v>1314</v>
      </c>
      <c r="B1322" s="82" t="s">
        <v>3146</v>
      </c>
      <c r="C1322" s="82" t="s">
        <v>3147</v>
      </c>
      <c r="D1322" s="82" t="s">
        <v>3148</v>
      </c>
      <c r="E1322" s="83">
        <v>44137</v>
      </c>
      <c r="F1322" s="82" t="s">
        <v>2985</v>
      </c>
      <c r="G1322" s="82">
        <v>1</v>
      </c>
      <c r="H1322" s="82" t="s">
        <v>2986</v>
      </c>
      <c r="I1322" s="82" t="s">
        <v>1760</v>
      </c>
      <c r="J1322" s="84">
        <v>64</v>
      </c>
      <c r="K1322" s="247">
        <v>6.4</v>
      </c>
      <c r="L1322" s="82" t="s">
        <v>3362</v>
      </c>
      <c r="M1322" s="82">
        <v>158</v>
      </c>
      <c r="N1322" s="82">
        <v>0.1</v>
      </c>
      <c r="O1322" s="264" t="s">
        <v>2196</v>
      </c>
      <c r="P1322" s="283" t="s">
        <v>2988</v>
      </c>
      <c r="Q1322" s="82" t="s">
        <v>303</v>
      </c>
    </row>
    <row r="1323" spans="1:77" x14ac:dyDescent="0.2">
      <c r="A1323" s="82">
        <v>1315</v>
      </c>
      <c r="B1323" s="82" t="s">
        <v>1409</v>
      </c>
      <c r="C1323" s="82" t="s">
        <v>1918</v>
      </c>
      <c r="D1323" s="82" t="s">
        <v>1410</v>
      </c>
      <c r="E1323" s="83">
        <v>44123</v>
      </c>
      <c r="F1323" s="82" t="s">
        <v>2985</v>
      </c>
      <c r="G1323" s="82">
        <v>1</v>
      </c>
      <c r="H1323" s="82" t="s">
        <v>2986</v>
      </c>
      <c r="I1323" s="82" t="s">
        <v>1760</v>
      </c>
      <c r="J1323" s="84">
        <v>66</v>
      </c>
      <c r="K1323" s="247">
        <v>6.6</v>
      </c>
      <c r="L1323" s="82" t="s">
        <v>2987</v>
      </c>
      <c r="M1323" s="82">
        <v>154</v>
      </c>
      <c r="N1323" s="82">
        <v>0.1</v>
      </c>
      <c r="O1323" s="264" t="s">
        <v>2196</v>
      </c>
      <c r="P1323" s="283" t="s">
        <v>2988</v>
      </c>
      <c r="Q1323" s="82" t="s">
        <v>303</v>
      </c>
    </row>
    <row r="1324" spans="1:77" x14ac:dyDescent="0.2">
      <c r="A1324" s="82">
        <v>1316</v>
      </c>
      <c r="B1324" s="82" t="s">
        <v>1409</v>
      </c>
      <c r="C1324" s="82"/>
      <c r="D1324" s="82" t="s">
        <v>2757</v>
      </c>
      <c r="E1324" s="83">
        <v>44130</v>
      </c>
      <c r="F1324" s="82" t="s">
        <v>2985</v>
      </c>
      <c r="G1324" s="82">
        <v>1</v>
      </c>
      <c r="H1324" s="82" t="s">
        <v>2986</v>
      </c>
      <c r="I1324" s="82" t="s">
        <v>1760</v>
      </c>
      <c r="J1324" s="84">
        <v>64</v>
      </c>
      <c r="K1324" s="247">
        <v>6.4</v>
      </c>
      <c r="L1324" s="82" t="s">
        <v>2987</v>
      </c>
      <c r="M1324" s="82">
        <v>156</v>
      </c>
      <c r="N1324" s="82">
        <v>0.1</v>
      </c>
      <c r="O1324" s="264" t="s">
        <v>2196</v>
      </c>
      <c r="P1324" s="283" t="s">
        <v>2988</v>
      </c>
      <c r="Q1324" s="82" t="s">
        <v>303</v>
      </c>
    </row>
    <row r="1325" spans="1:77" s="254" customFormat="1" x14ac:dyDescent="0.2">
      <c r="A1325" s="248">
        <v>1317</v>
      </c>
      <c r="B1325" s="248" t="s">
        <v>1409</v>
      </c>
      <c r="C1325" s="248"/>
      <c r="D1325" s="248"/>
      <c r="E1325" s="248"/>
      <c r="F1325" s="248"/>
      <c r="G1325" s="248"/>
      <c r="H1325" s="248"/>
      <c r="I1325" s="248"/>
      <c r="J1325" s="260">
        <v>194</v>
      </c>
      <c r="K1325" s="255">
        <v>19.399999999999999</v>
      </c>
      <c r="L1325" s="248"/>
      <c r="M1325" s="248"/>
      <c r="N1325" s="248"/>
      <c r="O1325" s="265" t="s">
        <v>2196</v>
      </c>
      <c r="P1325" s="284" t="s">
        <v>707</v>
      </c>
      <c r="Q1325" s="248"/>
      <c r="R1325" s="289"/>
      <c r="S1325" s="289"/>
      <c r="T1325" s="289"/>
      <c r="U1325" s="289"/>
      <c r="V1325" s="289"/>
      <c r="W1325" s="289"/>
      <c r="X1325" s="289"/>
      <c r="Y1325" s="289"/>
      <c r="Z1325" s="289"/>
      <c r="AA1325" s="289"/>
      <c r="AB1325" s="289"/>
      <c r="AC1325" s="289"/>
      <c r="AD1325" s="289"/>
      <c r="AE1325" s="289"/>
      <c r="AF1325" s="289"/>
      <c r="AG1325" s="289"/>
      <c r="AH1325" s="289"/>
      <c r="AI1325" s="289"/>
      <c r="AJ1325" s="289"/>
      <c r="AK1325" s="289"/>
      <c r="AL1325" s="289"/>
      <c r="AM1325" s="289"/>
      <c r="AN1325" s="289"/>
      <c r="AO1325" s="289"/>
      <c r="AP1325" s="289"/>
      <c r="AQ1325" s="289"/>
      <c r="AR1325" s="289"/>
      <c r="AS1325" s="289"/>
      <c r="AT1325" s="289"/>
      <c r="AU1325" s="289"/>
      <c r="AV1325" s="289"/>
      <c r="AW1325" s="289"/>
      <c r="AX1325" s="289"/>
      <c r="AY1325" s="289"/>
      <c r="AZ1325" s="289"/>
      <c r="BA1325" s="289"/>
      <c r="BB1325" s="289"/>
      <c r="BC1325" s="289"/>
      <c r="BD1325" s="289"/>
      <c r="BE1325" s="289"/>
      <c r="BF1325" s="289"/>
      <c r="BG1325" s="289"/>
      <c r="BH1325" s="289"/>
      <c r="BI1325" s="289"/>
      <c r="BJ1325" s="289"/>
      <c r="BK1325" s="289"/>
      <c r="BL1325" s="289"/>
      <c r="BM1325" s="289"/>
      <c r="BN1325" s="289"/>
      <c r="BO1325" s="289"/>
      <c r="BP1325" s="289"/>
      <c r="BQ1325" s="289"/>
      <c r="BR1325" s="289"/>
      <c r="BS1325" s="289"/>
      <c r="BT1325" s="289"/>
      <c r="BU1325" s="289"/>
      <c r="BV1325" s="289"/>
      <c r="BW1325" s="289"/>
      <c r="BX1325" s="289"/>
      <c r="BY1325" s="289"/>
    </row>
    <row r="1326" spans="1:77" x14ac:dyDescent="0.2">
      <c r="A1326" s="82">
        <v>1318</v>
      </c>
      <c r="B1326" s="82" t="s">
        <v>3146</v>
      </c>
      <c r="C1326" s="82" t="s">
        <v>3147</v>
      </c>
      <c r="D1326" s="82" t="s">
        <v>3148</v>
      </c>
      <c r="E1326" s="83">
        <v>44137</v>
      </c>
      <c r="F1326" s="82" t="s">
        <v>2985</v>
      </c>
      <c r="G1326" s="82">
        <v>1</v>
      </c>
      <c r="H1326" s="82" t="s">
        <v>2986</v>
      </c>
      <c r="I1326" s="82" t="s">
        <v>1760</v>
      </c>
      <c r="J1326" s="84">
        <v>116</v>
      </c>
      <c r="K1326" s="247">
        <v>11.6</v>
      </c>
      <c r="L1326" s="82" t="s">
        <v>3362</v>
      </c>
      <c r="M1326" s="82">
        <v>158</v>
      </c>
      <c r="N1326" s="82">
        <v>0.1</v>
      </c>
      <c r="O1326" s="264" t="s">
        <v>2196</v>
      </c>
      <c r="P1326" s="283" t="s">
        <v>2990</v>
      </c>
      <c r="Q1326" s="82" t="s">
        <v>303</v>
      </c>
    </row>
    <row r="1327" spans="1:77" x14ac:dyDescent="0.2">
      <c r="A1327" s="82">
        <v>1319</v>
      </c>
      <c r="B1327" s="82" t="s">
        <v>1409</v>
      </c>
      <c r="C1327" s="82" t="s">
        <v>1918</v>
      </c>
      <c r="D1327" s="82" t="s">
        <v>1410</v>
      </c>
      <c r="E1327" s="83">
        <v>44123</v>
      </c>
      <c r="F1327" s="82" t="s">
        <v>2985</v>
      </c>
      <c r="G1327" s="82">
        <v>1</v>
      </c>
      <c r="H1327" s="82" t="s">
        <v>2986</v>
      </c>
      <c r="I1327" s="82" t="s">
        <v>1760</v>
      </c>
      <c r="J1327" s="84">
        <v>134</v>
      </c>
      <c r="K1327" s="247">
        <v>13.4</v>
      </c>
      <c r="L1327" s="82" t="s">
        <v>2987</v>
      </c>
      <c r="M1327" s="82">
        <v>154</v>
      </c>
      <c r="N1327" s="82">
        <v>0.1</v>
      </c>
      <c r="O1327" s="264" t="s">
        <v>2196</v>
      </c>
      <c r="P1327" s="283" t="s">
        <v>2990</v>
      </c>
      <c r="Q1327" s="82" t="s">
        <v>303</v>
      </c>
    </row>
    <row r="1328" spans="1:77" s="254" customFormat="1" x14ac:dyDescent="0.2">
      <c r="A1328" s="248">
        <v>1320</v>
      </c>
      <c r="B1328" s="248" t="s">
        <v>1409</v>
      </c>
      <c r="C1328" s="248"/>
      <c r="D1328" s="248"/>
      <c r="E1328" s="248"/>
      <c r="F1328" s="248"/>
      <c r="G1328" s="248"/>
      <c r="H1328" s="248"/>
      <c r="I1328" s="248"/>
      <c r="J1328" s="260">
        <v>250</v>
      </c>
      <c r="K1328" s="255">
        <v>25</v>
      </c>
      <c r="L1328" s="248"/>
      <c r="M1328" s="248"/>
      <c r="N1328" s="248"/>
      <c r="O1328" s="265" t="s">
        <v>2196</v>
      </c>
      <c r="P1328" s="284" t="s">
        <v>708</v>
      </c>
      <c r="Q1328" s="248"/>
      <c r="R1328" s="289"/>
      <c r="S1328" s="289"/>
      <c r="T1328" s="289"/>
      <c r="U1328" s="289"/>
      <c r="V1328" s="289"/>
      <c r="W1328" s="289"/>
      <c r="X1328" s="289"/>
      <c r="Y1328" s="289"/>
      <c r="Z1328" s="289"/>
      <c r="AA1328" s="289"/>
      <c r="AB1328" s="289"/>
      <c r="AC1328" s="289"/>
      <c r="AD1328" s="289"/>
      <c r="AE1328" s="289"/>
      <c r="AF1328" s="289"/>
      <c r="AG1328" s="289"/>
      <c r="AH1328" s="289"/>
      <c r="AI1328" s="289"/>
      <c r="AJ1328" s="289"/>
      <c r="AK1328" s="289"/>
      <c r="AL1328" s="289"/>
      <c r="AM1328" s="289"/>
      <c r="AN1328" s="289"/>
      <c r="AO1328" s="289"/>
      <c r="AP1328" s="289"/>
      <c r="AQ1328" s="289"/>
      <c r="AR1328" s="289"/>
      <c r="AS1328" s="289"/>
      <c r="AT1328" s="289"/>
      <c r="AU1328" s="289"/>
      <c r="AV1328" s="289"/>
      <c r="AW1328" s="289"/>
      <c r="AX1328" s="289"/>
      <c r="AY1328" s="289"/>
      <c r="AZ1328" s="289"/>
      <c r="BA1328" s="289"/>
      <c r="BB1328" s="289"/>
      <c r="BC1328" s="289"/>
      <c r="BD1328" s="289"/>
      <c r="BE1328" s="289"/>
      <c r="BF1328" s="289"/>
      <c r="BG1328" s="289"/>
      <c r="BH1328" s="289"/>
      <c r="BI1328" s="289"/>
      <c r="BJ1328" s="289"/>
      <c r="BK1328" s="289"/>
      <c r="BL1328" s="289"/>
      <c r="BM1328" s="289"/>
      <c r="BN1328" s="289"/>
      <c r="BO1328" s="289"/>
      <c r="BP1328" s="289"/>
      <c r="BQ1328" s="289"/>
      <c r="BR1328" s="289"/>
      <c r="BS1328" s="289"/>
      <c r="BT1328" s="289"/>
      <c r="BU1328" s="289"/>
      <c r="BV1328" s="289"/>
      <c r="BW1328" s="289"/>
      <c r="BX1328" s="289"/>
      <c r="BY1328" s="289"/>
    </row>
    <row r="1329" spans="1:77" s="262" customFormat="1" x14ac:dyDescent="0.2">
      <c r="A1329" s="86">
        <v>1321</v>
      </c>
      <c r="B1329" s="86" t="s">
        <v>934</v>
      </c>
      <c r="C1329" s="86"/>
      <c r="D1329" s="86"/>
      <c r="E1329" s="86"/>
      <c r="F1329" s="86"/>
      <c r="G1329" s="86"/>
      <c r="H1329" s="86"/>
      <c r="I1329" s="86"/>
      <c r="J1329" s="249">
        <v>444</v>
      </c>
      <c r="K1329" s="251">
        <v>44.4</v>
      </c>
      <c r="L1329" s="86"/>
      <c r="M1329" s="86"/>
      <c r="N1329" s="86"/>
      <c r="O1329" s="266" t="s">
        <v>456</v>
      </c>
      <c r="P1329" s="285"/>
      <c r="Q1329" s="86"/>
      <c r="R1329" s="290"/>
      <c r="S1329" s="290"/>
      <c r="T1329" s="290"/>
      <c r="U1329" s="290"/>
      <c r="V1329" s="290"/>
      <c r="W1329" s="290"/>
      <c r="X1329" s="290"/>
      <c r="Y1329" s="290"/>
      <c r="Z1329" s="290"/>
      <c r="AA1329" s="290"/>
      <c r="AB1329" s="290"/>
      <c r="AC1329" s="290"/>
      <c r="AD1329" s="290"/>
      <c r="AE1329" s="290"/>
      <c r="AF1329" s="290"/>
      <c r="AG1329" s="290"/>
      <c r="AH1329" s="290"/>
      <c r="AI1329" s="290"/>
      <c r="AJ1329" s="290"/>
      <c r="AK1329" s="290"/>
      <c r="AL1329" s="290"/>
      <c r="AM1329" s="290"/>
      <c r="AN1329" s="290"/>
      <c r="AO1329" s="290"/>
      <c r="AP1329" s="290"/>
      <c r="AQ1329" s="290"/>
      <c r="AR1329" s="290"/>
      <c r="AS1329" s="290"/>
      <c r="AT1329" s="290"/>
      <c r="AU1329" s="290"/>
      <c r="AV1329" s="290"/>
      <c r="AW1329" s="290"/>
      <c r="AX1329" s="290"/>
      <c r="AY1329" s="290"/>
      <c r="AZ1329" s="290"/>
      <c r="BA1329" s="290"/>
      <c r="BB1329" s="290"/>
      <c r="BC1329" s="290"/>
      <c r="BD1329" s="290"/>
      <c r="BE1329" s="290"/>
      <c r="BF1329" s="290"/>
      <c r="BG1329" s="290"/>
      <c r="BH1329" s="290"/>
      <c r="BI1329" s="290"/>
      <c r="BJ1329" s="290"/>
      <c r="BK1329" s="290"/>
      <c r="BL1329" s="290"/>
      <c r="BM1329" s="290"/>
      <c r="BN1329" s="290"/>
      <c r="BO1329" s="290"/>
      <c r="BP1329" s="290"/>
      <c r="BQ1329" s="290"/>
      <c r="BR1329" s="290"/>
      <c r="BS1329" s="290"/>
      <c r="BT1329" s="290"/>
      <c r="BU1329" s="290"/>
      <c r="BV1329" s="290"/>
      <c r="BW1329" s="290"/>
      <c r="BX1329" s="290"/>
      <c r="BY1329" s="290"/>
    </row>
    <row r="1330" spans="1:77" x14ac:dyDescent="0.2">
      <c r="A1330" s="82">
        <v>1322</v>
      </c>
      <c r="B1330" s="82" t="s">
        <v>3113</v>
      </c>
      <c r="C1330" s="82" t="s">
        <v>3114</v>
      </c>
      <c r="D1330" s="82" t="s">
        <v>3115</v>
      </c>
      <c r="E1330" s="83">
        <v>44137</v>
      </c>
      <c r="F1330" s="82" t="s">
        <v>2985</v>
      </c>
      <c r="G1330" s="82">
        <v>1</v>
      </c>
      <c r="H1330" s="82" t="s">
        <v>2986</v>
      </c>
      <c r="I1330" s="82" t="s">
        <v>1760</v>
      </c>
      <c r="J1330" s="84">
        <v>36</v>
      </c>
      <c r="K1330" s="247">
        <v>3.6</v>
      </c>
      <c r="L1330" s="82" t="s">
        <v>3362</v>
      </c>
      <c r="M1330" s="82">
        <v>158</v>
      </c>
      <c r="N1330" s="82">
        <v>0.1</v>
      </c>
      <c r="O1330" s="264" t="s">
        <v>1145</v>
      </c>
      <c r="P1330" s="283" t="s">
        <v>2997</v>
      </c>
      <c r="Q1330" s="82" t="s">
        <v>303</v>
      </c>
    </row>
    <row r="1331" spans="1:77" x14ac:dyDescent="0.2">
      <c r="A1331" s="82">
        <v>1323</v>
      </c>
      <c r="B1331" s="82" t="s">
        <v>1364</v>
      </c>
      <c r="C1331" s="82" t="s">
        <v>1144</v>
      </c>
      <c r="D1331" s="82" t="s">
        <v>1365</v>
      </c>
      <c r="E1331" s="83">
        <v>44123</v>
      </c>
      <c r="F1331" s="82" t="s">
        <v>2985</v>
      </c>
      <c r="G1331" s="82">
        <v>1</v>
      </c>
      <c r="H1331" s="82" t="s">
        <v>2986</v>
      </c>
      <c r="I1331" s="82" t="s">
        <v>1760</v>
      </c>
      <c r="J1331" s="84">
        <v>40</v>
      </c>
      <c r="K1331" s="247">
        <v>4</v>
      </c>
      <c r="L1331" s="82" t="s">
        <v>2987</v>
      </c>
      <c r="M1331" s="82">
        <v>154</v>
      </c>
      <c r="N1331" s="82">
        <v>0.1</v>
      </c>
      <c r="O1331" s="264" t="s">
        <v>1145</v>
      </c>
      <c r="P1331" s="283" t="s">
        <v>2997</v>
      </c>
      <c r="Q1331" s="82" t="s">
        <v>303</v>
      </c>
    </row>
    <row r="1332" spans="1:77" s="254" customFormat="1" x14ac:dyDescent="0.2">
      <c r="A1332" s="248">
        <v>1324</v>
      </c>
      <c r="B1332" s="248" t="s">
        <v>1364</v>
      </c>
      <c r="C1332" s="248"/>
      <c r="D1332" s="248"/>
      <c r="E1332" s="248"/>
      <c r="F1332" s="248"/>
      <c r="G1332" s="248"/>
      <c r="H1332" s="248"/>
      <c r="I1332" s="248"/>
      <c r="J1332" s="260">
        <v>76</v>
      </c>
      <c r="K1332" s="255">
        <v>7.6</v>
      </c>
      <c r="L1332" s="248"/>
      <c r="M1332" s="248"/>
      <c r="N1332" s="248"/>
      <c r="O1332" s="265" t="s">
        <v>1145</v>
      </c>
      <c r="P1332" s="284" t="s">
        <v>706</v>
      </c>
      <c r="Q1332" s="248"/>
      <c r="R1332" s="289"/>
      <c r="S1332" s="289"/>
      <c r="T1332" s="289"/>
      <c r="U1332" s="289"/>
      <c r="V1332" s="289"/>
      <c r="W1332" s="289"/>
      <c r="X1332" s="289"/>
      <c r="Y1332" s="289"/>
      <c r="Z1332" s="289"/>
      <c r="AA1332" s="289"/>
      <c r="AB1332" s="289"/>
      <c r="AC1332" s="289"/>
      <c r="AD1332" s="289"/>
      <c r="AE1332" s="289"/>
      <c r="AF1332" s="289"/>
      <c r="AG1332" s="289"/>
      <c r="AH1332" s="289"/>
      <c r="AI1332" s="289"/>
      <c r="AJ1332" s="289"/>
      <c r="AK1332" s="289"/>
      <c r="AL1332" s="289"/>
      <c r="AM1332" s="289"/>
      <c r="AN1332" s="289"/>
      <c r="AO1332" s="289"/>
      <c r="AP1332" s="289"/>
      <c r="AQ1332" s="289"/>
      <c r="AR1332" s="289"/>
      <c r="AS1332" s="289"/>
      <c r="AT1332" s="289"/>
      <c r="AU1332" s="289"/>
      <c r="AV1332" s="289"/>
      <c r="AW1332" s="289"/>
      <c r="AX1332" s="289"/>
      <c r="AY1332" s="289"/>
      <c r="AZ1332" s="289"/>
      <c r="BA1332" s="289"/>
      <c r="BB1332" s="289"/>
      <c r="BC1332" s="289"/>
      <c r="BD1332" s="289"/>
      <c r="BE1332" s="289"/>
      <c r="BF1332" s="289"/>
      <c r="BG1332" s="289"/>
      <c r="BH1332" s="289"/>
      <c r="BI1332" s="289"/>
      <c r="BJ1332" s="289"/>
      <c r="BK1332" s="289"/>
      <c r="BL1332" s="289"/>
      <c r="BM1332" s="289"/>
      <c r="BN1332" s="289"/>
      <c r="BO1332" s="289"/>
      <c r="BP1332" s="289"/>
      <c r="BQ1332" s="289"/>
      <c r="BR1332" s="289"/>
      <c r="BS1332" s="289"/>
      <c r="BT1332" s="289"/>
      <c r="BU1332" s="289"/>
      <c r="BV1332" s="289"/>
      <c r="BW1332" s="289"/>
      <c r="BX1332" s="289"/>
      <c r="BY1332" s="289"/>
    </row>
    <row r="1333" spans="1:77" s="262" customFormat="1" x14ac:dyDescent="0.2">
      <c r="A1333" s="86">
        <v>1325</v>
      </c>
      <c r="B1333" s="86" t="s">
        <v>1572</v>
      </c>
      <c r="C1333" s="86"/>
      <c r="D1333" s="86"/>
      <c r="E1333" s="86"/>
      <c r="F1333" s="86"/>
      <c r="G1333" s="86"/>
      <c r="H1333" s="86"/>
      <c r="I1333" s="86"/>
      <c r="J1333" s="249">
        <v>76</v>
      </c>
      <c r="K1333" s="251">
        <v>7.6</v>
      </c>
      <c r="L1333" s="86"/>
      <c r="M1333" s="86"/>
      <c r="N1333" s="86"/>
      <c r="O1333" s="266" t="s">
        <v>457</v>
      </c>
      <c r="P1333" s="285"/>
      <c r="Q1333" s="86"/>
      <c r="R1333" s="290"/>
      <c r="S1333" s="290"/>
      <c r="T1333" s="290"/>
      <c r="U1333" s="290"/>
      <c r="V1333" s="290"/>
      <c r="W1333" s="290"/>
      <c r="X1333" s="290"/>
      <c r="Y1333" s="290"/>
      <c r="Z1333" s="290"/>
      <c r="AA1333" s="290"/>
      <c r="AB1333" s="290"/>
      <c r="AC1333" s="290"/>
      <c r="AD1333" s="290"/>
      <c r="AE1333" s="290"/>
      <c r="AF1333" s="290"/>
      <c r="AG1333" s="290"/>
      <c r="AH1333" s="290"/>
      <c r="AI1333" s="290"/>
      <c r="AJ1333" s="290"/>
      <c r="AK1333" s="290"/>
      <c r="AL1333" s="290"/>
      <c r="AM1333" s="290"/>
      <c r="AN1333" s="290"/>
      <c r="AO1333" s="290"/>
      <c r="AP1333" s="290"/>
      <c r="AQ1333" s="290"/>
      <c r="AR1333" s="290"/>
      <c r="AS1333" s="290"/>
      <c r="AT1333" s="290"/>
      <c r="AU1333" s="290"/>
      <c r="AV1333" s="290"/>
      <c r="AW1333" s="290"/>
      <c r="AX1333" s="290"/>
      <c r="AY1333" s="290"/>
      <c r="AZ1333" s="290"/>
      <c r="BA1333" s="290"/>
      <c r="BB1333" s="290"/>
      <c r="BC1333" s="290"/>
      <c r="BD1333" s="290"/>
      <c r="BE1333" s="290"/>
      <c r="BF1333" s="290"/>
      <c r="BG1333" s="290"/>
      <c r="BH1333" s="290"/>
      <c r="BI1333" s="290"/>
      <c r="BJ1333" s="290"/>
      <c r="BK1333" s="290"/>
      <c r="BL1333" s="290"/>
      <c r="BM1333" s="290"/>
      <c r="BN1333" s="290"/>
      <c r="BO1333" s="290"/>
      <c r="BP1333" s="290"/>
      <c r="BQ1333" s="290"/>
      <c r="BR1333" s="290"/>
      <c r="BS1333" s="290"/>
      <c r="BT1333" s="290"/>
      <c r="BU1333" s="290"/>
      <c r="BV1333" s="290"/>
      <c r="BW1333" s="290"/>
      <c r="BX1333" s="290"/>
      <c r="BY1333" s="290"/>
    </row>
    <row r="1334" spans="1:77" x14ac:dyDescent="0.2">
      <c r="A1334" s="82">
        <v>1326</v>
      </c>
      <c r="B1334" s="82" t="s">
        <v>2976</v>
      </c>
      <c r="C1334" s="82" t="s">
        <v>2977</v>
      </c>
      <c r="D1334" s="82" t="s">
        <v>2978</v>
      </c>
      <c r="E1334" s="83">
        <v>44137</v>
      </c>
      <c r="F1334" s="82" t="s">
        <v>2985</v>
      </c>
      <c r="G1334" s="82">
        <v>1</v>
      </c>
      <c r="H1334" s="82" t="s">
        <v>2986</v>
      </c>
      <c r="I1334" s="82" t="s">
        <v>1760</v>
      </c>
      <c r="J1334" s="84">
        <v>20</v>
      </c>
      <c r="K1334" s="247">
        <v>2</v>
      </c>
      <c r="L1334" s="82" t="s">
        <v>3362</v>
      </c>
      <c r="M1334" s="82">
        <v>158</v>
      </c>
      <c r="N1334" s="82">
        <v>0.1</v>
      </c>
      <c r="O1334" s="264" t="s">
        <v>2352</v>
      </c>
      <c r="P1334" s="283" t="s">
        <v>2997</v>
      </c>
      <c r="Q1334" s="82" t="s">
        <v>303</v>
      </c>
    </row>
    <row r="1335" spans="1:77" x14ac:dyDescent="0.2">
      <c r="A1335" s="82">
        <v>1327</v>
      </c>
      <c r="B1335" s="82" t="s">
        <v>1310</v>
      </c>
      <c r="C1335" s="82" t="s">
        <v>2351</v>
      </c>
      <c r="D1335" s="82" t="s">
        <v>1311</v>
      </c>
      <c r="E1335" s="83">
        <v>44123</v>
      </c>
      <c r="F1335" s="82" t="s">
        <v>2985</v>
      </c>
      <c r="G1335" s="82">
        <v>1</v>
      </c>
      <c r="H1335" s="82" t="s">
        <v>2986</v>
      </c>
      <c r="I1335" s="82" t="s">
        <v>1760</v>
      </c>
      <c r="J1335" s="84">
        <v>26</v>
      </c>
      <c r="K1335" s="247">
        <v>2.6</v>
      </c>
      <c r="L1335" s="82" t="s">
        <v>2987</v>
      </c>
      <c r="M1335" s="82">
        <v>154</v>
      </c>
      <c r="N1335" s="82">
        <v>0.1</v>
      </c>
      <c r="O1335" s="264" t="s">
        <v>2352</v>
      </c>
      <c r="P1335" s="283" t="s">
        <v>2997</v>
      </c>
      <c r="Q1335" s="82" t="s">
        <v>303</v>
      </c>
    </row>
    <row r="1336" spans="1:77" s="254" customFormat="1" x14ac:dyDescent="0.2">
      <c r="A1336" s="248">
        <v>1328</v>
      </c>
      <c r="B1336" s="248" t="s">
        <v>1310</v>
      </c>
      <c r="C1336" s="248"/>
      <c r="D1336" s="248"/>
      <c r="E1336" s="248"/>
      <c r="F1336" s="248"/>
      <c r="G1336" s="248"/>
      <c r="H1336" s="248"/>
      <c r="I1336" s="248"/>
      <c r="J1336" s="260">
        <v>46</v>
      </c>
      <c r="K1336" s="255">
        <v>4.5999999999999996</v>
      </c>
      <c r="L1336" s="248"/>
      <c r="M1336" s="248"/>
      <c r="N1336" s="248"/>
      <c r="O1336" s="265" t="s">
        <v>2352</v>
      </c>
      <c r="P1336" s="284" t="s">
        <v>706</v>
      </c>
      <c r="Q1336" s="248"/>
      <c r="R1336" s="289"/>
      <c r="S1336" s="289"/>
      <c r="T1336" s="289"/>
      <c r="U1336" s="289"/>
      <c r="V1336" s="289"/>
      <c r="W1336" s="289"/>
      <c r="X1336" s="289"/>
      <c r="Y1336" s="289"/>
      <c r="Z1336" s="289"/>
      <c r="AA1336" s="289"/>
      <c r="AB1336" s="289"/>
      <c r="AC1336" s="289"/>
      <c r="AD1336" s="289"/>
      <c r="AE1336" s="289"/>
      <c r="AF1336" s="289"/>
      <c r="AG1336" s="289"/>
      <c r="AH1336" s="289"/>
      <c r="AI1336" s="289"/>
      <c r="AJ1336" s="289"/>
      <c r="AK1336" s="289"/>
      <c r="AL1336" s="289"/>
      <c r="AM1336" s="289"/>
      <c r="AN1336" s="289"/>
      <c r="AO1336" s="289"/>
      <c r="AP1336" s="289"/>
      <c r="AQ1336" s="289"/>
      <c r="AR1336" s="289"/>
      <c r="AS1336" s="289"/>
      <c r="AT1336" s="289"/>
      <c r="AU1336" s="289"/>
      <c r="AV1336" s="289"/>
      <c r="AW1336" s="289"/>
      <c r="AX1336" s="289"/>
      <c r="AY1336" s="289"/>
      <c r="AZ1336" s="289"/>
      <c r="BA1336" s="289"/>
      <c r="BB1336" s="289"/>
      <c r="BC1336" s="289"/>
      <c r="BD1336" s="289"/>
      <c r="BE1336" s="289"/>
      <c r="BF1336" s="289"/>
      <c r="BG1336" s="289"/>
      <c r="BH1336" s="289"/>
      <c r="BI1336" s="289"/>
      <c r="BJ1336" s="289"/>
      <c r="BK1336" s="289"/>
      <c r="BL1336" s="289"/>
      <c r="BM1336" s="289"/>
      <c r="BN1336" s="289"/>
      <c r="BO1336" s="289"/>
      <c r="BP1336" s="289"/>
      <c r="BQ1336" s="289"/>
      <c r="BR1336" s="289"/>
      <c r="BS1336" s="289"/>
      <c r="BT1336" s="289"/>
      <c r="BU1336" s="289"/>
      <c r="BV1336" s="289"/>
      <c r="BW1336" s="289"/>
      <c r="BX1336" s="289"/>
      <c r="BY1336" s="289"/>
    </row>
    <row r="1337" spans="1:77" s="262" customFormat="1" x14ac:dyDescent="0.2">
      <c r="A1337" s="86">
        <v>1329</v>
      </c>
      <c r="B1337" s="86" t="s">
        <v>52</v>
      </c>
      <c r="C1337" s="86"/>
      <c r="D1337" s="86"/>
      <c r="E1337" s="86"/>
      <c r="F1337" s="86"/>
      <c r="G1337" s="86"/>
      <c r="H1337" s="86"/>
      <c r="I1337" s="86"/>
      <c r="J1337" s="249">
        <v>46</v>
      </c>
      <c r="K1337" s="251">
        <v>4.5999999999999996</v>
      </c>
      <c r="L1337" s="86"/>
      <c r="M1337" s="86"/>
      <c r="N1337" s="86"/>
      <c r="O1337" s="266" t="s">
        <v>458</v>
      </c>
      <c r="P1337" s="285"/>
      <c r="Q1337" s="86"/>
      <c r="R1337" s="290"/>
      <c r="S1337" s="290"/>
      <c r="T1337" s="290"/>
      <c r="U1337" s="290"/>
      <c r="V1337" s="290"/>
      <c r="W1337" s="290"/>
      <c r="X1337" s="290"/>
      <c r="Y1337" s="290"/>
      <c r="Z1337" s="290"/>
      <c r="AA1337" s="290"/>
      <c r="AB1337" s="290"/>
      <c r="AC1337" s="290"/>
      <c r="AD1337" s="290"/>
      <c r="AE1337" s="290"/>
      <c r="AF1337" s="290"/>
      <c r="AG1337" s="290"/>
      <c r="AH1337" s="290"/>
      <c r="AI1337" s="290"/>
      <c r="AJ1337" s="290"/>
      <c r="AK1337" s="290"/>
      <c r="AL1337" s="290"/>
      <c r="AM1337" s="290"/>
      <c r="AN1337" s="290"/>
      <c r="AO1337" s="290"/>
      <c r="AP1337" s="290"/>
      <c r="AQ1337" s="290"/>
      <c r="AR1337" s="290"/>
      <c r="AS1337" s="290"/>
      <c r="AT1337" s="290"/>
      <c r="AU1337" s="290"/>
      <c r="AV1337" s="290"/>
      <c r="AW1337" s="290"/>
      <c r="AX1337" s="290"/>
      <c r="AY1337" s="290"/>
      <c r="AZ1337" s="290"/>
      <c r="BA1337" s="290"/>
      <c r="BB1337" s="290"/>
      <c r="BC1337" s="290"/>
      <c r="BD1337" s="290"/>
      <c r="BE1337" s="290"/>
      <c r="BF1337" s="290"/>
      <c r="BG1337" s="290"/>
      <c r="BH1337" s="290"/>
      <c r="BI1337" s="290"/>
      <c r="BJ1337" s="290"/>
      <c r="BK1337" s="290"/>
      <c r="BL1337" s="290"/>
      <c r="BM1337" s="290"/>
      <c r="BN1337" s="290"/>
      <c r="BO1337" s="290"/>
      <c r="BP1337" s="290"/>
      <c r="BQ1337" s="290"/>
      <c r="BR1337" s="290"/>
      <c r="BS1337" s="290"/>
      <c r="BT1337" s="290"/>
      <c r="BU1337" s="290"/>
      <c r="BV1337" s="290"/>
      <c r="BW1337" s="290"/>
      <c r="BX1337" s="290"/>
      <c r="BY1337" s="290"/>
    </row>
    <row r="1338" spans="1:77" x14ac:dyDescent="0.2">
      <c r="A1338" s="82">
        <v>1330</v>
      </c>
      <c r="B1338" s="82" t="s">
        <v>2970</v>
      </c>
      <c r="C1338" s="82" t="s">
        <v>2971</v>
      </c>
      <c r="D1338" s="82" t="s">
        <v>2972</v>
      </c>
      <c r="E1338" s="83">
        <v>44137</v>
      </c>
      <c r="F1338" s="82" t="s">
        <v>2985</v>
      </c>
      <c r="G1338" s="82">
        <v>1</v>
      </c>
      <c r="H1338" s="82" t="s">
        <v>2986</v>
      </c>
      <c r="I1338" s="82" t="s">
        <v>1760</v>
      </c>
      <c r="J1338" s="84">
        <v>40</v>
      </c>
      <c r="K1338" s="247">
        <v>4</v>
      </c>
      <c r="L1338" s="82" t="s">
        <v>3362</v>
      </c>
      <c r="M1338" s="82">
        <v>158</v>
      </c>
      <c r="N1338" s="82">
        <v>0.1</v>
      </c>
      <c r="O1338" s="264" t="s">
        <v>2346</v>
      </c>
      <c r="P1338" s="283" t="s">
        <v>2997</v>
      </c>
      <c r="Q1338" s="82" t="s">
        <v>303</v>
      </c>
    </row>
    <row r="1339" spans="1:77" x14ac:dyDescent="0.2">
      <c r="A1339" s="82">
        <v>1331</v>
      </c>
      <c r="B1339" s="82" t="s">
        <v>1304</v>
      </c>
      <c r="C1339" s="82" t="s">
        <v>1918</v>
      </c>
      <c r="D1339" s="82" t="s">
        <v>1305</v>
      </c>
      <c r="E1339" s="83">
        <v>44123</v>
      </c>
      <c r="F1339" s="82" t="s">
        <v>2985</v>
      </c>
      <c r="G1339" s="82">
        <v>1</v>
      </c>
      <c r="H1339" s="82" t="s">
        <v>2986</v>
      </c>
      <c r="I1339" s="82" t="s">
        <v>1760</v>
      </c>
      <c r="J1339" s="84">
        <v>42</v>
      </c>
      <c r="K1339" s="247">
        <v>4.2</v>
      </c>
      <c r="L1339" s="82" t="s">
        <v>2987</v>
      </c>
      <c r="M1339" s="82">
        <v>154</v>
      </c>
      <c r="N1339" s="82">
        <v>0.1</v>
      </c>
      <c r="O1339" s="264" t="s">
        <v>2346</v>
      </c>
      <c r="P1339" s="283" t="s">
        <v>2997</v>
      </c>
      <c r="Q1339" s="82" t="s">
        <v>303</v>
      </c>
    </row>
    <row r="1340" spans="1:77" s="254" customFormat="1" x14ac:dyDescent="0.2">
      <c r="A1340" s="248">
        <v>1332</v>
      </c>
      <c r="B1340" s="248" t="s">
        <v>1304</v>
      </c>
      <c r="C1340" s="248"/>
      <c r="D1340" s="248"/>
      <c r="E1340" s="248"/>
      <c r="F1340" s="248"/>
      <c r="G1340" s="248"/>
      <c r="H1340" s="248"/>
      <c r="I1340" s="248"/>
      <c r="J1340" s="260">
        <v>82</v>
      </c>
      <c r="K1340" s="255">
        <v>8.1999999999999993</v>
      </c>
      <c r="L1340" s="248"/>
      <c r="M1340" s="248"/>
      <c r="N1340" s="248"/>
      <c r="O1340" s="265" t="s">
        <v>2346</v>
      </c>
      <c r="P1340" s="284" t="s">
        <v>706</v>
      </c>
      <c r="Q1340" s="248"/>
      <c r="R1340" s="289"/>
      <c r="S1340" s="289"/>
      <c r="T1340" s="289"/>
      <c r="U1340" s="289"/>
      <c r="V1340" s="289"/>
      <c r="W1340" s="289"/>
      <c r="X1340" s="289"/>
      <c r="Y1340" s="289"/>
      <c r="Z1340" s="289"/>
      <c r="AA1340" s="289"/>
      <c r="AB1340" s="289"/>
      <c r="AC1340" s="289"/>
      <c r="AD1340" s="289"/>
      <c r="AE1340" s="289"/>
      <c r="AF1340" s="289"/>
      <c r="AG1340" s="289"/>
      <c r="AH1340" s="289"/>
      <c r="AI1340" s="289"/>
      <c r="AJ1340" s="289"/>
      <c r="AK1340" s="289"/>
      <c r="AL1340" s="289"/>
      <c r="AM1340" s="289"/>
      <c r="AN1340" s="289"/>
      <c r="AO1340" s="289"/>
      <c r="AP1340" s="289"/>
      <c r="AQ1340" s="289"/>
      <c r="AR1340" s="289"/>
      <c r="AS1340" s="289"/>
      <c r="AT1340" s="289"/>
      <c r="AU1340" s="289"/>
      <c r="AV1340" s="289"/>
      <c r="AW1340" s="289"/>
      <c r="AX1340" s="289"/>
      <c r="AY1340" s="289"/>
      <c r="AZ1340" s="289"/>
      <c r="BA1340" s="289"/>
      <c r="BB1340" s="289"/>
      <c r="BC1340" s="289"/>
      <c r="BD1340" s="289"/>
      <c r="BE1340" s="289"/>
      <c r="BF1340" s="289"/>
      <c r="BG1340" s="289"/>
      <c r="BH1340" s="289"/>
      <c r="BI1340" s="289"/>
      <c r="BJ1340" s="289"/>
      <c r="BK1340" s="289"/>
      <c r="BL1340" s="289"/>
      <c r="BM1340" s="289"/>
      <c r="BN1340" s="289"/>
      <c r="BO1340" s="289"/>
      <c r="BP1340" s="289"/>
      <c r="BQ1340" s="289"/>
      <c r="BR1340" s="289"/>
      <c r="BS1340" s="289"/>
      <c r="BT1340" s="289"/>
      <c r="BU1340" s="289"/>
      <c r="BV1340" s="289"/>
      <c r="BW1340" s="289"/>
      <c r="BX1340" s="289"/>
      <c r="BY1340" s="289"/>
    </row>
    <row r="1341" spans="1:77" s="262" customFormat="1" x14ac:dyDescent="0.2">
      <c r="A1341" s="86">
        <v>1333</v>
      </c>
      <c r="B1341" s="86" t="s">
        <v>47</v>
      </c>
      <c r="C1341" s="86"/>
      <c r="D1341" s="86"/>
      <c r="E1341" s="86"/>
      <c r="F1341" s="86"/>
      <c r="G1341" s="86"/>
      <c r="H1341" s="86"/>
      <c r="I1341" s="86"/>
      <c r="J1341" s="249">
        <v>82</v>
      </c>
      <c r="K1341" s="251">
        <v>8.1999999999999993</v>
      </c>
      <c r="L1341" s="86"/>
      <c r="M1341" s="86"/>
      <c r="N1341" s="86"/>
      <c r="O1341" s="266" t="s">
        <v>459</v>
      </c>
      <c r="P1341" s="285"/>
      <c r="Q1341" s="86"/>
      <c r="R1341" s="290"/>
      <c r="S1341" s="290"/>
      <c r="T1341" s="290"/>
      <c r="U1341" s="290"/>
      <c r="V1341" s="290"/>
      <c r="W1341" s="290"/>
      <c r="X1341" s="290"/>
      <c r="Y1341" s="290"/>
      <c r="Z1341" s="290"/>
      <c r="AA1341" s="290"/>
      <c r="AB1341" s="290"/>
      <c r="AC1341" s="290"/>
      <c r="AD1341" s="290"/>
      <c r="AE1341" s="290"/>
      <c r="AF1341" s="290"/>
      <c r="AG1341" s="290"/>
      <c r="AH1341" s="290"/>
      <c r="AI1341" s="290"/>
      <c r="AJ1341" s="290"/>
      <c r="AK1341" s="290"/>
      <c r="AL1341" s="290"/>
      <c r="AM1341" s="290"/>
      <c r="AN1341" s="290"/>
      <c r="AO1341" s="290"/>
      <c r="AP1341" s="290"/>
      <c r="AQ1341" s="290"/>
      <c r="AR1341" s="290"/>
      <c r="AS1341" s="290"/>
      <c r="AT1341" s="290"/>
      <c r="AU1341" s="290"/>
      <c r="AV1341" s="290"/>
      <c r="AW1341" s="290"/>
      <c r="AX1341" s="290"/>
      <c r="AY1341" s="290"/>
      <c r="AZ1341" s="290"/>
      <c r="BA1341" s="290"/>
      <c r="BB1341" s="290"/>
      <c r="BC1341" s="290"/>
      <c r="BD1341" s="290"/>
      <c r="BE1341" s="290"/>
      <c r="BF1341" s="290"/>
      <c r="BG1341" s="290"/>
      <c r="BH1341" s="290"/>
      <c r="BI1341" s="290"/>
      <c r="BJ1341" s="290"/>
      <c r="BK1341" s="290"/>
      <c r="BL1341" s="290"/>
      <c r="BM1341" s="290"/>
      <c r="BN1341" s="290"/>
      <c r="BO1341" s="290"/>
      <c r="BP1341" s="290"/>
      <c r="BQ1341" s="290"/>
      <c r="BR1341" s="290"/>
      <c r="BS1341" s="290"/>
      <c r="BT1341" s="290"/>
      <c r="BU1341" s="290"/>
      <c r="BV1341" s="290"/>
      <c r="BW1341" s="290"/>
      <c r="BX1341" s="290"/>
      <c r="BY1341" s="290"/>
    </row>
    <row r="1342" spans="1:77" x14ac:dyDescent="0.2">
      <c r="A1342" s="82">
        <v>1334</v>
      </c>
      <c r="B1342" s="82" t="s">
        <v>1399</v>
      </c>
      <c r="C1342" s="82" t="s">
        <v>1916</v>
      </c>
      <c r="D1342" s="82" t="s">
        <v>1400</v>
      </c>
      <c r="E1342" s="83">
        <v>44123</v>
      </c>
      <c r="F1342" s="82" t="s">
        <v>2985</v>
      </c>
      <c r="G1342" s="82">
        <v>1</v>
      </c>
      <c r="H1342" s="82" t="s">
        <v>2986</v>
      </c>
      <c r="I1342" s="82" t="s">
        <v>1760</v>
      </c>
      <c r="J1342" s="84">
        <v>152</v>
      </c>
      <c r="K1342" s="247">
        <v>15.2</v>
      </c>
      <c r="L1342" s="82" t="s">
        <v>2987</v>
      </c>
      <c r="M1342" s="82">
        <v>154</v>
      </c>
      <c r="N1342" s="82">
        <v>0.1</v>
      </c>
      <c r="O1342" s="264" t="s">
        <v>2158</v>
      </c>
      <c r="P1342" s="283" t="s">
        <v>2988</v>
      </c>
      <c r="Q1342" s="82" t="s">
        <v>303</v>
      </c>
    </row>
    <row r="1343" spans="1:77" s="254" customFormat="1" x14ac:dyDescent="0.2">
      <c r="A1343" s="248">
        <v>1335</v>
      </c>
      <c r="B1343" s="248" t="s">
        <v>1399</v>
      </c>
      <c r="C1343" s="248"/>
      <c r="D1343" s="248"/>
      <c r="E1343" s="248"/>
      <c r="F1343" s="248"/>
      <c r="G1343" s="248"/>
      <c r="H1343" s="248"/>
      <c r="I1343" s="248"/>
      <c r="J1343" s="260">
        <v>152</v>
      </c>
      <c r="K1343" s="255">
        <v>15.2</v>
      </c>
      <c r="L1343" s="248"/>
      <c r="M1343" s="248"/>
      <c r="N1343" s="248"/>
      <c r="O1343" s="265" t="s">
        <v>2158</v>
      </c>
      <c r="P1343" s="284" t="s">
        <v>707</v>
      </c>
      <c r="Q1343" s="248"/>
      <c r="R1343" s="289"/>
      <c r="S1343" s="289"/>
      <c r="T1343" s="289"/>
      <c r="U1343" s="289"/>
      <c r="V1343" s="289"/>
      <c r="W1343" s="289"/>
      <c r="X1343" s="289"/>
      <c r="Y1343" s="289"/>
      <c r="Z1343" s="289"/>
      <c r="AA1343" s="289"/>
      <c r="AB1343" s="289"/>
      <c r="AC1343" s="289"/>
      <c r="AD1343" s="289"/>
      <c r="AE1343" s="289"/>
      <c r="AF1343" s="289"/>
      <c r="AG1343" s="289"/>
      <c r="AH1343" s="289"/>
      <c r="AI1343" s="289"/>
      <c r="AJ1343" s="289"/>
      <c r="AK1343" s="289"/>
      <c r="AL1343" s="289"/>
      <c r="AM1343" s="289"/>
      <c r="AN1343" s="289"/>
      <c r="AO1343" s="289"/>
      <c r="AP1343" s="289"/>
      <c r="AQ1343" s="289"/>
      <c r="AR1343" s="289"/>
      <c r="AS1343" s="289"/>
      <c r="AT1343" s="289"/>
      <c r="AU1343" s="289"/>
      <c r="AV1343" s="289"/>
      <c r="AW1343" s="289"/>
      <c r="AX1343" s="289"/>
      <c r="AY1343" s="289"/>
      <c r="AZ1343" s="289"/>
      <c r="BA1343" s="289"/>
      <c r="BB1343" s="289"/>
      <c r="BC1343" s="289"/>
      <c r="BD1343" s="289"/>
      <c r="BE1343" s="289"/>
      <c r="BF1343" s="289"/>
      <c r="BG1343" s="289"/>
      <c r="BH1343" s="289"/>
      <c r="BI1343" s="289"/>
      <c r="BJ1343" s="289"/>
      <c r="BK1343" s="289"/>
      <c r="BL1343" s="289"/>
      <c r="BM1343" s="289"/>
      <c r="BN1343" s="289"/>
      <c r="BO1343" s="289"/>
      <c r="BP1343" s="289"/>
      <c r="BQ1343" s="289"/>
      <c r="BR1343" s="289"/>
      <c r="BS1343" s="289"/>
      <c r="BT1343" s="289"/>
      <c r="BU1343" s="289"/>
      <c r="BV1343" s="289"/>
      <c r="BW1343" s="289"/>
      <c r="BX1343" s="289"/>
      <c r="BY1343" s="289"/>
    </row>
    <row r="1344" spans="1:77" x14ac:dyDescent="0.2">
      <c r="A1344" s="82">
        <v>1336</v>
      </c>
      <c r="B1344" s="82" t="s">
        <v>1399</v>
      </c>
      <c r="C1344" s="82" t="s">
        <v>1916</v>
      </c>
      <c r="D1344" s="82" t="s">
        <v>1400</v>
      </c>
      <c r="E1344" s="83">
        <v>44123</v>
      </c>
      <c r="F1344" s="82" t="s">
        <v>2985</v>
      </c>
      <c r="G1344" s="82">
        <v>1</v>
      </c>
      <c r="H1344" s="82" t="s">
        <v>2986</v>
      </c>
      <c r="I1344" s="82" t="s">
        <v>1760</v>
      </c>
      <c r="J1344" s="84">
        <v>156</v>
      </c>
      <c r="K1344" s="247">
        <v>15.6</v>
      </c>
      <c r="L1344" s="82" t="s">
        <v>2987</v>
      </c>
      <c r="M1344" s="82">
        <v>154</v>
      </c>
      <c r="N1344" s="82">
        <v>0.1</v>
      </c>
      <c r="O1344" s="264" t="s">
        <v>2158</v>
      </c>
      <c r="P1344" s="283" t="s">
        <v>2990</v>
      </c>
      <c r="Q1344" s="82" t="s">
        <v>303</v>
      </c>
    </row>
    <row r="1345" spans="1:77" s="254" customFormat="1" x14ac:dyDescent="0.2">
      <c r="A1345" s="248">
        <v>1337</v>
      </c>
      <c r="B1345" s="248" t="s">
        <v>1399</v>
      </c>
      <c r="C1345" s="248"/>
      <c r="D1345" s="248"/>
      <c r="E1345" s="248"/>
      <c r="F1345" s="248"/>
      <c r="G1345" s="248"/>
      <c r="H1345" s="248"/>
      <c r="I1345" s="248"/>
      <c r="J1345" s="260">
        <v>156</v>
      </c>
      <c r="K1345" s="255">
        <v>15.6</v>
      </c>
      <c r="L1345" s="248"/>
      <c r="M1345" s="248"/>
      <c r="N1345" s="248"/>
      <c r="O1345" s="265" t="s">
        <v>2158</v>
      </c>
      <c r="P1345" s="284" t="s">
        <v>708</v>
      </c>
      <c r="Q1345" s="248"/>
      <c r="R1345" s="289"/>
      <c r="S1345" s="289"/>
      <c r="T1345" s="289"/>
      <c r="U1345" s="289"/>
      <c r="V1345" s="289"/>
      <c r="W1345" s="289"/>
      <c r="X1345" s="289"/>
      <c r="Y1345" s="289"/>
      <c r="Z1345" s="289"/>
      <c r="AA1345" s="289"/>
      <c r="AB1345" s="289"/>
      <c r="AC1345" s="289"/>
      <c r="AD1345" s="289"/>
      <c r="AE1345" s="289"/>
      <c r="AF1345" s="289"/>
      <c r="AG1345" s="289"/>
      <c r="AH1345" s="289"/>
      <c r="AI1345" s="289"/>
      <c r="AJ1345" s="289"/>
      <c r="AK1345" s="289"/>
      <c r="AL1345" s="289"/>
      <c r="AM1345" s="289"/>
      <c r="AN1345" s="289"/>
      <c r="AO1345" s="289"/>
      <c r="AP1345" s="289"/>
      <c r="AQ1345" s="289"/>
      <c r="AR1345" s="289"/>
      <c r="AS1345" s="289"/>
      <c r="AT1345" s="289"/>
      <c r="AU1345" s="289"/>
      <c r="AV1345" s="289"/>
      <c r="AW1345" s="289"/>
      <c r="AX1345" s="289"/>
      <c r="AY1345" s="289"/>
      <c r="AZ1345" s="289"/>
      <c r="BA1345" s="289"/>
      <c r="BB1345" s="289"/>
      <c r="BC1345" s="289"/>
      <c r="BD1345" s="289"/>
      <c r="BE1345" s="289"/>
      <c r="BF1345" s="289"/>
      <c r="BG1345" s="289"/>
      <c r="BH1345" s="289"/>
      <c r="BI1345" s="289"/>
      <c r="BJ1345" s="289"/>
      <c r="BK1345" s="289"/>
      <c r="BL1345" s="289"/>
      <c r="BM1345" s="289"/>
      <c r="BN1345" s="289"/>
      <c r="BO1345" s="289"/>
      <c r="BP1345" s="289"/>
      <c r="BQ1345" s="289"/>
      <c r="BR1345" s="289"/>
      <c r="BS1345" s="289"/>
      <c r="BT1345" s="289"/>
      <c r="BU1345" s="289"/>
      <c r="BV1345" s="289"/>
      <c r="BW1345" s="289"/>
      <c r="BX1345" s="289"/>
      <c r="BY1345" s="289"/>
    </row>
    <row r="1346" spans="1:77" s="262" customFormat="1" x14ac:dyDescent="0.2">
      <c r="A1346" s="86">
        <v>1338</v>
      </c>
      <c r="B1346" s="86" t="s">
        <v>1650</v>
      </c>
      <c r="C1346" s="86"/>
      <c r="D1346" s="86"/>
      <c r="E1346" s="86"/>
      <c r="F1346" s="86"/>
      <c r="G1346" s="86"/>
      <c r="H1346" s="86"/>
      <c r="I1346" s="86"/>
      <c r="J1346" s="249">
        <v>308</v>
      </c>
      <c r="K1346" s="251">
        <v>30.8</v>
      </c>
      <c r="L1346" s="86"/>
      <c r="M1346" s="86"/>
      <c r="N1346" s="86"/>
      <c r="O1346" s="266" t="s">
        <v>460</v>
      </c>
      <c r="P1346" s="285"/>
      <c r="Q1346" s="86"/>
      <c r="R1346" s="290"/>
      <c r="S1346" s="290"/>
      <c r="T1346" s="290"/>
      <c r="U1346" s="290"/>
      <c r="V1346" s="290"/>
      <c r="W1346" s="290"/>
      <c r="X1346" s="290"/>
      <c r="Y1346" s="290"/>
      <c r="Z1346" s="290"/>
      <c r="AA1346" s="290"/>
      <c r="AB1346" s="290"/>
      <c r="AC1346" s="290"/>
      <c r="AD1346" s="290"/>
      <c r="AE1346" s="290"/>
      <c r="AF1346" s="290"/>
      <c r="AG1346" s="290"/>
      <c r="AH1346" s="290"/>
      <c r="AI1346" s="290"/>
      <c r="AJ1346" s="290"/>
      <c r="AK1346" s="290"/>
      <c r="AL1346" s="290"/>
      <c r="AM1346" s="290"/>
      <c r="AN1346" s="290"/>
      <c r="AO1346" s="290"/>
      <c r="AP1346" s="290"/>
      <c r="AQ1346" s="290"/>
      <c r="AR1346" s="290"/>
      <c r="AS1346" s="290"/>
      <c r="AT1346" s="290"/>
      <c r="AU1346" s="290"/>
      <c r="AV1346" s="290"/>
      <c r="AW1346" s="290"/>
      <c r="AX1346" s="290"/>
      <c r="AY1346" s="290"/>
      <c r="AZ1346" s="290"/>
      <c r="BA1346" s="290"/>
      <c r="BB1346" s="290"/>
      <c r="BC1346" s="290"/>
      <c r="BD1346" s="290"/>
      <c r="BE1346" s="290"/>
      <c r="BF1346" s="290"/>
      <c r="BG1346" s="290"/>
      <c r="BH1346" s="290"/>
      <c r="BI1346" s="290"/>
      <c r="BJ1346" s="290"/>
      <c r="BK1346" s="290"/>
      <c r="BL1346" s="290"/>
      <c r="BM1346" s="290"/>
      <c r="BN1346" s="290"/>
      <c r="BO1346" s="290"/>
      <c r="BP1346" s="290"/>
      <c r="BQ1346" s="290"/>
      <c r="BR1346" s="290"/>
      <c r="BS1346" s="290"/>
      <c r="BT1346" s="290"/>
      <c r="BU1346" s="290"/>
      <c r="BV1346" s="290"/>
      <c r="BW1346" s="290"/>
      <c r="BX1346" s="290"/>
      <c r="BY1346" s="290"/>
    </row>
    <row r="1347" spans="1:77" x14ac:dyDescent="0.2">
      <c r="A1347" s="82">
        <v>1339</v>
      </c>
      <c r="B1347" s="82" t="s">
        <v>1403</v>
      </c>
      <c r="C1347" s="82" t="s">
        <v>2320</v>
      </c>
      <c r="D1347" s="82" t="s">
        <v>1404</v>
      </c>
      <c r="E1347" s="83">
        <v>44123</v>
      </c>
      <c r="F1347" s="82" t="s">
        <v>2985</v>
      </c>
      <c r="G1347" s="82">
        <v>1</v>
      </c>
      <c r="H1347" s="82" t="s">
        <v>2986</v>
      </c>
      <c r="I1347" s="82" t="s">
        <v>1760</v>
      </c>
      <c r="J1347" s="84">
        <v>39</v>
      </c>
      <c r="K1347" s="247">
        <v>3.9</v>
      </c>
      <c r="L1347" s="82" t="s">
        <v>2987</v>
      </c>
      <c r="M1347" s="82">
        <v>154</v>
      </c>
      <c r="N1347" s="82">
        <v>0.1</v>
      </c>
      <c r="O1347" s="264" t="s">
        <v>2185</v>
      </c>
      <c r="P1347" s="283" t="s">
        <v>2988</v>
      </c>
      <c r="Q1347" s="82" t="s">
        <v>303</v>
      </c>
    </row>
    <row r="1348" spans="1:77" s="254" customFormat="1" x14ac:dyDescent="0.2">
      <c r="A1348" s="248">
        <v>1340</v>
      </c>
      <c r="B1348" s="248" t="s">
        <v>1403</v>
      </c>
      <c r="C1348" s="248"/>
      <c r="D1348" s="248"/>
      <c r="E1348" s="248"/>
      <c r="F1348" s="248"/>
      <c r="G1348" s="248"/>
      <c r="H1348" s="248"/>
      <c r="I1348" s="248"/>
      <c r="J1348" s="260">
        <v>39</v>
      </c>
      <c r="K1348" s="255">
        <v>3.9</v>
      </c>
      <c r="L1348" s="248"/>
      <c r="M1348" s="248"/>
      <c r="N1348" s="248"/>
      <c r="O1348" s="265" t="s">
        <v>2185</v>
      </c>
      <c r="P1348" s="284" t="s">
        <v>707</v>
      </c>
      <c r="Q1348" s="248"/>
      <c r="R1348" s="289"/>
      <c r="S1348" s="289"/>
      <c r="T1348" s="289"/>
      <c r="U1348" s="289"/>
      <c r="V1348" s="289"/>
      <c r="W1348" s="289"/>
      <c r="X1348" s="289"/>
      <c r="Y1348" s="289"/>
      <c r="Z1348" s="289"/>
      <c r="AA1348" s="289"/>
      <c r="AB1348" s="289"/>
      <c r="AC1348" s="289"/>
      <c r="AD1348" s="289"/>
      <c r="AE1348" s="289"/>
      <c r="AF1348" s="289"/>
      <c r="AG1348" s="289"/>
      <c r="AH1348" s="289"/>
      <c r="AI1348" s="289"/>
      <c r="AJ1348" s="289"/>
      <c r="AK1348" s="289"/>
      <c r="AL1348" s="289"/>
      <c r="AM1348" s="289"/>
      <c r="AN1348" s="289"/>
      <c r="AO1348" s="289"/>
      <c r="AP1348" s="289"/>
      <c r="AQ1348" s="289"/>
      <c r="AR1348" s="289"/>
      <c r="AS1348" s="289"/>
      <c r="AT1348" s="289"/>
      <c r="AU1348" s="289"/>
      <c r="AV1348" s="289"/>
      <c r="AW1348" s="289"/>
      <c r="AX1348" s="289"/>
      <c r="AY1348" s="289"/>
      <c r="AZ1348" s="289"/>
      <c r="BA1348" s="289"/>
      <c r="BB1348" s="289"/>
      <c r="BC1348" s="289"/>
      <c r="BD1348" s="289"/>
      <c r="BE1348" s="289"/>
      <c r="BF1348" s="289"/>
      <c r="BG1348" s="289"/>
      <c r="BH1348" s="289"/>
      <c r="BI1348" s="289"/>
      <c r="BJ1348" s="289"/>
      <c r="BK1348" s="289"/>
      <c r="BL1348" s="289"/>
      <c r="BM1348" s="289"/>
      <c r="BN1348" s="289"/>
      <c r="BO1348" s="289"/>
      <c r="BP1348" s="289"/>
      <c r="BQ1348" s="289"/>
      <c r="BR1348" s="289"/>
      <c r="BS1348" s="289"/>
      <c r="BT1348" s="289"/>
      <c r="BU1348" s="289"/>
      <c r="BV1348" s="289"/>
      <c r="BW1348" s="289"/>
      <c r="BX1348" s="289"/>
      <c r="BY1348" s="289"/>
    </row>
    <row r="1349" spans="1:77" x14ac:dyDescent="0.2">
      <c r="A1349" s="82">
        <v>1341</v>
      </c>
      <c r="B1349" s="82" t="s">
        <v>1403</v>
      </c>
      <c r="C1349" s="82" t="s">
        <v>2320</v>
      </c>
      <c r="D1349" s="82" t="s">
        <v>1404</v>
      </c>
      <c r="E1349" s="83">
        <v>44123</v>
      </c>
      <c r="F1349" s="82" t="s">
        <v>2985</v>
      </c>
      <c r="G1349" s="82">
        <v>1</v>
      </c>
      <c r="H1349" s="82" t="s">
        <v>2986</v>
      </c>
      <c r="I1349" s="82" t="s">
        <v>1760</v>
      </c>
      <c r="J1349" s="84">
        <v>120</v>
      </c>
      <c r="K1349" s="247">
        <v>12</v>
      </c>
      <c r="L1349" s="82" t="s">
        <v>2987</v>
      </c>
      <c r="M1349" s="82">
        <v>154</v>
      </c>
      <c r="N1349" s="82">
        <v>0.1</v>
      </c>
      <c r="O1349" s="264" t="s">
        <v>2185</v>
      </c>
      <c r="P1349" s="283" t="s">
        <v>2990</v>
      </c>
      <c r="Q1349" s="82" t="s">
        <v>303</v>
      </c>
    </row>
    <row r="1350" spans="1:77" s="254" customFormat="1" x14ac:dyDescent="0.2">
      <c r="A1350" s="248">
        <v>1342</v>
      </c>
      <c r="B1350" s="248" t="s">
        <v>1403</v>
      </c>
      <c r="C1350" s="248"/>
      <c r="D1350" s="248"/>
      <c r="E1350" s="248"/>
      <c r="F1350" s="248"/>
      <c r="G1350" s="248"/>
      <c r="H1350" s="248"/>
      <c r="I1350" s="248"/>
      <c r="J1350" s="260">
        <v>120</v>
      </c>
      <c r="K1350" s="255">
        <v>12</v>
      </c>
      <c r="L1350" s="248"/>
      <c r="M1350" s="248"/>
      <c r="N1350" s="248"/>
      <c r="O1350" s="265" t="s">
        <v>2185</v>
      </c>
      <c r="P1350" s="284" t="s">
        <v>708</v>
      </c>
      <c r="Q1350" s="248"/>
      <c r="R1350" s="289"/>
      <c r="S1350" s="289"/>
      <c r="T1350" s="289"/>
      <c r="U1350" s="289"/>
      <c r="V1350" s="289"/>
      <c r="W1350" s="289"/>
      <c r="X1350" s="289"/>
      <c r="Y1350" s="289"/>
      <c r="Z1350" s="289"/>
      <c r="AA1350" s="289"/>
      <c r="AB1350" s="289"/>
      <c r="AC1350" s="289"/>
      <c r="AD1350" s="289"/>
      <c r="AE1350" s="289"/>
      <c r="AF1350" s="289"/>
      <c r="AG1350" s="289"/>
      <c r="AH1350" s="289"/>
      <c r="AI1350" s="289"/>
      <c r="AJ1350" s="289"/>
      <c r="AK1350" s="289"/>
      <c r="AL1350" s="289"/>
      <c r="AM1350" s="289"/>
      <c r="AN1350" s="289"/>
      <c r="AO1350" s="289"/>
      <c r="AP1350" s="289"/>
      <c r="AQ1350" s="289"/>
      <c r="AR1350" s="289"/>
      <c r="AS1350" s="289"/>
      <c r="AT1350" s="289"/>
      <c r="AU1350" s="289"/>
      <c r="AV1350" s="289"/>
      <c r="AW1350" s="289"/>
      <c r="AX1350" s="289"/>
      <c r="AY1350" s="289"/>
      <c r="AZ1350" s="289"/>
      <c r="BA1350" s="289"/>
      <c r="BB1350" s="289"/>
      <c r="BC1350" s="289"/>
      <c r="BD1350" s="289"/>
      <c r="BE1350" s="289"/>
      <c r="BF1350" s="289"/>
      <c r="BG1350" s="289"/>
      <c r="BH1350" s="289"/>
      <c r="BI1350" s="289"/>
      <c r="BJ1350" s="289"/>
      <c r="BK1350" s="289"/>
      <c r="BL1350" s="289"/>
      <c r="BM1350" s="289"/>
      <c r="BN1350" s="289"/>
      <c r="BO1350" s="289"/>
      <c r="BP1350" s="289"/>
      <c r="BQ1350" s="289"/>
      <c r="BR1350" s="289"/>
      <c r="BS1350" s="289"/>
      <c r="BT1350" s="289"/>
      <c r="BU1350" s="289"/>
      <c r="BV1350" s="289"/>
      <c r="BW1350" s="289"/>
      <c r="BX1350" s="289"/>
      <c r="BY1350" s="289"/>
    </row>
    <row r="1351" spans="1:77" s="262" customFormat="1" x14ac:dyDescent="0.2">
      <c r="A1351" s="86">
        <v>1343</v>
      </c>
      <c r="B1351" s="86" t="s">
        <v>922</v>
      </c>
      <c r="C1351" s="86"/>
      <c r="D1351" s="86"/>
      <c r="E1351" s="86"/>
      <c r="F1351" s="86"/>
      <c r="G1351" s="86"/>
      <c r="H1351" s="86"/>
      <c r="I1351" s="86"/>
      <c r="J1351" s="249">
        <v>159</v>
      </c>
      <c r="K1351" s="251">
        <v>15.9</v>
      </c>
      <c r="L1351" s="86"/>
      <c r="M1351" s="86"/>
      <c r="N1351" s="86"/>
      <c r="O1351" s="266" t="s">
        <v>461</v>
      </c>
      <c r="P1351" s="285"/>
      <c r="Q1351" s="86"/>
      <c r="R1351" s="290"/>
      <c r="S1351" s="290"/>
      <c r="T1351" s="290"/>
      <c r="U1351" s="290"/>
      <c r="V1351" s="290"/>
      <c r="W1351" s="290"/>
      <c r="X1351" s="290"/>
      <c r="Y1351" s="290"/>
      <c r="Z1351" s="290"/>
      <c r="AA1351" s="290"/>
      <c r="AB1351" s="290"/>
      <c r="AC1351" s="290"/>
      <c r="AD1351" s="290"/>
      <c r="AE1351" s="290"/>
      <c r="AF1351" s="290"/>
      <c r="AG1351" s="290"/>
      <c r="AH1351" s="290"/>
      <c r="AI1351" s="290"/>
      <c r="AJ1351" s="290"/>
      <c r="AK1351" s="290"/>
      <c r="AL1351" s="290"/>
      <c r="AM1351" s="290"/>
      <c r="AN1351" s="290"/>
      <c r="AO1351" s="290"/>
      <c r="AP1351" s="290"/>
      <c r="AQ1351" s="290"/>
      <c r="AR1351" s="290"/>
      <c r="AS1351" s="290"/>
      <c r="AT1351" s="290"/>
      <c r="AU1351" s="290"/>
      <c r="AV1351" s="290"/>
      <c r="AW1351" s="290"/>
      <c r="AX1351" s="290"/>
      <c r="AY1351" s="290"/>
      <c r="AZ1351" s="290"/>
      <c r="BA1351" s="290"/>
      <c r="BB1351" s="290"/>
      <c r="BC1351" s="290"/>
      <c r="BD1351" s="290"/>
      <c r="BE1351" s="290"/>
      <c r="BF1351" s="290"/>
      <c r="BG1351" s="290"/>
      <c r="BH1351" s="290"/>
      <c r="BI1351" s="290"/>
      <c r="BJ1351" s="290"/>
      <c r="BK1351" s="290"/>
      <c r="BL1351" s="290"/>
      <c r="BM1351" s="290"/>
      <c r="BN1351" s="290"/>
      <c r="BO1351" s="290"/>
      <c r="BP1351" s="290"/>
      <c r="BQ1351" s="290"/>
      <c r="BR1351" s="290"/>
      <c r="BS1351" s="290"/>
      <c r="BT1351" s="290"/>
      <c r="BU1351" s="290"/>
      <c r="BV1351" s="290"/>
      <c r="BW1351" s="290"/>
      <c r="BX1351" s="290"/>
      <c r="BY1351" s="290"/>
    </row>
    <row r="1352" spans="1:77" x14ac:dyDescent="0.2">
      <c r="A1352" s="82">
        <v>1344</v>
      </c>
      <c r="B1352" s="82" t="s">
        <v>1288</v>
      </c>
      <c r="C1352" s="82" t="s">
        <v>2320</v>
      </c>
      <c r="D1352" s="82" t="s">
        <v>1289</v>
      </c>
      <c r="E1352" s="83">
        <v>44123</v>
      </c>
      <c r="F1352" s="82" t="s">
        <v>2985</v>
      </c>
      <c r="G1352" s="82">
        <v>1</v>
      </c>
      <c r="H1352" s="82" t="s">
        <v>2986</v>
      </c>
      <c r="I1352" s="82" t="s">
        <v>1760</v>
      </c>
      <c r="J1352" s="84">
        <v>76</v>
      </c>
      <c r="K1352" s="247">
        <v>7.6</v>
      </c>
      <c r="L1352" s="82" t="s">
        <v>2987</v>
      </c>
      <c r="M1352" s="82">
        <v>154</v>
      </c>
      <c r="N1352" s="82">
        <v>0.1</v>
      </c>
      <c r="O1352" s="264" t="s">
        <v>2085</v>
      </c>
      <c r="P1352" s="283" t="s">
        <v>2997</v>
      </c>
      <c r="Q1352" s="82" t="s">
        <v>303</v>
      </c>
    </row>
    <row r="1353" spans="1:77" s="254" customFormat="1" x14ac:dyDescent="0.2">
      <c r="A1353" s="248">
        <v>1345</v>
      </c>
      <c r="B1353" s="248" t="s">
        <v>1288</v>
      </c>
      <c r="C1353" s="248"/>
      <c r="D1353" s="248"/>
      <c r="E1353" s="248"/>
      <c r="F1353" s="248"/>
      <c r="G1353" s="248"/>
      <c r="H1353" s="248"/>
      <c r="I1353" s="248"/>
      <c r="J1353" s="260">
        <v>76</v>
      </c>
      <c r="K1353" s="255">
        <v>7.6</v>
      </c>
      <c r="L1353" s="248"/>
      <c r="M1353" s="248"/>
      <c r="N1353" s="248"/>
      <c r="O1353" s="265" t="s">
        <v>2085</v>
      </c>
      <c r="P1353" s="284" t="s">
        <v>706</v>
      </c>
      <c r="Q1353" s="248"/>
      <c r="R1353" s="289"/>
      <c r="S1353" s="289"/>
      <c r="T1353" s="289"/>
      <c r="U1353" s="289"/>
      <c r="V1353" s="289"/>
      <c r="W1353" s="289"/>
      <c r="X1353" s="289"/>
      <c r="Y1353" s="289"/>
      <c r="Z1353" s="289"/>
      <c r="AA1353" s="289"/>
      <c r="AB1353" s="289"/>
      <c r="AC1353" s="289"/>
      <c r="AD1353" s="289"/>
      <c r="AE1353" s="289"/>
      <c r="AF1353" s="289"/>
      <c r="AG1353" s="289"/>
      <c r="AH1353" s="289"/>
      <c r="AI1353" s="289"/>
      <c r="AJ1353" s="289"/>
      <c r="AK1353" s="289"/>
      <c r="AL1353" s="289"/>
      <c r="AM1353" s="289"/>
      <c r="AN1353" s="289"/>
      <c r="AO1353" s="289"/>
      <c r="AP1353" s="289"/>
      <c r="AQ1353" s="289"/>
      <c r="AR1353" s="289"/>
      <c r="AS1353" s="289"/>
      <c r="AT1353" s="289"/>
      <c r="AU1353" s="289"/>
      <c r="AV1353" s="289"/>
      <c r="AW1353" s="289"/>
      <c r="AX1353" s="289"/>
      <c r="AY1353" s="289"/>
      <c r="AZ1353" s="289"/>
      <c r="BA1353" s="289"/>
      <c r="BB1353" s="289"/>
      <c r="BC1353" s="289"/>
      <c r="BD1353" s="289"/>
      <c r="BE1353" s="289"/>
      <c r="BF1353" s="289"/>
      <c r="BG1353" s="289"/>
      <c r="BH1353" s="289"/>
      <c r="BI1353" s="289"/>
      <c r="BJ1353" s="289"/>
      <c r="BK1353" s="289"/>
      <c r="BL1353" s="289"/>
      <c r="BM1353" s="289"/>
      <c r="BN1353" s="289"/>
      <c r="BO1353" s="289"/>
      <c r="BP1353" s="289"/>
      <c r="BQ1353" s="289"/>
      <c r="BR1353" s="289"/>
      <c r="BS1353" s="289"/>
      <c r="BT1353" s="289"/>
      <c r="BU1353" s="289"/>
      <c r="BV1353" s="289"/>
      <c r="BW1353" s="289"/>
      <c r="BX1353" s="289"/>
      <c r="BY1353" s="289"/>
    </row>
    <row r="1354" spans="1:77" s="262" customFormat="1" x14ac:dyDescent="0.2">
      <c r="A1354" s="86">
        <v>1346</v>
      </c>
      <c r="B1354" s="86" t="s">
        <v>22</v>
      </c>
      <c r="C1354" s="86"/>
      <c r="D1354" s="86"/>
      <c r="E1354" s="86"/>
      <c r="F1354" s="86"/>
      <c r="G1354" s="86"/>
      <c r="H1354" s="86"/>
      <c r="I1354" s="86"/>
      <c r="J1354" s="249">
        <v>76</v>
      </c>
      <c r="K1354" s="251">
        <v>7.6</v>
      </c>
      <c r="L1354" s="86"/>
      <c r="M1354" s="86"/>
      <c r="N1354" s="86"/>
      <c r="O1354" s="266" t="s">
        <v>462</v>
      </c>
      <c r="P1354" s="285"/>
      <c r="Q1354" s="86"/>
      <c r="R1354" s="290"/>
      <c r="S1354" s="290"/>
      <c r="T1354" s="290"/>
      <c r="U1354" s="290"/>
      <c r="V1354" s="290"/>
      <c r="W1354" s="290"/>
      <c r="X1354" s="290"/>
      <c r="Y1354" s="290"/>
      <c r="Z1354" s="290"/>
      <c r="AA1354" s="290"/>
      <c r="AB1354" s="290"/>
      <c r="AC1354" s="290"/>
      <c r="AD1354" s="290"/>
      <c r="AE1354" s="290"/>
      <c r="AF1354" s="290"/>
      <c r="AG1354" s="290"/>
      <c r="AH1354" s="290"/>
      <c r="AI1354" s="290"/>
      <c r="AJ1354" s="290"/>
      <c r="AK1354" s="290"/>
      <c r="AL1354" s="290"/>
      <c r="AM1354" s="290"/>
      <c r="AN1354" s="290"/>
      <c r="AO1354" s="290"/>
      <c r="AP1354" s="290"/>
      <c r="AQ1354" s="290"/>
      <c r="AR1354" s="290"/>
      <c r="AS1354" s="290"/>
      <c r="AT1354" s="290"/>
      <c r="AU1354" s="290"/>
      <c r="AV1354" s="290"/>
      <c r="AW1354" s="290"/>
      <c r="AX1354" s="290"/>
      <c r="AY1354" s="290"/>
      <c r="AZ1354" s="290"/>
      <c r="BA1354" s="290"/>
      <c r="BB1354" s="290"/>
      <c r="BC1354" s="290"/>
      <c r="BD1354" s="290"/>
      <c r="BE1354" s="290"/>
      <c r="BF1354" s="290"/>
      <c r="BG1354" s="290"/>
      <c r="BH1354" s="290"/>
      <c r="BI1354" s="290"/>
      <c r="BJ1354" s="290"/>
      <c r="BK1354" s="290"/>
      <c r="BL1354" s="290"/>
      <c r="BM1354" s="290"/>
      <c r="BN1354" s="290"/>
      <c r="BO1354" s="290"/>
      <c r="BP1354" s="290"/>
      <c r="BQ1354" s="290"/>
      <c r="BR1354" s="290"/>
      <c r="BS1354" s="290"/>
      <c r="BT1354" s="290"/>
      <c r="BU1354" s="290"/>
      <c r="BV1354" s="290"/>
      <c r="BW1354" s="290"/>
      <c r="BX1354" s="290"/>
      <c r="BY1354" s="290"/>
    </row>
    <row r="1355" spans="1:77" x14ac:dyDescent="0.2">
      <c r="A1355" s="82">
        <v>1347</v>
      </c>
      <c r="B1355" s="82" t="s">
        <v>2650</v>
      </c>
      <c r="C1355" s="82" t="s">
        <v>1919</v>
      </c>
      <c r="D1355" s="82" t="s">
        <v>2651</v>
      </c>
      <c r="E1355" s="83">
        <v>44123</v>
      </c>
      <c r="F1355" s="82" t="s">
        <v>2985</v>
      </c>
      <c r="G1355" s="82">
        <v>1</v>
      </c>
      <c r="H1355" s="82" t="s">
        <v>2986</v>
      </c>
      <c r="I1355" s="82" t="s">
        <v>1760</v>
      </c>
      <c r="J1355" s="84">
        <v>120</v>
      </c>
      <c r="K1355" s="247">
        <v>12</v>
      </c>
      <c r="L1355" s="82" t="s">
        <v>2987</v>
      </c>
      <c r="M1355" s="82">
        <v>154</v>
      </c>
      <c r="N1355" s="82">
        <v>0.1</v>
      </c>
      <c r="O1355" s="264" t="s">
        <v>2197</v>
      </c>
      <c r="P1355" s="283" t="s">
        <v>2988</v>
      </c>
      <c r="Q1355" s="82" t="s">
        <v>2549</v>
      </c>
    </row>
    <row r="1356" spans="1:77" x14ac:dyDescent="0.2">
      <c r="A1356" s="82">
        <v>1348</v>
      </c>
      <c r="B1356" s="82" t="s">
        <v>2650</v>
      </c>
      <c r="C1356" s="82"/>
      <c r="D1356" s="82" t="s">
        <v>2800</v>
      </c>
      <c r="E1356" s="83">
        <v>44130</v>
      </c>
      <c r="F1356" s="82" t="s">
        <v>2985</v>
      </c>
      <c r="G1356" s="82">
        <v>1</v>
      </c>
      <c r="H1356" s="82" t="s">
        <v>2986</v>
      </c>
      <c r="I1356" s="82" t="s">
        <v>1760</v>
      </c>
      <c r="J1356" s="84">
        <v>120</v>
      </c>
      <c r="K1356" s="247">
        <v>12</v>
      </c>
      <c r="L1356" s="82" t="s">
        <v>2987</v>
      </c>
      <c r="M1356" s="82">
        <v>156</v>
      </c>
      <c r="N1356" s="82">
        <v>0.1</v>
      </c>
      <c r="O1356" s="264" t="s">
        <v>2197</v>
      </c>
      <c r="P1356" s="283" t="s">
        <v>2988</v>
      </c>
      <c r="Q1356" s="82" t="s">
        <v>2549</v>
      </c>
    </row>
    <row r="1357" spans="1:77" x14ac:dyDescent="0.2">
      <c r="A1357" s="82">
        <v>1349</v>
      </c>
      <c r="B1357" s="82" t="s">
        <v>2650</v>
      </c>
      <c r="C1357" s="82"/>
      <c r="D1357" s="82" t="s">
        <v>3305</v>
      </c>
      <c r="E1357" s="83">
        <v>44137</v>
      </c>
      <c r="F1357" s="82" t="s">
        <v>2985</v>
      </c>
      <c r="G1357" s="82">
        <v>1</v>
      </c>
      <c r="H1357" s="82" t="s">
        <v>2986</v>
      </c>
      <c r="I1357" s="82" t="s">
        <v>1760</v>
      </c>
      <c r="J1357" s="84">
        <v>120</v>
      </c>
      <c r="K1357" s="247">
        <v>12</v>
      </c>
      <c r="L1357" s="82" t="s">
        <v>3362</v>
      </c>
      <c r="M1357" s="82">
        <v>158</v>
      </c>
      <c r="N1357" s="82">
        <v>0.1</v>
      </c>
      <c r="O1357" s="264" t="s">
        <v>2197</v>
      </c>
      <c r="P1357" s="283" t="s">
        <v>2988</v>
      </c>
      <c r="Q1357" s="82" t="s">
        <v>2549</v>
      </c>
    </row>
    <row r="1358" spans="1:77" s="254" customFormat="1" x14ac:dyDescent="0.2">
      <c r="A1358" s="248">
        <v>1350</v>
      </c>
      <c r="B1358" s="248" t="s">
        <v>2650</v>
      </c>
      <c r="C1358" s="248"/>
      <c r="D1358" s="248"/>
      <c r="E1358" s="248"/>
      <c r="F1358" s="248"/>
      <c r="G1358" s="248"/>
      <c r="H1358" s="248"/>
      <c r="I1358" s="248"/>
      <c r="J1358" s="260">
        <v>360</v>
      </c>
      <c r="K1358" s="255">
        <v>36</v>
      </c>
      <c r="L1358" s="248"/>
      <c r="M1358" s="248"/>
      <c r="N1358" s="248"/>
      <c r="O1358" s="265" t="s">
        <v>2197</v>
      </c>
      <c r="P1358" s="284" t="s">
        <v>707</v>
      </c>
      <c r="Q1358" s="248"/>
      <c r="R1358" s="289"/>
      <c r="S1358" s="289"/>
      <c r="T1358" s="289"/>
      <c r="U1358" s="289"/>
      <c r="V1358" s="289"/>
      <c r="W1358" s="289"/>
      <c r="X1358" s="289"/>
      <c r="Y1358" s="289"/>
      <c r="Z1358" s="289"/>
      <c r="AA1358" s="289"/>
      <c r="AB1358" s="289"/>
      <c r="AC1358" s="289"/>
      <c r="AD1358" s="289"/>
      <c r="AE1358" s="289"/>
      <c r="AF1358" s="289"/>
      <c r="AG1358" s="289"/>
      <c r="AH1358" s="289"/>
      <c r="AI1358" s="289"/>
      <c r="AJ1358" s="289"/>
      <c r="AK1358" s="289"/>
      <c r="AL1358" s="289"/>
      <c r="AM1358" s="289"/>
      <c r="AN1358" s="289"/>
      <c r="AO1358" s="289"/>
      <c r="AP1358" s="289"/>
      <c r="AQ1358" s="289"/>
      <c r="AR1358" s="289"/>
      <c r="AS1358" s="289"/>
      <c r="AT1358" s="289"/>
      <c r="AU1358" s="289"/>
      <c r="AV1358" s="289"/>
      <c r="AW1358" s="289"/>
      <c r="AX1358" s="289"/>
      <c r="AY1358" s="289"/>
      <c r="AZ1358" s="289"/>
      <c r="BA1358" s="289"/>
      <c r="BB1358" s="289"/>
      <c r="BC1358" s="289"/>
      <c r="BD1358" s="289"/>
      <c r="BE1358" s="289"/>
      <c r="BF1358" s="289"/>
      <c r="BG1358" s="289"/>
      <c r="BH1358" s="289"/>
      <c r="BI1358" s="289"/>
      <c r="BJ1358" s="289"/>
      <c r="BK1358" s="289"/>
      <c r="BL1358" s="289"/>
      <c r="BM1358" s="289"/>
      <c r="BN1358" s="289"/>
      <c r="BO1358" s="289"/>
      <c r="BP1358" s="289"/>
      <c r="BQ1358" s="289"/>
      <c r="BR1358" s="289"/>
      <c r="BS1358" s="289"/>
      <c r="BT1358" s="289"/>
      <c r="BU1358" s="289"/>
      <c r="BV1358" s="289"/>
      <c r="BW1358" s="289"/>
      <c r="BX1358" s="289"/>
      <c r="BY1358" s="289"/>
    </row>
    <row r="1359" spans="1:77" x14ac:dyDescent="0.2">
      <c r="A1359" s="82">
        <v>1351</v>
      </c>
      <c r="B1359" s="82" t="s">
        <v>2650</v>
      </c>
      <c r="C1359" s="82" t="s">
        <v>1919</v>
      </c>
      <c r="D1359" s="82" t="s">
        <v>2651</v>
      </c>
      <c r="E1359" s="83">
        <v>44123</v>
      </c>
      <c r="F1359" s="82" t="s">
        <v>2985</v>
      </c>
      <c r="G1359" s="82">
        <v>1</v>
      </c>
      <c r="H1359" s="82" t="s">
        <v>2986</v>
      </c>
      <c r="I1359" s="82" t="s">
        <v>1760</v>
      </c>
      <c r="J1359" s="84">
        <v>172</v>
      </c>
      <c r="K1359" s="247">
        <v>17.2</v>
      </c>
      <c r="L1359" s="82" t="s">
        <v>2987</v>
      </c>
      <c r="M1359" s="82">
        <v>154</v>
      </c>
      <c r="N1359" s="82">
        <v>0.1</v>
      </c>
      <c r="O1359" s="264" t="s">
        <v>2197</v>
      </c>
      <c r="P1359" s="283" t="s">
        <v>2990</v>
      </c>
      <c r="Q1359" s="82" t="s">
        <v>2549</v>
      </c>
    </row>
    <row r="1360" spans="1:77" x14ac:dyDescent="0.2">
      <c r="A1360" s="82">
        <v>1352</v>
      </c>
      <c r="B1360" s="82" t="s">
        <v>2650</v>
      </c>
      <c r="C1360" s="82"/>
      <c r="D1360" s="82" t="s">
        <v>3305</v>
      </c>
      <c r="E1360" s="83">
        <v>44137</v>
      </c>
      <c r="F1360" s="82" t="s">
        <v>2985</v>
      </c>
      <c r="G1360" s="82">
        <v>1</v>
      </c>
      <c r="H1360" s="82" t="s">
        <v>2986</v>
      </c>
      <c r="I1360" s="82" t="s">
        <v>1760</v>
      </c>
      <c r="J1360" s="84">
        <v>172</v>
      </c>
      <c r="K1360" s="247">
        <v>17.2</v>
      </c>
      <c r="L1360" s="82" t="s">
        <v>3362</v>
      </c>
      <c r="M1360" s="82">
        <v>158</v>
      </c>
      <c r="N1360" s="82">
        <v>0.1</v>
      </c>
      <c r="O1360" s="264" t="s">
        <v>2197</v>
      </c>
      <c r="P1360" s="283" t="s">
        <v>2990</v>
      </c>
      <c r="Q1360" s="82" t="s">
        <v>2549</v>
      </c>
    </row>
    <row r="1361" spans="1:77" s="254" customFormat="1" x14ac:dyDescent="0.2">
      <c r="A1361" s="248">
        <v>1353</v>
      </c>
      <c r="B1361" s="248" t="s">
        <v>2650</v>
      </c>
      <c r="C1361" s="248"/>
      <c r="D1361" s="248"/>
      <c r="E1361" s="248"/>
      <c r="F1361" s="248"/>
      <c r="G1361" s="248"/>
      <c r="H1361" s="248"/>
      <c r="I1361" s="248"/>
      <c r="J1361" s="260">
        <v>344</v>
      </c>
      <c r="K1361" s="255">
        <v>34.4</v>
      </c>
      <c r="L1361" s="248"/>
      <c r="M1361" s="248"/>
      <c r="N1361" s="248"/>
      <c r="O1361" s="265" t="s">
        <v>2197</v>
      </c>
      <c r="P1361" s="284" t="s">
        <v>708</v>
      </c>
      <c r="Q1361" s="248"/>
      <c r="R1361" s="289"/>
      <c r="S1361" s="289"/>
      <c r="T1361" s="289"/>
      <c r="U1361" s="289"/>
      <c r="V1361" s="289"/>
      <c r="W1361" s="289"/>
      <c r="X1361" s="289"/>
      <c r="Y1361" s="289"/>
      <c r="Z1361" s="289"/>
      <c r="AA1361" s="289"/>
      <c r="AB1361" s="289"/>
      <c r="AC1361" s="289"/>
      <c r="AD1361" s="289"/>
      <c r="AE1361" s="289"/>
      <c r="AF1361" s="289"/>
      <c r="AG1361" s="289"/>
      <c r="AH1361" s="289"/>
      <c r="AI1361" s="289"/>
      <c r="AJ1361" s="289"/>
      <c r="AK1361" s="289"/>
      <c r="AL1361" s="289"/>
      <c r="AM1361" s="289"/>
      <c r="AN1361" s="289"/>
      <c r="AO1361" s="289"/>
      <c r="AP1361" s="289"/>
      <c r="AQ1361" s="289"/>
      <c r="AR1361" s="289"/>
      <c r="AS1361" s="289"/>
      <c r="AT1361" s="289"/>
      <c r="AU1361" s="289"/>
      <c r="AV1361" s="289"/>
      <c r="AW1361" s="289"/>
      <c r="AX1361" s="289"/>
      <c r="AY1361" s="289"/>
      <c r="AZ1361" s="289"/>
      <c r="BA1361" s="289"/>
      <c r="BB1361" s="289"/>
      <c r="BC1361" s="289"/>
      <c r="BD1361" s="289"/>
      <c r="BE1361" s="289"/>
      <c r="BF1361" s="289"/>
      <c r="BG1361" s="289"/>
      <c r="BH1361" s="289"/>
      <c r="BI1361" s="289"/>
      <c r="BJ1361" s="289"/>
      <c r="BK1361" s="289"/>
      <c r="BL1361" s="289"/>
      <c r="BM1361" s="289"/>
      <c r="BN1361" s="289"/>
      <c r="BO1361" s="289"/>
      <c r="BP1361" s="289"/>
      <c r="BQ1361" s="289"/>
      <c r="BR1361" s="289"/>
      <c r="BS1361" s="289"/>
      <c r="BT1361" s="289"/>
      <c r="BU1361" s="289"/>
      <c r="BV1361" s="289"/>
      <c r="BW1361" s="289"/>
      <c r="BX1361" s="289"/>
      <c r="BY1361" s="289"/>
    </row>
    <row r="1362" spans="1:77" s="262" customFormat="1" x14ac:dyDescent="0.2">
      <c r="A1362" s="86">
        <v>1354</v>
      </c>
      <c r="B1362" s="86" t="s">
        <v>935</v>
      </c>
      <c r="C1362" s="86"/>
      <c r="D1362" s="86"/>
      <c r="E1362" s="86"/>
      <c r="F1362" s="86"/>
      <c r="G1362" s="86"/>
      <c r="H1362" s="86"/>
      <c r="I1362" s="86"/>
      <c r="J1362" s="249">
        <v>704</v>
      </c>
      <c r="K1362" s="251">
        <v>70.400000000000006</v>
      </c>
      <c r="L1362" s="86"/>
      <c r="M1362" s="86"/>
      <c r="N1362" s="86"/>
      <c r="O1362" s="266" t="s">
        <v>663</v>
      </c>
      <c r="P1362" s="285"/>
      <c r="Q1362" s="86"/>
      <c r="R1362" s="290"/>
      <c r="S1362" s="290"/>
      <c r="T1362" s="290"/>
      <c r="U1362" s="290"/>
      <c r="V1362" s="290"/>
      <c r="W1362" s="290"/>
      <c r="X1362" s="290"/>
      <c r="Y1362" s="290"/>
      <c r="Z1362" s="290"/>
      <c r="AA1362" s="290"/>
      <c r="AB1362" s="290"/>
      <c r="AC1362" s="290"/>
      <c r="AD1362" s="290"/>
      <c r="AE1362" s="290"/>
      <c r="AF1362" s="290"/>
      <c r="AG1362" s="290"/>
      <c r="AH1362" s="290"/>
      <c r="AI1362" s="290"/>
      <c r="AJ1362" s="290"/>
      <c r="AK1362" s="290"/>
      <c r="AL1362" s="290"/>
      <c r="AM1362" s="290"/>
      <c r="AN1362" s="290"/>
      <c r="AO1362" s="290"/>
      <c r="AP1362" s="290"/>
      <c r="AQ1362" s="290"/>
      <c r="AR1362" s="290"/>
      <c r="AS1362" s="290"/>
      <c r="AT1362" s="290"/>
      <c r="AU1362" s="290"/>
      <c r="AV1362" s="290"/>
      <c r="AW1362" s="290"/>
      <c r="AX1362" s="290"/>
      <c r="AY1362" s="290"/>
      <c r="AZ1362" s="290"/>
      <c r="BA1362" s="290"/>
      <c r="BB1362" s="290"/>
      <c r="BC1362" s="290"/>
      <c r="BD1362" s="290"/>
      <c r="BE1362" s="290"/>
      <c r="BF1362" s="290"/>
      <c r="BG1362" s="290"/>
      <c r="BH1362" s="290"/>
      <c r="BI1362" s="290"/>
      <c r="BJ1362" s="290"/>
      <c r="BK1362" s="290"/>
      <c r="BL1362" s="290"/>
      <c r="BM1362" s="290"/>
      <c r="BN1362" s="290"/>
      <c r="BO1362" s="290"/>
      <c r="BP1362" s="290"/>
      <c r="BQ1362" s="290"/>
      <c r="BR1362" s="290"/>
      <c r="BS1362" s="290"/>
      <c r="BT1362" s="290"/>
      <c r="BU1362" s="290"/>
      <c r="BV1362" s="290"/>
      <c r="BW1362" s="290"/>
      <c r="BX1362" s="290"/>
      <c r="BY1362" s="290"/>
    </row>
    <row r="1363" spans="1:77" x14ac:dyDescent="0.2">
      <c r="A1363" s="82">
        <v>1355</v>
      </c>
      <c r="B1363" s="82" t="s">
        <v>2576</v>
      </c>
      <c r="C1363" s="82" t="s">
        <v>1919</v>
      </c>
      <c r="D1363" s="82" t="s">
        <v>2577</v>
      </c>
      <c r="E1363" s="83">
        <v>44123</v>
      </c>
      <c r="F1363" s="82" t="s">
        <v>2985</v>
      </c>
      <c r="G1363" s="82">
        <v>1</v>
      </c>
      <c r="H1363" s="82" t="s">
        <v>2986</v>
      </c>
      <c r="I1363" s="82" t="s">
        <v>1760</v>
      </c>
      <c r="J1363" s="84">
        <v>90</v>
      </c>
      <c r="K1363" s="247">
        <v>9</v>
      </c>
      <c r="L1363" s="82" t="s">
        <v>2987</v>
      </c>
      <c r="M1363" s="82">
        <v>154</v>
      </c>
      <c r="N1363" s="82">
        <v>0.1</v>
      </c>
      <c r="O1363" s="264" t="s">
        <v>2349</v>
      </c>
      <c r="P1363" s="283" t="s">
        <v>2997</v>
      </c>
      <c r="Q1363" s="82" t="s">
        <v>2549</v>
      </c>
    </row>
    <row r="1364" spans="1:77" x14ac:dyDescent="0.2">
      <c r="A1364" s="82">
        <v>1356</v>
      </c>
      <c r="B1364" s="82" t="s">
        <v>2576</v>
      </c>
      <c r="C1364" s="82"/>
      <c r="D1364" s="82" t="s">
        <v>3277</v>
      </c>
      <c r="E1364" s="83">
        <v>44137</v>
      </c>
      <c r="F1364" s="82" t="s">
        <v>2985</v>
      </c>
      <c r="G1364" s="82">
        <v>1</v>
      </c>
      <c r="H1364" s="82" t="s">
        <v>2986</v>
      </c>
      <c r="I1364" s="82" t="s">
        <v>1760</v>
      </c>
      <c r="J1364" s="84">
        <v>90</v>
      </c>
      <c r="K1364" s="247">
        <v>9</v>
      </c>
      <c r="L1364" s="82" t="s">
        <v>3362</v>
      </c>
      <c r="M1364" s="82">
        <v>158</v>
      </c>
      <c r="N1364" s="82">
        <v>0.1</v>
      </c>
      <c r="O1364" s="264" t="s">
        <v>2349</v>
      </c>
      <c r="P1364" s="283" t="s">
        <v>2997</v>
      </c>
      <c r="Q1364" s="82" t="s">
        <v>2549</v>
      </c>
    </row>
    <row r="1365" spans="1:77" s="254" customFormat="1" x14ac:dyDescent="0.2">
      <c r="A1365" s="248">
        <v>1357</v>
      </c>
      <c r="B1365" s="248" t="s">
        <v>2576</v>
      </c>
      <c r="C1365" s="248"/>
      <c r="D1365" s="248"/>
      <c r="E1365" s="248"/>
      <c r="F1365" s="248"/>
      <c r="G1365" s="248"/>
      <c r="H1365" s="248"/>
      <c r="I1365" s="248"/>
      <c r="J1365" s="260">
        <v>180</v>
      </c>
      <c r="K1365" s="255">
        <v>18</v>
      </c>
      <c r="L1365" s="248"/>
      <c r="M1365" s="248"/>
      <c r="N1365" s="248"/>
      <c r="O1365" s="265" t="s">
        <v>2349</v>
      </c>
      <c r="P1365" s="284" t="s">
        <v>706</v>
      </c>
      <c r="Q1365" s="248"/>
      <c r="R1365" s="289"/>
      <c r="S1365" s="289"/>
      <c r="T1365" s="289"/>
      <c r="U1365" s="289"/>
      <c r="V1365" s="289"/>
      <c r="W1365" s="289"/>
      <c r="X1365" s="289"/>
      <c r="Y1365" s="289"/>
      <c r="Z1365" s="289"/>
      <c r="AA1365" s="289"/>
      <c r="AB1365" s="289"/>
      <c r="AC1365" s="289"/>
      <c r="AD1365" s="289"/>
      <c r="AE1365" s="289"/>
      <c r="AF1365" s="289"/>
      <c r="AG1365" s="289"/>
      <c r="AH1365" s="289"/>
      <c r="AI1365" s="289"/>
      <c r="AJ1365" s="289"/>
      <c r="AK1365" s="289"/>
      <c r="AL1365" s="289"/>
      <c r="AM1365" s="289"/>
      <c r="AN1365" s="289"/>
      <c r="AO1365" s="289"/>
      <c r="AP1365" s="289"/>
      <c r="AQ1365" s="289"/>
      <c r="AR1365" s="289"/>
      <c r="AS1365" s="289"/>
      <c r="AT1365" s="289"/>
      <c r="AU1365" s="289"/>
      <c r="AV1365" s="289"/>
      <c r="AW1365" s="289"/>
      <c r="AX1365" s="289"/>
      <c r="AY1365" s="289"/>
      <c r="AZ1365" s="289"/>
      <c r="BA1365" s="289"/>
      <c r="BB1365" s="289"/>
      <c r="BC1365" s="289"/>
      <c r="BD1365" s="289"/>
      <c r="BE1365" s="289"/>
      <c r="BF1365" s="289"/>
      <c r="BG1365" s="289"/>
      <c r="BH1365" s="289"/>
      <c r="BI1365" s="289"/>
      <c r="BJ1365" s="289"/>
      <c r="BK1365" s="289"/>
      <c r="BL1365" s="289"/>
      <c r="BM1365" s="289"/>
      <c r="BN1365" s="289"/>
      <c r="BO1365" s="289"/>
      <c r="BP1365" s="289"/>
      <c r="BQ1365" s="289"/>
      <c r="BR1365" s="289"/>
      <c r="BS1365" s="289"/>
      <c r="BT1365" s="289"/>
      <c r="BU1365" s="289"/>
      <c r="BV1365" s="289"/>
      <c r="BW1365" s="289"/>
      <c r="BX1365" s="289"/>
      <c r="BY1365" s="289"/>
    </row>
    <row r="1366" spans="1:77" s="262" customFormat="1" x14ac:dyDescent="0.2">
      <c r="A1366" s="86">
        <v>1358</v>
      </c>
      <c r="B1366" s="86" t="s">
        <v>50</v>
      </c>
      <c r="C1366" s="86"/>
      <c r="D1366" s="86"/>
      <c r="E1366" s="86"/>
      <c r="F1366" s="86"/>
      <c r="G1366" s="86"/>
      <c r="H1366" s="86"/>
      <c r="I1366" s="86"/>
      <c r="J1366" s="249">
        <v>180</v>
      </c>
      <c r="K1366" s="251">
        <v>18</v>
      </c>
      <c r="L1366" s="86"/>
      <c r="M1366" s="86"/>
      <c r="N1366" s="86"/>
      <c r="O1366" s="266" t="s">
        <v>664</v>
      </c>
      <c r="P1366" s="285"/>
      <c r="Q1366" s="86"/>
      <c r="R1366" s="290"/>
      <c r="S1366" s="290"/>
      <c r="T1366" s="290"/>
      <c r="U1366" s="290"/>
      <c r="V1366" s="290"/>
      <c r="W1366" s="290"/>
      <c r="X1366" s="290"/>
      <c r="Y1366" s="290"/>
      <c r="Z1366" s="290"/>
      <c r="AA1366" s="290"/>
      <c r="AB1366" s="290"/>
      <c r="AC1366" s="290"/>
      <c r="AD1366" s="290"/>
      <c r="AE1366" s="290"/>
      <c r="AF1366" s="290"/>
      <c r="AG1366" s="290"/>
      <c r="AH1366" s="290"/>
      <c r="AI1366" s="290"/>
      <c r="AJ1366" s="290"/>
      <c r="AK1366" s="290"/>
      <c r="AL1366" s="290"/>
      <c r="AM1366" s="290"/>
      <c r="AN1366" s="290"/>
      <c r="AO1366" s="290"/>
      <c r="AP1366" s="290"/>
      <c r="AQ1366" s="290"/>
      <c r="AR1366" s="290"/>
      <c r="AS1366" s="290"/>
      <c r="AT1366" s="290"/>
      <c r="AU1366" s="290"/>
      <c r="AV1366" s="290"/>
      <c r="AW1366" s="290"/>
      <c r="AX1366" s="290"/>
      <c r="AY1366" s="290"/>
      <c r="AZ1366" s="290"/>
      <c r="BA1366" s="290"/>
      <c r="BB1366" s="290"/>
      <c r="BC1366" s="290"/>
      <c r="BD1366" s="290"/>
      <c r="BE1366" s="290"/>
      <c r="BF1366" s="290"/>
      <c r="BG1366" s="290"/>
      <c r="BH1366" s="290"/>
      <c r="BI1366" s="290"/>
      <c r="BJ1366" s="290"/>
      <c r="BK1366" s="290"/>
      <c r="BL1366" s="290"/>
      <c r="BM1366" s="290"/>
      <c r="BN1366" s="290"/>
      <c r="BO1366" s="290"/>
      <c r="BP1366" s="290"/>
      <c r="BQ1366" s="290"/>
      <c r="BR1366" s="290"/>
      <c r="BS1366" s="290"/>
      <c r="BT1366" s="290"/>
      <c r="BU1366" s="290"/>
      <c r="BV1366" s="290"/>
      <c r="BW1366" s="290"/>
      <c r="BX1366" s="290"/>
      <c r="BY1366" s="290"/>
    </row>
    <row r="1367" spans="1:77" x14ac:dyDescent="0.2">
      <c r="A1367" s="82">
        <v>1359</v>
      </c>
      <c r="B1367" s="82" t="s">
        <v>2654</v>
      </c>
      <c r="C1367" s="82" t="s">
        <v>1877</v>
      </c>
      <c r="D1367" s="82" t="s">
        <v>2655</v>
      </c>
      <c r="E1367" s="83">
        <v>44123</v>
      </c>
      <c r="F1367" s="82" t="s">
        <v>2985</v>
      </c>
      <c r="G1367" s="82">
        <v>1</v>
      </c>
      <c r="H1367" s="82" t="s">
        <v>2986</v>
      </c>
      <c r="I1367" s="82" t="s">
        <v>1760</v>
      </c>
      <c r="J1367" s="84">
        <v>106</v>
      </c>
      <c r="K1367" s="247">
        <v>10.6</v>
      </c>
      <c r="L1367" s="82" t="s">
        <v>2987</v>
      </c>
      <c r="M1367" s="82">
        <v>154</v>
      </c>
      <c r="N1367" s="82">
        <v>0.1</v>
      </c>
      <c r="O1367" s="264" t="s">
        <v>2201</v>
      </c>
      <c r="P1367" s="283" t="s">
        <v>2988</v>
      </c>
      <c r="Q1367" s="82" t="s">
        <v>2549</v>
      </c>
    </row>
    <row r="1368" spans="1:77" x14ac:dyDescent="0.2">
      <c r="A1368" s="82">
        <v>1360</v>
      </c>
      <c r="B1368" s="82" t="s">
        <v>2654</v>
      </c>
      <c r="C1368" s="82"/>
      <c r="D1368" s="82" t="s">
        <v>2801</v>
      </c>
      <c r="E1368" s="83">
        <v>44130</v>
      </c>
      <c r="F1368" s="82" t="s">
        <v>2985</v>
      </c>
      <c r="G1368" s="82">
        <v>1</v>
      </c>
      <c r="H1368" s="82" t="s">
        <v>2986</v>
      </c>
      <c r="I1368" s="82" t="s">
        <v>1760</v>
      </c>
      <c r="J1368" s="84">
        <v>60</v>
      </c>
      <c r="K1368" s="247">
        <v>6</v>
      </c>
      <c r="L1368" s="82" t="s">
        <v>2987</v>
      </c>
      <c r="M1368" s="82">
        <v>156</v>
      </c>
      <c r="N1368" s="82">
        <v>0.1</v>
      </c>
      <c r="O1368" s="264" t="s">
        <v>2201</v>
      </c>
      <c r="P1368" s="283" t="s">
        <v>2988</v>
      </c>
      <c r="Q1368" s="82" t="s">
        <v>2549</v>
      </c>
    </row>
    <row r="1369" spans="1:77" x14ac:dyDescent="0.2">
      <c r="A1369" s="82">
        <v>1361</v>
      </c>
      <c r="B1369" s="82" t="s">
        <v>2654</v>
      </c>
      <c r="C1369" s="82"/>
      <c r="D1369" s="82" t="s">
        <v>3306</v>
      </c>
      <c r="E1369" s="83">
        <v>44137</v>
      </c>
      <c r="F1369" s="82" t="s">
        <v>2985</v>
      </c>
      <c r="G1369" s="82">
        <v>1</v>
      </c>
      <c r="H1369" s="82" t="s">
        <v>2986</v>
      </c>
      <c r="I1369" s="82" t="s">
        <v>1760</v>
      </c>
      <c r="J1369" s="84">
        <v>106</v>
      </c>
      <c r="K1369" s="247">
        <v>10.6</v>
      </c>
      <c r="L1369" s="82" t="s">
        <v>3362</v>
      </c>
      <c r="M1369" s="82">
        <v>158</v>
      </c>
      <c r="N1369" s="82">
        <v>0.1</v>
      </c>
      <c r="O1369" s="264" t="s">
        <v>2201</v>
      </c>
      <c r="P1369" s="283" t="s">
        <v>2988</v>
      </c>
      <c r="Q1369" s="82" t="s">
        <v>2549</v>
      </c>
    </row>
    <row r="1370" spans="1:77" s="254" customFormat="1" x14ac:dyDescent="0.2">
      <c r="A1370" s="248">
        <v>1362</v>
      </c>
      <c r="B1370" s="248" t="s">
        <v>2654</v>
      </c>
      <c r="C1370" s="248"/>
      <c r="D1370" s="248"/>
      <c r="E1370" s="248"/>
      <c r="F1370" s="248"/>
      <c r="G1370" s="248"/>
      <c r="H1370" s="248"/>
      <c r="I1370" s="248"/>
      <c r="J1370" s="260">
        <v>272</v>
      </c>
      <c r="K1370" s="255">
        <v>27.2</v>
      </c>
      <c r="L1370" s="248"/>
      <c r="M1370" s="248"/>
      <c r="N1370" s="248"/>
      <c r="O1370" s="265" t="s">
        <v>2201</v>
      </c>
      <c r="P1370" s="284" t="s">
        <v>707</v>
      </c>
      <c r="Q1370" s="248"/>
      <c r="R1370" s="289"/>
      <c r="S1370" s="289"/>
      <c r="T1370" s="289"/>
      <c r="U1370" s="289"/>
      <c r="V1370" s="289"/>
      <c r="W1370" s="289"/>
      <c r="X1370" s="289"/>
      <c r="Y1370" s="289"/>
      <c r="Z1370" s="289"/>
      <c r="AA1370" s="289"/>
      <c r="AB1370" s="289"/>
      <c r="AC1370" s="289"/>
      <c r="AD1370" s="289"/>
      <c r="AE1370" s="289"/>
      <c r="AF1370" s="289"/>
      <c r="AG1370" s="289"/>
      <c r="AH1370" s="289"/>
      <c r="AI1370" s="289"/>
      <c r="AJ1370" s="289"/>
      <c r="AK1370" s="289"/>
      <c r="AL1370" s="289"/>
      <c r="AM1370" s="289"/>
      <c r="AN1370" s="289"/>
      <c r="AO1370" s="289"/>
      <c r="AP1370" s="289"/>
      <c r="AQ1370" s="289"/>
      <c r="AR1370" s="289"/>
      <c r="AS1370" s="289"/>
      <c r="AT1370" s="289"/>
      <c r="AU1370" s="289"/>
      <c r="AV1370" s="289"/>
      <c r="AW1370" s="289"/>
      <c r="AX1370" s="289"/>
      <c r="AY1370" s="289"/>
      <c r="AZ1370" s="289"/>
      <c r="BA1370" s="289"/>
      <c r="BB1370" s="289"/>
      <c r="BC1370" s="289"/>
      <c r="BD1370" s="289"/>
      <c r="BE1370" s="289"/>
      <c r="BF1370" s="289"/>
      <c r="BG1370" s="289"/>
      <c r="BH1370" s="289"/>
      <c r="BI1370" s="289"/>
      <c r="BJ1370" s="289"/>
      <c r="BK1370" s="289"/>
      <c r="BL1370" s="289"/>
      <c r="BM1370" s="289"/>
      <c r="BN1370" s="289"/>
      <c r="BO1370" s="289"/>
      <c r="BP1370" s="289"/>
      <c r="BQ1370" s="289"/>
      <c r="BR1370" s="289"/>
      <c r="BS1370" s="289"/>
      <c r="BT1370" s="289"/>
      <c r="BU1370" s="289"/>
      <c r="BV1370" s="289"/>
      <c r="BW1370" s="289"/>
      <c r="BX1370" s="289"/>
      <c r="BY1370" s="289"/>
    </row>
    <row r="1371" spans="1:77" x14ac:dyDescent="0.2">
      <c r="A1371" s="82">
        <v>1363</v>
      </c>
      <c r="B1371" s="82" t="s">
        <v>2654</v>
      </c>
      <c r="C1371" s="82" t="s">
        <v>1877</v>
      </c>
      <c r="D1371" s="82" t="s">
        <v>2655</v>
      </c>
      <c r="E1371" s="83">
        <v>44123</v>
      </c>
      <c r="F1371" s="82" t="s">
        <v>2985</v>
      </c>
      <c r="G1371" s="82">
        <v>1</v>
      </c>
      <c r="H1371" s="82" t="s">
        <v>2986</v>
      </c>
      <c r="I1371" s="82" t="s">
        <v>1760</v>
      </c>
      <c r="J1371" s="84">
        <v>164</v>
      </c>
      <c r="K1371" s="247">
        <v>16.399999999999999</v>
      </c>
      <c r="L1371" s="82" t="s">
        <v>2987</v>
      </c>
      <c r="M1371" s="82">
        <v>154</v>
      </c>
      <c r="N1371" s="82">
        <v>0.1</v>
      </c>
      <c r="O1371" s="264" t="s">
        <v>2201</v>
      </c>
      <c r="P1371" s="283" t="s">
        <v>2990</v>
      </c>
      <c r="Q1371" s="82" t="s">
        <v>2549</v>
      </c>
    </row>
    <row r="1372" spans="1:77" x14ac:dyDescent="0.2">
      <c r="A1372" s="82">
        <v>1364</v>
      </c>
      <c r="B1372" s="82" t="s">
        <v>2654</v>
      </c>
      <c r="C1372" s="82"/>
      <c r="D1372" s="82" t="s">
        <v>3306</v>
      </c>
      <c r="E1372" s="83">
        <v>44137</v>
      </c>
      <c r="F1372" s="82" t="s">
        <v>2985</v>
      </c>
      <c r="G1372" s="82">
        <v>1</v>
      </c>
      <c r="H1372" s="82" t="s">
        <v>2986</v>
      </c>
      <c r="I1372" s="82" t="s">
        <v>1760</v>
      </c>
      <c r="J1372" s="84">
        <v>164</v>
      </c>
      <c r="K1372" s="247">
        <v>16.399999999999999</v>
      </c>
      <c r="L1372" s="82" t="s">
        <v>3362</v>
      </c>
      <c r="M1372" s="82">
        <v>158</v>
      </c>
      <c r="N1372" s="82">
        <v>0.1</v>
      </c>
      <c r="O1372" s="264" t="s">
        <v>2201</v>
      </c>
      <c r="P1372" s="283" t="s">
        <v>2990</v>
      </c>
      <c r="Q1372" s="82" t="s">
        <v>2549</v>
      </c>
    </row>
    <row r="1373" spans="1:77" s="254" customFormat="1" x14ac:dyDescent="0.2">
      <c r="A1373" s="248">
        <v>1365</v>
      </c>
      <c r="B1373" s="248" t="s">
        <v>2654</v>
      </c>
      <c r="C1373" s="248"/>
      <c r="D1373" s="248"/>
      <c r="E1373" s="248"/>
      <c r="F1373" s="248"/>
      <c r="G1373" s="248"/>
      <c r="H1373" s="248"/>
      <c r="I1373" s="248"/>
      <c r="J1373" s="260">
        <v>328</v>
      </c>
      <c r="K1373" s="255">
        <v>32.799999999999997</v>
      </c>
      <c r="L1373" s="248"/>
      <c r="M1373" s="248"/>
      <c r="N1373" s="248"/>
      <c r="O1373" s="265" t="s">
        <v>2201</v>
      </c>
      <c r="P1373" s="284" t="s">
        <v>708</v>
      </c>
      <c r="Q1373" s="248"/>
      <c r="R1373" s="289"/>
      <c r="S1373" s="289"/>
      <c r="T1373" s="289"/>
      <c r="U1373" s="289"/>
      <c r="V1373" s="289"/>
      <c r="W1373" s="289"/>
      <c r="X1373" s="289"/>
      <c r="Y1373" s="289"/>
      <c r="Z1373" s="289"/>
      <c r="AA1373" s="289"/>
      <c r="AB1373" s="289"/>
      <c r="AC1373" s="289"/>
      <c r="AD1373" s="289"/>
      <c r="AE1373" s="289"/>
      <c r="AF1373" s="289"/>
      <c r="AG1373" s="289"/>
      <c r="AH1373" s="289"/>
      <c r="AI1373" s="289"/>
      <c r="AJ1373" s="289"/>
      <c r="AK1373" s="289"/>
      <c r="AL1373" s="289"/>
      <c r="AM1373" s="289"/>
      <c r="AN1373" s="289"/>
      <c r="AO1373" s="289"/>
      <c r="AP1373" s="289"/>
      <c r="AQ1373" s="289"/>
      <c r="AR1373" s="289"/>
      <c r="AS1373" s="289"/>
      <c r="AT1373" s="289"/>
      <c r="AU1373" s="289"/>
      <c r="AV1373" s="289"/>
      <c r="AW1373" s="289"/>
      <c r="AX1373" s="289"/>
      <c r="AY1373" s="289"/>
      <c r="AZ1373" s="289"/>
      <c r="BA1373" s="289"/>
      <c r="BB1373" s="289"/>
      <c r="BC1373" s="289"/>
      <c r="BD1373" s="289"/>
      <c r="BE1373" s="289"/>
      <c r="BF1373" s="289"/>
      <c r="BG1373" s="289"/>
      <c r="BH1373" s="289"/>
      <c r="BI1373" s="289"/>
      <c r="BJ1373" s="289"/>
      <c r="BK1373" s="289"/>
      <c r="BL1373" s="289"/>
      <c r="BM1373" s="289"/>
      <c r="BN1373" s="289"/>
      <c r="BO1373" s="289"/>
      <c r="BP1373" s="289"/>
      <c r="BQ1373" s="289"/>
      <c r="BR1373" s="289"/>
      <c r="BS1373" s="289"/>
      <c r="BT1373" s="289"/>
      <c r="BU1373" s="289"/>
      <c r="BV1373" s="289"/>
      <c r="BW1373" s="289"/>
      <c r="BX1373" s="289"/>
      <c r="BY1373" s="289"/>
    </row>
    <row r="1374" spans="1:77" s="262" customFormat="1" x14ac:dyDescent="0.2">
      <c r="A1374" s="86">
        <v>1366</v>
      </c>
      <c r="B1374" s="86" t="s">
        <v>939</v>
      </c>
      <c r="C1374" s="86"/>
      <c r="D1374" s="86"/>
      <c r="E1374" s="86"/>
      <c r="F1374" s="86"/>
      <c r="G1374" s="86"/>
      <c r="H1374" s="86"/>
      <c r="I1374" s="86"/>
      <c r="J1374" s="249">
        <v>600</v>
      </c>
      <c r="K1374" s="251">
        <v>60</v>
      </c>
      <c r="L1374" s="86"/>
      <c r="M1374" s="86"/>
      <c r="N1374" s="86"/>
      <c r="O1374" s="266" t="s">
        <v>665</v>
      </c>
      <c r="P1374" s="285"/>
      <c r="Q1374" s="86"/>
      <c r="R1374" s="290"/>
      <c r="S1374" s="290"/>
      <c r="T1374" s="290"/>
      <c r="U1374" s="290"/>
      <c r="V1374" s="290"/>
      <c r="W1374" s="290"/>
      <c r="X1374" s="290"/>
      <c r="Y1374" s="290"/>
      <c r="Z1374" s="290"/>
      <c r="AA1374" s="290"/>
      <c r="AB1374" s="290"/>
      <c r="AC1374" s="290"/>
      <c r="AD1374" s="290"/>
      <c r="AE1374" s="290"/>
      <c r="AF1374" s="290"/>
      <c r="AG1374" s="290"/>
      <c r="AH1374" s="290"/>
      <c r="AI1374" s="290"/>
      <c r="AJ1374" s="290"/>
      <c r="AK1374" s="290"/>
      <c r="AL1374" s="290"/>
      <c r="AM1374" s="290"/>
      <c r="AN1374" s="290"/>
      <c r="AO1374" s="290"/>
      <c r="AP1374" s="290"/>
      <c r="AQ1374" s="290"/>
      <c r="AR1374" s="290"/>
      <c r="AS1374" s="290"/>
      <c r="AT1374" s="290"/>
      <c r="AU1374" s="290"/>
      <c r="AV1374" s="290"/>
      <c r="AW1374" s="290"/>
      <c r="AX1374" s="290"/>
      <c r="AY1374" s="290"/>
      <c r="AZ1374" s="290"/>
      <c r="BA1374" s="290"/>
      <c r="BB1374" s="290"/>
      <c r="BC1374" s="290"/>
      <c r="BD1374" s="290"/>
      <c r="BE1374" s="290"/>
      <c r="BF1374" s="290"/>
      <c r="BG1374" s="290"/>
      <c r="BH1374" s="290"/>
      <c r="BI1374" s="290"/>
      <c r="BJ1374" s="290"/>
      <c r="BK1374" s="290"/>
      <c r="BL1374" s="290"/>
      <c r="BM1374" s="290"/>
      <c r="BN1374" s="290"/>
      <c r="BO1374" s="290"/>
      <c r="BP1374" s="290"/>
      <c r="BQ1374" s="290"/>
      <c r="BR1374" s="290"/>
      <c r="BS1374" s="290"/>
      <c r="BT1374" s="290"/>
      <c r="BU1374" s="290"/>
      <c r="BV1374" s="290"/>
      <c r="BW1374" s="290"/>
      <c r="BX1374" s="290"/>
      <c r="BY1374" s="290"/>
    </row>
    <row r="1375" spans="1:77" x14ac:dyDescent="0.2">
      <c r="A1375" s="82">
        <v>1367</v>
      </c>
      <c r="B1375" s="82" t="s">
        <v>2580</v>
      </c>
      <c r="C1375" s="82" t="s">
        <v>1877</v>
      </c>
      <c r="D1375" s="82" t="s">
        <v>2581</v>
      </c>
      <c r="E1375" s="83">
        <v>44123</v>
      </c>
      <c r="F1375" s="82" t="s">
        <v>2985</v>
      </c>
      <c r="G1375" s="82">
        <v>1</v>
      </c>
      <c r="H1375" s="82" t="s">
        <v>2986</v>
      </c>
      <c r="I1375" s="82" t="s">
        <v>1760</v>
      </c>
      <c r="J1375" s="84">
        <v>70</v>
      </c>
      <c r="K1375" s="247">
        <v>7</v>
      </c>
      <c r="L1375" s="82" t="s">
        <v>2987</v>
      </c>
      <c r="M1375" s="82">
        <v>154</v>
      </c>
      <c r="N1375" s="82">
        <v>0.1</v>
      </c>
      <c r="O1375" s="264" t="s">
        <v>2360</v>
      </c>
      <c r="P1375" s="283" t="s">
        <v>2997</v>
      </c>
      <c r="Q1375" s="82" t="s">
        <v>2549</v>
      </c>
    </row>
    <row r="1376" spans="1:77" x14ac:dyDescent="0.2">
      <c r="A1376" s="82">
        <v>1368</v>
      </c>
      <c r="B1376" s="82" t="s">
        <v>2580</v>
      </c>
      <c r="C1376" s="82"/>
      <c r="D1376" s="82" t="s">
        <v>3278</v>
      </c>
      <c r="E1376" s="83">
        <v>44137</v>
      </c>
      <c r="F1376" s="82" t="s">
        <v>2985</v>
      </c>
      <c r="G1376" s="82">
        <v>1</v>
      </c>
      <c r="H1376" s="82" t="s">
        <v>2986</v>
      </c>
      <c r="I1376" s="82" t="s">
        <v>1760</v>
      </c>
      <c r="J1376" s="84">
        <v>70</v>
      </c>
      <c r="K1376" s="247">
        <v>7</v>
      </c>
      <c r="L1376" s="82" t="s">
        <v>3362</v>
      </c>
      <c r="M1376" s="82">
        <v>158</v>
      </c>
      <c r="N1376" s="82">
        <v>0.1</v>
      </c>
      <c r="O1376" s="264" t="s">
        <v>2360</v>
      </c>
      <c r="P1376" s="283" t="s">
        <v>2997</v>
      </c>
      <c r="Q1376" s="82" t="s">
        <v>2549</v>
      </c>
    </row>
    <row r="1377" spans="1:77" s="254" customFormat="1" x14ac:dyDescent="0.2">
      <c r="A1377" s="248">
        <v>1369</v>
      </c>
      <c r="B1377" s="248" t="s">
        <v>2580</v>
      </c>
      <c r="C1377" s="248"/>
      <c r="D1377" s="248"/>
      <c r="E1377" s="248"/>
      <c r="F1377" s="248"/>
      <c r="G1377" s="248"/>
      <c r="H1377" s="248"/>
      <c r="I1377" s="248"/>
      <c r="J1377" s="260">
        <v>140</v>
      </c>
      <c r="K1377" s="255">
        <v>14</v>
      </c>
      <c r="L1377" s="248"/>
      <c r="M1377" s="248"/>
      <c r="N1377" s="248"/>
      <c r="O1377" s="265" t="s">
        <v>2360</v>
      </c>
      <c r="P1377" s="284" t="s">
        <v>706</v>
      </c>
      <c r="Q1377" s="248"/>
      <c r="R1377" s="289"/>
      <c r="S1377" s="289"/>
      <c r="T1377" s="289"/>
      <c r="U1377" s="289"/>
      <c r="V1377" s="289"/>
      <c r="W1377" s="289"/>
      <c r="X1377" s="289"/>
      <c r="Y1377" s="289"/>
      <c r="Z1377" s="289"/>
      <c r="AA1377" s="289"/>
      <c r="AB1377" s="289"/>
      <c r="AC1377" s="289"/>
      <c r="AD1377" s="289"/>
      <c r="AE1377" s="289"/>
      <c r="AF1377" s="289"/>
      <c r="AG1377" s="289"/>
      <c r="AH1377" s="289"/>
      <c r="AI1377" s="289"/>
      <c r="AJ1377" s="289"/>
      <c r="AK1377" s="289"/>
      <c r="AL1377" s="289"/>
      <c r="AM1377" s="289"/>
      <c r="AN1377" s="289"/>
      <c r="AO1377" s="289"/>
      <c r="AP1377" s="289"/>
      <c r="AQ1377" s="289"/>
      <c r="AR1377" s="289"/>
      <c r="AS1377" s="289"/>
      <c r="AT1377" s="289"/>
      <c r="AU1377" s="289"/>
      <c r="AV1377" s="289"/>
      <c r="AW1377" s="289"/>
      <c r="AX1377" s="289"/>
      <c r="AY1377" s="289"/>
      <c r="AZ1377" s="289"/>
      <c r="BA1377" s="289"/>
      <c r="BB1377" s="289"/>
      <c r="BC1377" s="289"/>
      <c r="BD1377" s="289"/>
      <c r="BE1377" s="289"/>
      <c r="BF1377" s="289"/>
      <c r="BG1377" s="289"/>
      <c r="BH1377" s="289"/>
      <c r="BI1377" s="289"/>
      <c r="BJ1377" s="289"/>
      <c r="BK1377" s="289"/>
      <c r="BL1377" s="289"/>
      <c r="BM1377" s="289"/>
      <c r="BN1377" s="289"/>
      <c r="BO1377" s="289"/>
      <c r="BP1377" s="289"/>
      <c r="BQ1377" s="289"/>
      <c r="BR1377" s="289"/>
      <c r="BS1377" s="289"/>
      <c r="BT1377" s="289"/>
      <c r="BU1377" s="289"/>
      <c r="BV1377" s="289"/>
      <c r="BW1377" s="289"/>
      <c r="BX1377" s="289"/>
      <c r="BY1377" s="289"/>
    </row>
    <row r="1378" spans="1:77" s="262" customFormat="1" x14ac:dyDescent="0.2">
      <c r="A1378" s="86">
        <v>1370</v>
      </c>
      <c r="B1378" s="86" t="s">
        <v>59</v>
      </c>
      <c r="C1378" s="86"/>
      <c r="D1378" s="86"/>
      <c r="E1378" s="86"/>
      <c r="F1378" s="86"/>
      <c r="G1378" s="86"/>
      <c r="H1378" s="86"/>
      <c r="I1378" s="86"/>
      <c r="J1378" s="249">
        <v>140</v>
      </c>
      <c r="K1378" s="251">
        <v>14</v>
      </c>
      <c r="L1378" s="86"/>
      <c r="M1378" s="86"/>
      <c r="N1378" s="86"/>
      <c r="O1378" s="266" t="s">
        <v>666</v>
      </c>
      <c r="P1378" s="285"/>
      <c r="Q1378" s="86"/>
      <c r="R1378" s="290"/>
      <c r="S1378" s="290"/>
      <c r="T1378" s="290"/>
      <c r="U1378" s="290"/>
      <c r="V1378" s="290"/>
      <c r="W1378" s="290"/>
      <c r="X1378" s="290"/>
      <c r="Y1378" s="290"/>
      <c r="Z1378" s="290"/>
      <c r="AA1378" s="290"/>
      <c r="AB1378" s="290"/>
      <c r="AC1378" s="290"/>
      <c r="AD1378" s="290"/>
      <c r="AE1378" s="290"/>
      <c r="AF1378" s="290"/>
      <c r="AG1378" s="290"/>
      <c r="AH1378" s="290"/>
      <c r="AI1378" s="290"/>
      <c r="AJ1378" s="290"/>
      <c r="AK1378" s="290"/>
      <c r="AL1378" s="290"/>
      <c r="AM1378" s="290"/>
      <c r="AN1378" s="290"/>
      <c r="AO1378" s="290"/>
      <c r="AP1378" s="290"/>
      <c r="AQ1378" s="290"/>
      <c r="AR1378" s="290"/>
      <c r="AS1378" s="290"/>
      <c r="AT1378" s="290"/>
      <c r="AU1378" s="290"/>
      <c r="AV1378" s="290"/>
      <c r="AW1378" s="290"/>
      <c r="AX1378" s="290"/>
      <c r="AY1378" s="290"/>
      <c r="AZ1378" s="290"/>
      <c r="BA1378" s="290"/>
      <c r="BB1378" s="290"/>
      <c r="BC1378" s="290"/>
      <c r="BD1378" s="290"/>
      <c r="BE1378" s="290"/>
      <c r="BF1378" s="290"/>
      <c r="BG1378" s="290"/>
      <c r="BH1378" s="290"/>
      <c r="BI1378" s="290"/>
      <c r="BJ1378" s="290"/>
      <c r="BK1378" s="290"/>
      <c r="BL1378" s="290"/>
      <c r="BM1378" s="290"/>
      <c r="BN1378" s="290"/>
      <c r="BO1378" s="290"/>
      <c r="BP1378" s="290"/>
      <c r="BQ1378" s="290"/>
      <c r="BR1378" s="290"/>
      <c r="BS1378" s="290"/>
      <c r="BT1378" s="290"/>
      <c r="BU1378" s="290"/>
      <c r="BV1378" s="290"/>
      <c r="BW1378" s="290"/>
      <c r="BX1378" s="290"/>
      <c r="BY1378" s="290"/>
    </row>
    <row r="1379" spans="1:77" x14ac:dyDescent="0.2">
      <c r="A1379" s="82">
        <v>1371</v>
      </c>
      <c r="B1379" s="82" t="s">
        <v>3155</v>
      </c>
      <c r="C1379" s="82" t="s">
        <v>3156</v>
      </c>
      <c r="D1379" s="82" t="s">
        <v>3157</v>
      </c>
      <c r="E1379" s="83">
        <v>44137</v>
      </c>
      <c r="F1379" s="82" t="s">
        <v>2985</v>
      </c>
      <c r="G1379" s="82">
        <v>1</v>
      </c>
      <c r="H1379" s="82" t="s">
        <v>2986</v>
      </c>
      <c r="I1379" s="82" t="s">
        <v>1760</v>
      </c>
      <c r="J1379" s="84">
        <v>176</v>
      </c>
      <c r="K1379" s="247">
        <v>17.600000000000001</v>
      </c>
      <c r="L1379" s="82" t="s">
        <v>3362</v>
      </c>
      <c r="M1379" s="82">
        <v>158</v>
      </c>
      <c r="N1379" s="82">
        <v>0.1</v>
      </c>
      <c r="O1379" s="264" t="s">
        <v>2206</v>
      </c>
      <c r="P1379" s="283" t="s">
        <v>2988</v>
      </c>
      <c r="Q1379" s="82" t="s">
        <v>303</v>
      </c>
    </row>
    <row r="1380" spans="1:77" x14ac:dyDescent="0.2">
      <c r="A1380" s="82">
        <v>1372</v>
      </c>
      <c r="B1380" s="82" t="s">
        <v>1417</v>
      </c>
      <c r="C1380" s="82" t="s">
        <v>1882</v>
      </c>
      <c r="D1380" s="82" t="s">
        <v>1418</v>
      </c>
      <c r="E1380" s="83">
        <v>44123</v>
      </c>
      <c r="F1380" s="82" t="s">
        <v>2985</v>
      </c>
      <c r="G1380" s="82">
        <v>1</v>
      </c>
      <c r="H1380" s="82" t="s">
        <v>2986</v>
      </c>
      <c r="I1380" s="82" t="s">
        <v>1760</v>
      </c>
      <c r="J1380" s="84">
        <v>178</v>
      </c>
      <c r="K1380" s="247">
        <v>17.8</v>
      </c>
      <c r="L1380" s="82" t="s">
        <v>2987</v>
      </c>
      <c r="M1380" s="82">
        <v>154</v>
      </c>
      <c r="N1380" s="82">
        <v>0.1</v>
      </c>
      <c r="O1380" s="264" t="s">
        <v>2206</v>
      </c>
      <c r="P1380" s="283" t="s">
        <v>2988</v>
      </c>
      <c r="Q1380" s="82" t="s">
        <v>303</v>
      </c>
    </row>
    <row r="1381" spans="1:77" x14ac:dyDescent="0.2">
      <c r="A1381" s="82">
        <v>1373</v>
      </c>
      <c r="B1381" s="82" t="s">
        <v>1417</v>
      </c>
      <c r="C1381" s="82"/>
      <c r="D1381" s="82" t="s">
        <v>2760</v>
      </c>
      <c r="E1381" s="83">
        <v>44130</v>
      </c>
      <c r="F1381" s="82" t="s">
        <v>2985</v>
      </c>
      <c r="G1381" s="82">
        <v>1</v>
      </c>
      <c r="H1381" s="82" t="s">
        <v>2986</v>
      </c>
      <c r="I1381" s="82" t="s">
        <v>1760</v>
      </c>
      <c r="J1381" s="84">
        <v>180</v>
      </c>
      <c r="K1381" s="247">
        <v>18</v>
      </c>
      <c r="L1381" s="82" t="s">
        <v>2987</v>
      </c>
      <c r="M1381" s="82">
        <v>156</v>
      </c>
      <c r="N1381" s="82">
        <v>0.1</v>
      </c>
      <c r="O1381" s="264" t="s">
        <v>2206</v>
      </c>
      <c r="P1381" s="283" t="s">
        <v>2988</v>
      </c>
      <c r="Q1381" s="82" t="s">
        <v>303</v>
      </c>
    </row>
    <row r="1382" spans="1:77" s="254" customFormat="1" x14ac:dyDescent="0.2">
      <c r="A1382" s="248">
        <v>1374</v>
      </c>
      <c r="B1382" s="248" t="s">
        <v>1417</v>
      </c>
      <c r="C1382" s="248"/>
      <c r="D1382" s="248"/>
      <c r="E1382" s="248"/>
      <c r="F1382" s="248"/>
      <c r="G1382" s="248"/>
      <c r="H1382" s="248"/>
      <c r="I1382" s="248"/>
      <c r="J1382" s="260">
        <v>534</v>
      </c>
      <c r="K1382" s="255">
        <v>53.4</v>
      </c>
      <c r="L1382" s="248"/>
      <c r="M1382" s="248"/>
      <c r="N1382" s="248"/>
      <c r="O1382" s="265" t="s">
        <v>2206</v>
      </c>
      <c r="P1382" s="284" t="s">
        <v>707</v>
      </c>
      <c r="Q1382" s="248"/>
      <c r="R1382" s="289"/>
      <c r="S1382" s="289"/>
      <c r="T1382" s="289"/>
      <c r="U1382" s="289"/>
      <c r="V1382" s="289"/>
      <c r="W1382" s="289"/>
      <c r="X1382" s="289"/>
      <c r="Y1382" s="289"/>
      <c r="Z1382" s="289"/>
      <c r="AA1382" s="289"/>
      <c r="AB1382" s="289"/>
      <c r="AC1382" s="289"/>
      <c r="AD1382" s="289"/>
      <c r="AE1382" s="289"/>
      <c r="AF1382" s="289"/>
      <c r="AG1382" s="289"/>
      <c r="AH1382" s="289"/>
      <c r="AI1382" s="289"/>
      <c r="AJ1382" s="289"/>
      <c r="AK1382" s="289"/>
      <c r="AL1382" s="289"/>
      <c r="AM1382" s="289"/>
      <c r="AN1382" s="289"/>
      <c r="AO1382" s="289"/>
      <c r="AP1382" s="289"/>
      <c r="AQ1382" s="289"/>
      <c r="AR1382" s="289"/>
      <c r="AS1382" s="289"/>
      <c r="AT1382" s="289"/>
      <c r="AU1382" s="289"/>
      <c r="AV1382" s="289"/>
      <c r="AW1382" s="289"/>
      <c r="AX1382" s="289"/>
      <c r="AY1382" s="289"/>
      <c r="AZ1382" s="289"/>
      <c r="BA1382" s="289"/>
      <c r="BB1382" s="289"/>
      <c r="BC1382" s="289"/>
      <c r="BD1382" s="289"/>
      <c r="BE1382" s="289"/>
      <c r="BF1382" s="289"/>
      <c r="BG1382" s="289"/>
      <c r="BH1382" s="289"/>
      <c r="BI1382" s="289"/>
      <c r="BJ1382" s="289"/>
      <c r="BK1382" s="289"/>
      <c r="BL1382" s="289"/>
      <c r="BM1382" s="289"/>
      <c r="BN1382" s="289"/>
      <c r="BO1382" s="289"/>
      <c r="BP1382" s="289"/>
      <c r="BQ1382" s="289"/>
      <c r="BR1382" s="289"/>
      <c r="BS1382" s="289"/>
      <c r="BT1382" s="289"/>
      <c r="BU1382" s="289"/>
      <c r="BV1382" s="289"/>
      <c r="BW1382" s="289"/>
      <c r="BX1382" s="289"/>
      <c r="BY1382" s="289"/>
    </row>
    <row r="1383" spans="1:77" x14ac:dyDescent="0.2">
      <c r="A1383" s="82">
        <v>1375</v>
      </c>
      <c r="B1383" s="82" t="s">
        <v>3155</v>
      </c>
      <c r="C1383" s="82" t="s">
        <v>3156</v>
      </c>
      <c r="D1383" s="82" t="s">
        <v>3157</v>
      </c>
      <c r="E1383" s="83">
        <v>44137</v>
      </c>
      <c r="F1383" s="82" t="s">
        <v>2985</v>
      </c>
      <c r="G1383" s="82">
        <v>1</v>
      </c>
      <c r="H1383" s="82" t="s">
        <v>2986</v>
      </c>
      <c r="I1383" s="82" t="s">
        <v>1760</v>
      </c>
      <c r="J1383" s="84">
        <v>164</v>
      </c>
      <c r="K1383" s="247">
        <v>16.399999999999999</v>
      </c>
      <c r="L1383" s="82" t="s">
        <v>3362</v>
      </c>
      <c r="M1383" s="82">
        <v>158</v>
      </c>
      <c r="N1383" s="82">
        <v>0.1</v>
      </c>
      <c r="O1383" s="264" t="s">
        <v>2206</v>
      </c>
      <c r="P1383" s="283" t="s">
        <v>2990</v>
      </c>
      <c r="Q1383" s="82" t="s">
        <v>303</v>
      </c>
    </row>
    <row r="1384" spans="1:77" x14ac:dyDescent="0.2">
      <c r="A1384" s="82">
        <v>1376</v>
      </c>
      <c r="B1384" s="82" t="s">
        <v>1417</v>
      </c>
      <c r="C1384" s="82" t="s">
        <v>1882</v>
      </c>
      <c r="D1384" s="82" t="s">
        <v>1418</v>
      </c>
      <c r="E1384" s="83">
        <v>44123</v>
      </c>
      <c r="F1384" s="82" t="s">
        <v>2985</v>
      </c>
      <c r="G1384" s="82">
        <v>1</v>
      </c>
      <c r="H1384" s="82" t="s">
        <v>2986</v>
      </c>
      <c r="I1384" s="82" t="s">
        <v>1760</v>
      </c>
      <c r="J1384" s="84">
        <v>180</v>
      </c>
      <c r="K1384" s="247">
        <v>18</v>
      </c>
      <c r="L1384" s="82" t="s">
        <v>2987</v>
      </c>
      <c r="M1384" s="82">
        <v>154</v>
      </c>
      <c r="N1384" s="82">
        <v>0.1</v>
      </c>
      <c r="O1384" s="264" t="s">
        <v>2206</v>
      </c>
      <c r="P1384" s="283" t="s">
        <v>2990</v>
      </c>
      <c r="Q1384" s="82" t="s">
        <v>303</v>
      </c>
    </row>
    <row r="1385" spans="1:77" s="254" customFormat="1" x14ac:dyDescent="0.2">
      <c r="A1385" s="248">
        <v>1377</v>
      </c>
      <c r="B1385" s="248" t="s">
        <v>1417</v>
      </c>
      <c r="C1385" s="248"/>
      <c r="D1385" s="248"/>
      <c r="E1385" s="248"/>
      <c r="F1385" s="248"/>
      <c r="G1385" s="248"/>
      <c r="H1385" s="248"/>
      <c r="I1385" s="248"/>
      <c r="J1385" s="260">
        <v>344</v>
      </c>
      <c r="K1385" s="255">
        <v>34.4</v>
      </c>
      <c r="L1385" s="248"/>
      <c r="M1385" s="248"/>
      <c r="N1385" s="248"/>
      <c r="O1385" s="265" t="s">
        <v>2206</v>
      </c>
      <c r="P1385" s="284" t="s">
        <v>708</v>
      </c>
      <c r="Q1385" s="248"/>
      <c r="R1385" s="289"/>
      <c r="S1385" s="289"/>
      <c r="T1385" s="289"/>
      <c r="U1385" s="289"/>
      <c r="V1385" s="289"/>
      <c r="W1385" s="289"/>
      <c r="X1385" s="289"/>
      <c r="Y1385" s="289"/>
      <c r="Z1385" s="289"/>
      <c r="AA1385" s="289"/>
      <c r="AB1385" s="289"/>
      <c r="AC1385" s="289"/>
      <c r="AD1385" s="289"/>
      <c r="AE1385" s="289"/>
      <c r="AF1385" s="289"/>
      <c r="AG1385" s="289"/>
      <c r="AH1385" s="289"/>
      <c r="AI1385" s="289"/>
      <c r="AJ1385" s="289"/>
      <c r="AK1385" s="289"/>
      <c r="AL1385" s="289"/>
      <c r="AM1385" s="289"/>
      <c r="AN1385" s="289"/>
      <c r="AO1385" s="289"/>
      <c r="AP1385" s="289"/>
      <c r="AQ1385" s="289"/>
      <c r="AR1385" s="289"/>
      <c r="AS1385" s="289"/>
      <c r="AT1385" s="289"/>
      <c r="AU1385" s="289"/>
      <c r="AV1385" s="289"/>
      <c r="AW1385" s="289"/>
      <c r="AX1385" s="289"/>
      <c r="AY1385" s="289"/>
      <c r="AZ1385" s="289"/>
      <c r="BA1385" s="289"/>
      <c r="BB1385" s="289"/>
      <c r="BC1385" s="289"/>
      <c r="BD1385" s="289"/>
      <c r="BE1385" s="289"/>
      <c r="BF1385" s="289"/>
      <c r="BG1385" s="289"/>
      <c r="BH1385" s="289"/>
      <c r="BI1385" s="289"/>
      <c r="BJ1385" s="289"/>
      <c r="BK1385" s="289"/>
      <c r="BL1385" s="289"/>
      <c r="BM1385" s="289"/>
      <c r="BN1385" s="289"/>
      <c r="BO1385" s="289"/>
      <c r="BP1385" s="289"/>
      <c r="BQ1385" s="289"/>
      <c r="BR1385" s="289"/>
      <c r="BS1385" s="289"/>
      <c r="BT1385" s="289"/>
      <c r="BU1385" s="289"/>
      <c r="BV1385" s="289"/>
      <c r="BW1385" s="289"/>
      <c r="BX1385" s="289"/>
      <c r="BY1385" s="289"/>
    </row>
    <row r="1386" spans="1:77" s="262" customFormat="1" x14ac:dyDescent="0.2">
      <c r="A1386" s="86">
        <v>1378</v>
      </c>
      <c r="B1386" s="86" t="s">
        <v>944</v>
      </c>
      <c r="C1386" s="86"/>
      <c r="D1386" s="86"/>
      <c r="E1386" s="86"/>
      <c r="F1386" s="86"/>
      <c r="G1386" s="86"/>
      <c r="H1386" s="86"/>
      <c r="I1386" s="86"/>
      <c r="J1386" s="249">
        <v>878</v>
      </c>
      <c r="K1386" s="251">
        <v>87.8</v>
      </c>
      <c r="L1386" s="86"/>
      <c r="M1386" s="86"/>
      <c r="N1386" s="86"/>
      <c r="O1386" s="266" t="s">
        <v>463</v>
      </c>
      <c r="P1386" s="285"/>
      <c r="Q1386" s="86"/>
      <c r="R1386" s="290"/>
      <c r="S1386" s="290"/>
      <c r="T1386" s="290"/>
      <c r="U1386" s="290"/>
      <c r="V1386" s="290"/>
      <c r="W1386" s="290"/>
      <c r="X1386" s="290"/>
      <c r="Y1386" s="290"/>
      <c r="Z1386" s="290"/>
      <c r="AA1386" s="290"/>
      <c r="AB1386" s="290"/>
      <c r="AC1386" s="290"/>
      <c r="AD1386" s="290"/>
      <c r="AE1386" s="290"/>
      <c r="AF1386" s="290"/>
      <c r="AG1386" s="290"/>
      <c r="AH1386" s="290"/>
      <c r="AI1386" s="290"/>
      <c r="AJ1386" s="290"/>
      <c r="AK1386" s="290"/>
      <c r="AL1386" s="290"/>
      <c r="AM1386" s="290"/>
      <c r="AN1386" s="290"/>
      <c r="AO1386" s="290"/>
      <c r="AP1386" s="290"/>
      <c r="AQ1386" s="290"/>
      <c r="AR1386" s="290"/>
      <c r="AS1386" s="290"/>
      <c r="AT1386" s="290"/>
      <c r="AU1386" s="290"/>
      <c r="AV1386" s="290"/>
      <c r="AW1386" s="290"/>
      <c r="AX1386" s="290"/>
      <c r="AY1386" s="290"/>
      <c r="AZ1386" s="290"/>
      <c r="BA1386" s="290"/>
      <c r="BB1386" s="290"/>
      <c r="BC1386" s="290"/>
      <c r="BD1386" s="290"/>
      <c r="BE1386" s="290"/>
      <c r="BF1386" s="290"/>
      <c r="BG1386" s="290"/>
      <c r="BH1386" s="290"/>
      <c r="BI1386" s="290"/>
      <c r="BJ1386" s="290"/>
      <c r="BK1386" s="290"/>
      <c r="BL1386" s="290"/>
      <c r="BM1386" s="290"/>
      <c r="BN1386" s="290"/>
      <c r="BO1386" s="290"/>
      <c r="BP1386" s="290"/>
      <c r="BQ1386" s="290"/>
      <c r="BR1386" s="290"/>
      <c r="BS1386" s="290"/>
      <c r="BT1386" s="290"/>
      <c r="BU1386" s="290"/>
      <c r="BV1386" s="290"/>
      <c r="BW1386" s="290"/>
      <c r="BX1386" s="290"/>
      <c r="BY1386" s="290"/>
    </row>
    <row r="1387" spans="1:77" x14ac:dyDescent="0.2">
      <c r="A1387" s="82">
        <v>1379</v>
      </c>
      <c r="B1387" s="82" t="s">
        <v>1306</v>
      </c>
      <c r="C1387" s="82" t="s">
        <v>1184</v>
      </c>
      <c r="D1387" s="82" t="s">
        <v>1307</v>
      </c>
      <c r="E1387" s="83">
        <v>44123</v>
      </c>
      <c r="F1387" s="82" t="s">
        <v>2985</v>
      </c>
      <c r="G1387" s="82">
        <v>1</v>
      </c>
      <c r="H1387" s="82" t="s">
        <v>2986</v>
      </c>
      <c r="I1387" s="82" t="s">
        <v>1760</v>
      </c>
      <c r="J1387" s="84">
        <v>44</v>
      </c>
      <c r="K1387" s="247">
        <v>4.4000000000000004</v>
      </c>
      <c r="L1387" s="82" t="s">
        <v>2987</v>
      </c>
      <c r="M1387" s="82">
        <v>154</v>
      </c>
      <c r="N1387" s="82">
        <v>0.1</v>
      </c>
      <c r="O1387" s="264" t="s">
        <v>2347</v>
      </c>
      <c r="P1387" s="283" t="s">
        <v>2997</v>
      </c>
      <c r="Q1387" s="82" t="s">
        <v>303</v>
      </c>
    </row>
    <row r="1388" spans="1:77" s="254" customFormat="1" x14ac:dyDescent="0.2">
      <c r="A1388" s="248">
        <v>1380</v>
      </c>
      <c r="B1388" s="248" t="s">
        <v>1306</v>
      </c>
      <c r="C1388" s="248"/>
      <c r="D1388" s="248"/>
      <c r="E1388" s="248"/>
      <c r="F1388" s="248"/>
      <c r="G1388" s="248"/>
      <c r="H1388" s="248"/>
      <c r="I1388" s="248"/>
      <c r="J1388" s="260">
        <v>44</v>
      </c>
      <c r="K1388" s="255">
        <v>4.4000000000000004</v>
      </c>
      <c r="L1388" s="248"/>
      <c r="M1388" s="248"/>
      <c r="N1388" s="248"/>
      <c r="O1388" s="265" t="s">
        <v>2347</v>
      </c>
      <c r="P1388" s="284" t="s">
        <v>706</v>
      </c>
      <c r="Q1388" s="248"/>
      <c r="R1388" s="289"/>
      <c r="S1388" s="289"/>
      <c r="T1388" s="289"/>
      <c r="U1388" s="289"/>
      <c r="V1388" s="289"/>
      <c r="W1388" s="289"/>
      <c r="X1388" s="289"/>
      <c r="Y1388" s="289"/>
      <c r="Z1388" s="289"/>
      <c r="AA1388" s="289"/>
      <c r="AB1388" s="289"/>
      <c r="AC1388" s="289"/>
      <c r="AD1388" s="289"/>
      <c r="AE1388" s="289"/>
      <c r="AF1388" s="289"/>
      <c r="AG1388" s="289"/>
      <c r="AH1388" s="289"/>
      <c r="AI1388" s="289"/>
      <c r="AJ1388" s="289"/>
      <c r="AK1388" s="289"/>
      <c r="AL1388" s="289"/>
      <c r="AM1388" s="289"/>
      <c r="AN1388" s="289"/>
      <c r="AO1388" s="289"/>
      <c r="AP1388" s="289"/>
      <c r="AQ1388" s="289"/>
      <c r="AR1388" s="289"/>
      <c r="AS1388" s="289"/>
      <c r="AT1388" s="289"/>
      <c r="AU1388" s="289"/>
      <c r="AV1388" s="289"/>
      <c r="AW1388" s="289"/>
      <c r="AX1388" s="289"/>
      <c r="AY1388" s="289"/>
      <c r="AZ1388" s="289"/>
      <c r="BA1388" s="289"/>
      <c r="BB1388" s="289"/>
      <c r="BC1388" s="289"/>
      <c r="BD1388" s="289"/>
      <c r="BE1388" s="289"/>
      <c r="BF1388" s="289"/>
      <c r="BG1388" s="289"/>
      <c r="BH1388" s="289"/>
      <c r="BI1388" s="289"/>
      <c r="BJ1388" s="289"/>
      <c r="BK1388" s="289"/>
      <c r="BL1388" s="289"/>
      <c r="BM1388" s="289"/>
      <c r="BN1388" s="289"/>
      <c r="BO1388" s="289"/>
      <c r="BP1388" s="289"/>
      <c r="BQ1388" s="289"/>
      <c r="BR1388" s="289"/>
      <c r="BS1388" s="289"/>
      <c r="BT1388" s="289"/>
      <c r="BU1388" s="289"/>
      <c r="BV1388" s="289"/>
      <c r="BW1388" s="289"/>
      <c r="BX1388" s="289"/>
      <c r="BY1388" s="289"/>
    </row>
    <row r="1389" spans="1:77" s="262" customFormat="1" x14ac:dyDescent="0.2">
      <c r="A1389" s="86">
        <v>1381</v>
      </c>
      <c r="B1389" s="86" t="s">
        <v>48</v>
      </c>
      <c r="C1389" s="86"/>
      <c r="D1389" s="86"/>
      <c r="E1389" s="86"/>
      <c r="F1389" s="86"/>
      <c r="G1389" s="86"/>
      <c r="H1389" s="86"/>
      <c r="I1389" s="86"/>
      <c r="J1389" s="249">
        <v>44</v>
      </c>
      <c r="K1389" s="251">
        <v>4.4000000000000004</v>
      </c>
      <c r="L1389" s="86"/>
      <c r="M1389" s="86"/>
      <c r="N1389" s="86"/>
      <c r="O1389" s="266" t="s">
        <v>464</v>
      </c>
      <c r="P1389" s="285"/>
      <c r="Q1389" s="86"/>
      <c r="R1389" s="290"/>
      <c r="S1389" s="290"/>
      <c r="T1389" s="290"/>
      <c r="U1389" s="290"/>
      <c r="V1389" s="290"/>
      <c r="W1389" s="290"/>
      <c r="X1389" s="290"/>
      <c r="Y1389" s="290"/>
      <c r="Z1389" s="290"/>
      <c r="AA1389" s="290"/>
      <c r="AB1389" s="290"/>
      <c r="AC1389" s="290"/>
      <c r="AD1389" s="290"/>
      <c r="AE1389" s="290"/>
      <c r="AF1389" s="290"/>
      <c r="AG1389" s="290"/>
      <c r="AH1389" s="290"/>
      <c r="AI1389" s="290"/>
      <c r="AJ1389" s="290"/>
      <c r="AK1389" s="290"/>
      <c r="AL1389" s="290"/>
      <c r="AM1389" s="290"/>
      <c r="AN1389" s="290"/>
      <c r="AO1389" s="290"/>
      <c r="AP1389" s="290"/>
      <c r="AQ1389" s="290"/>
      <c r="AR1389" s="290"/>
      <c r="AS1389" s="290"/>
      <c r="AT1389" s="290"/>
      <c r="AU1389" s="290"/>
      <c r="AV1389" s="290"/>
      <c r="AW1389" s="290"/>
      <c r="AX1389" s="290"/>
      <c r="AY1389" s="290"/>
      <c r="AZ1389" s="290"/>
      <c r="BA1389" s="290"/>
      <c r="BB1389" s="290"/>
      <c r="BC1389" s="290"/>
      <c r="BD1389" s="290"/>
      <c r="BE1389" s="290"/>
      <c r="BF1389" s="290"/>
      <c r="BG1389" s="290"/>
      <c r="BH1389" s="290"/>
      <c r="BI1389" s="290"/>
      <c r="BJ1389" s="290"/>
      <c r="BK1389" s="290"/>
      <c r="BL1389" s="290"/>
      <c r="BM1389" s="290"/>
      <c r="BN1389" s="290"/>
      <c r="BO1389" s="290"/>
      <c r="BP1389" s="290"/>
      <c r="BQ1389" s="290"/>
      <c r="BR1389" s="290"/>
      <c r="BS1389" s="290"/>
      <c r="BT1389" s="290"/>
      <c r="BU1389" s="290"/>
      <c r="BV1389" s="290"/>
      <c r="BW1389" s="290"/>
      <c r="BX1389" s="290"/>
      <c r="BY1389" s="290"/>
    </row>
    <row r="1390" spans="1:77" x14ac:dyDescent="0.2">
      <c r="A1390" s="82">
        <v>1382</v>
      </c>
      <c r="B1390" s="82" t="s">
        <v>3199</v>
      </c>
      <c r="C1390" s="82" t="s">
        <v>2950</v>
      </c>
      <c r="D1390" s="82" t="s">
        <v>3200</v>
      </c>
      <c r="E1390" s="83">
        <v>44137</v>
      </c>
      <c r="F1390" s="82" t="s">
        <v>2985</v>
      </c>
      <c r="G1390" s="82">
        <v>1</v>
      </c>
      <c r="H1390" s="82" t="s">
        <v>2986</v>
      </c>
      <c r="I1390" s="82" t="s">
        <v>1760</v>
      </c>
      <c r="J1390" s="84">
        <v>44</v>
      </c>
      <c r="K1390" s="247">
        <v>4.4000000000000004</v>
      </c>
      <c r="L1390" s="82" t="s">
        <v>3362</v>
      </c>
      <c r="M1390" s="82">
        <v>158</v>
      </c>
      <c r="N1390" s="82">
        <v>0.1</v>
      </c>
      <c r="O1390" s="264" t="s">
        <v>1687</v>
      </c>
      <c r="P1390" s="283" t="s">
        <v>2990</v>
      </c>
      <c r="Q1390" s="82" t="s">
        <v>303</v>
      </c>
    </row>
    <row r="1391" spans="1:77" x14ac:dyDescent="0.2">
      <c r="A1391" s="82">
        <v>1383</v>
      </c>
      <c r="B1391" s="82" t="s">
        <v>1455</v>
      </c>
      <c r="C1391" s="82" t="s">
        <v>1808</v>
      </c>
      <c r="D1391" s="82" t="s">
        <v>1456</v>
      </c>
      <c r="E1391" s="83">
        <v>44123</v>
      </c>
      <c r="F1391" s="82" t="s">
        <v>2985</v>
      </c>
      <c r="G1391" s="82">
        <v>1</v>
      </c>
      <c r="H1391" s="82" t="s">
        <v>2986</v>
      </c>
      <c r="I1391" s="82" t="s">
        <v>1760</v>
      </c>
      <c r="J1391" s="84">
        <v>50</v>
      </c>
      <c r="K1391" s="247">
        <v>5</v>
      </c>
      <c r="L1391" s="82" t="s">
        <v>2987</v>
      </c>
      <c r="M1391" s="82">
        <v>154</v>
      </c>
      <c r="N1391" s="82">
        <v>0.1</v>
      </c>
      <c r="O1391" s="264" t="s">
        <v>1687</v>
      </c>
      <c r="P1391" s="283" t="s">
        <v>2990</v>
      </c>
      <c r="Q1391" s="82" t="s">
        <v>303</v>
      </c>
    </row>
    <row r="1392" spans="1:77" s="254" customFormat="1" x14ac:dyDescent="0.2">
      <c r="A1392" s="248">
        <v>1384</v>
      </c>
      <c r="B1392" s="248" t="s">
        <v>1455</v>
      </c>
      <c r="C1392" s="248"/>
      <c r="D1392" s="248"/>
      <c r="E1392" s="248"/>
      <c r="F1392" s="248"/>
      <c r="G1392" s="248"/>
      <c r="H1392" s="248"/>
      <c r="I1392" s="248"/>
      <c r="J1392" s="260">
        <v>94</v>
      </c>
      <c r="K1392" s="255">
        <v>9.4</v>
      </c>
      <c r="L1392" s="248"/>
      <c r="M1392" s="248"/>
      <c r="N1392" s="248"/>
      <c r="O1392" s="265" t="s">
        <v>1687</v>
      </c>
      <c r="P1392" s="284" t="s">
        <v>708</v>
      </c>
      <c r="Q1392" s="248"/>
      <c r="R1392" s="289"/>
      <c r="S1392" s="289"/>
      <c r="T1392" s="289"/>
      <c r="U1392" s="289"/>
      <c r="V1392" s="289"/>
      <c r="W1392" s="289"/>
      <c r="X1392" s="289"/>
      <c r="Y1392" s="289"/>
      <c r="Z1392" s="289"/>
      <c r="AA1392" s="289"/>
      <c r="AB1392" s="289"/>
      <c r="AC1392" s="289"/>
      <c r="AD1392" s="289"/>
      <c r="AE1392" s="289"/>
      <c r="AF1392" s="289"/>
      <c r="AG1392" s="289"/>
      <c r="AH1392" s="289"/>
      <c r="AI1392" s="289"/>
      <c r="AJ1392" s="289"/>
      <c r="AK1392" s="289"/>
      <c r="AL1392" s="289"/>
      <c r="AM1392" s="289"/>
      <c r="AN1392" s="289"/>
      <c r="AO1392" s="289"/>
      <c r="AP1392" s="289"/>
      <c r="AQ1392" s="289"/>
      <c r="AR1392" s="289"/>
      <c r="AS1392" s="289"/>
      <c r="AT1392" s="289"/>
      <c r="AU1392" s="289"/>
      <c r="AV1392" s="289"/>
      <c r="AW1392" s="289"/>
      <c r="AX1392" s="289"/>
      <c r="AY1392" s="289"/>
      <c r="AZ1392" s="289"/>
      <c r="BA1392" s="289"/>
      <c r="BB1392" s="289"/>
      <c r="BC1392" s="289"/>
      <c r="BD1392" s="289"/>
      <c r="BE1392" s="289"/>
      <c r="BF1392" s="289"/>
      <c r="BG1392" s="289"/>
      <c r="BH1392" s="289"/>
      <c r="BI1392" s="289"/>
      <c r="BJ1392" s="289"/>
      <c r="BK1392" s="289"/>
      <c r="BL1392" s="289"/>
      <c r="BM1392" s="289"/>
      <c r="BN1392" s="289"/>
      <c r="BO1392" s="289"/>
      <c r="BP1392" s="289"/>
      <c r="BQ1392" s="289"/>
      <c r="BR1392" s="289"/>
      <c r="BS1392" s="289"/>
      <c r="BT1392" s="289"/>
      <c r="BU1392" s="289"/>
      <c r="BV1392" s="289"/>
      <c r="BW1392" s="289"/>
      <c r="BX1392" s="289"/>
      <c r="BY1392" s="289"/>
    </row>
    <row r="1393" spans="1:77" s="262" customFormat="1" x14ac:dyDescent="0.2">
      <c r="A1393" s="86">
        <v>1385</v>
      </c>
      <c r="B1393" s="86" t="s">
        <v>1025</v>
      </c>
      <c r="C1393" s="86"/>
      <c r="D1393" s="86"/>
      <c r="E1393" s="86"/>
      <c r="F1393" s="86"/>
      <c r="G1393" s="86"/>
      <c r="H1393" s="86"/>
      <c r="I1393" s="86"/>
      <c r="J1393" s="249">
        <v>94</v>
      </c>
      <c r="K1393" s="251">
        <v>9.4</v>
      </c>
      <c r="L1393" s="86"/>
      <c r="M1393" s="86"/>
      <c r="N1393" s="86"/>
      <c r="O1393" s="266" t="s">
        <v>465</v>
      </c>
      <c r="P1393" s="285"/>
      <c r="Q1393" s="86"/>
      <c r="R1393" s="290"/>
      <c r="S1393" s="290"/>
      <c r="T1393" s="290"/>
      <c r="U1393" s="290"/>
      <c r="V1393" s="290"/>
      <c r="W1393" s="290"/>
      <c r="X1393" s="290"/>
      <c r="Y1393" s="290"/>
      <c r="Z1393" s="290"/>
      <c r="AA1393" s="290"/>
      <c r="AB1393" s="290"/>
      <c r="AC1393" s="290"/>
      <c r="AD1393" s="290"/>
      <c r="AE1393" s="290"/>
      <c r="AF1393" s="290"/>
      <c r="AG1393" s="290"/>
      <c r="AH1393" s="290"/>
      <c r="AI1393" s="290"/>
      <c r="AJ1393" s="290"/>
      <c r="AK1393" s="290"/>
      <c r="AL1393" s="290"/>
      <c r="AM1393" s="290"/>
      <c r="AN1393" s="290"/>
      <c r="AO1393" s="290"/>
      <c r="AP1393" s="290"/>
      <c r="AQ1393" s="290"/>
      <c r="AR1393" s="290"/>
      <c r="AS1393" s="290"/>
      <c r="AT1393" s="290"/>
      <c r="AU1393" s="290"/>
      <c r="AV1393" s="290"/>
      <c r="AW1393" s="290"/>
      <c r="AX1393" s="290"/>
      <c r="AY1393" s="290"/>
      <c r="AZ1393" s="290"/>
      <c r="BA1393" s="290"/>
      <c r="BB1393" s="290"/>
      <c r="BC1393" s="290"/>
      <c r="BD1393" s="290"/>
      <c r="BE1393" s="290"/>
      <c r="BF1393" s="290"/>
      <c r="BG1393" s="290"/>
      <c r="BH1393" s="290"/>
      <c r="BI1393" s="290"/>
      <c r="BJ1393" s="290"/>
      <c r="BK1393" s="290"/>
      <c r="BL1393" s="290"/>
      <c r="BM1393" s="290"/>
      <c r="BN1393" s="290"/>
      <c r="BO1393" s="290"/>
      <c r="BP1393" s="290"/>
      <c r="BQ1393" s="290"/>
      <c r="BR1393" s="290"/>
      <c r="BS1393" s="290"/>
      <c r="BT1393" s="290"/>
      <c r="BU1393" s="290"/>
      <c r="BV1393" s="290"/>
      <c r="BW1393" s="290"/>
      <c r="BX1393" s="290"/>
      <c r="BY1393" s="290"/>
    </row>
    <row r="1394" spans="1:77" x14ac:dyDescent="0.2">
      <c r="A1394" s="82">
        <v>1386</v>
      </c>
      <c r="B1394" s="82" t="s">
        <v>3063</v>
      </c>
      <c r="C1394" s="82" t="s">
        <v>3064</v>
      </c>
      <c r="D1394" s="82" t="s">
        <v>3065</v>
      </c>
      <c r="E1394" s="83">
        <v>44137</v>
      </c>
      <c r="F1394" s="82" t="s">
        <v>2985</v>
      </c>
      <c r="G1394" s="82">
        <v>1</v>
      </c>
      <c r="H1394" s="82" t="s">
        <v>2986</v>
      </c>
      <c r="I1394" s="82" t="s">
        <v>1760</v>
      </c>
      <c r="J1394" s="84">
        <v>50</v>
      </c>
      <c r="K1394" s="247">
        <v>5</v>
      </c>
      <c r="L1394" s="82" t="s">
        <v>3362</v>
      </c>
      <c r="M1394" s="82">
        <v>158</v>
      </c>
      <c r="N1394" s="82">
        <v>0.1</v>
      </c>
      <c r="O1394" s="264" t="s">
        <v>1979</v>
      </c>
      <c r="P1394" s="283" t="s">
        <v>2997</v>
      </c>
      <c r="Q1394" s="82" t="s">
        <v>303</v>
      </c>
    </row>
    <row r="1395" spans="1:77" x14ac:dyDescent="0.2">
      <c r="A1395" s="82">
        <v>1387</v>
      </c>
      <c r="B1395" s="82" t="s">
        <v>1318</v>
      </c>
      <c r="C1395" s="82" t="s">
        <v>1882</v>
      </c>
      <c r="D1395" s="82" t="s">
        <v>1319</v>
      </c>
      <c r="E1395" s="83">
        <v>44123</v>
      </c>
      <c r="F1395" s="82" t="s">
        <v>2985</v>
      </c>
      <c r="G1395" s="82">
        <v>1</v>
      </c>
      <c r="H1395" s="82" t="s">
        <v>2986</v>
      </c>
      <c r="I1395" s="82" t="s">
        <v>1760</v>
      </c>
      <c r="J1395" s="84">
        <v>98</v>
      </c>
      <c r="K1395" s="247">
        <v>9.8000000000000007</v>
      </c>
      <c r="L1395" s="82" t="s">
        <v>2987</v>
      </c>
      <c r="M1395" s="82">
        <v>154</v>
      </c>
      <c r="N1395" s="82">
        <v>0.1</v>
      </c>
      <c r="O1395" s="264" t="s">
        <v>1979</v>
      </c>
      <c r="P1395" s="283" t="s">
        <v>2997</v>
      </c>
      <c r="Q1395" s="82" t="s">
        <v>303</v>
      </c>
    </row>
    <row r="1396" spans="1:77" s="254" customFormat="1" x14ac:dyDescent="0.2">
      <c r="A1396" s="248">
        <v>1388</v>
      </c>
      <c r="B1396" s="248" t="s">
        <v>1318</v>
      </c>
      <c r="C1396" s="248"/>
      <c r="D1396" s="248"/>
      <c r="E1396" s="248"/>
      <c r="F1396" s="248"/>
      <c r="G1396" s="248"/>
      <c r="H1396" s="248"/>
      <c r="I1396" s="248"/>
      <c r="J1396" s="260">
        <v>148</v>
      </c>
      <c r="K1396" s="255">
        <v>14.8</v>
      </c>
      <c r="L1396" s="248"/>
      <c r="M1396" s="248"/>
      <c r="N1396" s="248"/>
      <c r="O1396" s="265" t="s">
        <v>1979</v>
      </c>
      <c r="P1396" s="284" t="s">
        <v>706</v>
      </c>
      <c r="Q1396" s="248"/>
      <c r="R1396" s="289"/>
      <c r="S1396" s="289"/>
      <c r="T1396" s="289"/>
      <c r="U1396" s="289"/>
      <c r="V1396" s="289"/>
      <c r="W1396" s="289"/>
      <c r="X1396" s="289"/>
      <c r="Y1396" s="289"/>
      <c r="Z1396" s="289"/>
      <c r="AA1396" s="289"/>
      <c r="AB1396" s="289"/>
      <c r="AC1396" s="289"/>
      <c r="AD1396" s="289"/>
      <c r="AE1396" s="289"/>
      <c r="AF1396" s="289"/>
      <c r="AG1396" s="289"/>
      <c r="AH1396" s="289"/>
      <c r="AI1396" s="289"/>
      <c r="AJ1396" s="289"/>
      <c r="AK1396" s="289"/>
      <c r="AL1396" s="289"/>
      <c r="AM1396" s="289"/>
      <c r="AN1396" s="289"/>
      <c r="AO1396" s="289"/>
      <c r="AP1396" s="289"/>
      <c r="AQ1396" s="289"/>
      <c r="AR1396" s="289"/>
      <c r="AS1396" s="289"/>
      <c r="AT1396" s="289"/>
      <c r="AU1396" s="289"/>
      <c r="AV1396" s="289"/>
      <c r="AW1396" s="289"/>
      <c r="AX1396" s="289"/>
      <c r="AY1396" s="289"/>
      <c r="AZ1396" s="289"/>
      <c r="BA1396" s="289"/>
      <c r="BB1396" s="289"/>
      <c r="BC1396" s="289"/>
      <c r="BD1396" s="289"/>
      <c r="BE1396" s="289"/>
      <c r="BF1396" s="289"/>
      <c r="BG1396" s="289"/>
      <c r="BH1396" s="289"/>
      <c r="BI1396" s="289"/>
      <c r="BJ1396" s="289"/>
      <c r="BK1396" s="289"/>
      <c r="BL1396" s="289"/>
      <c r="BM1396" s="289"/>
      <c r="BN1396" s="289"/>
      <c r="BO1396" s="289"/>
      <c r="BP1396" s="289"/>
      <c r="BQ1396" s="289"/>
      <c r="BR1396" s="289"/>
      <c r="BS1396" s="289"/>
      <c r="BT1396" s="289"/>
      <c r="BU1396" s="289"/>
      <c r="BV1396" s="289"/>
      <c r="BW1396" s="289"/>
      <c r="BX1396" s="289"/>
      <c r="BY1396" s="289"/>
    </row>
    <row r="1397" spans="1:77" s="262" customFormat="1" x14ac:dyDescent="0.2">
      <c r="A1397" s="86">
        <v>1389</v>
      </c>
      <c r="B1397" s="86" t="s">
        <v>67</v>
      </c>
      <c r="C1397" s="86"/>
      <c r="D1397" s="86"/>
      <c r="E1397" s="86"/>
      <c r="F1397" s="86"/>
      <c r="G1397" s="86"/>
      <c r="H1397" s="86"/>
      <c r="I1397" s="86"/>
      <c r="J1397" s="249">
        <v>148</v>
      </c>
      <c r="K1397" s="251">
        <v>14.8</v>
      </c>
      <c r="L1397" s="86"/>
      <c r="M1397" s="86"/>
      <c r="N1397" s="86"/>
      <c r="O1397" s="266" t="s">
        <v>466</v>
      </c>
      <c r="P1397" s="285"/>
      <c r="Q1397" s="86"/>
      <c r="R1397" s="290"/>
      <c r="S1397" s="290"/>
      <c r="T1397" s="290"/>
      <c r="U1397" s="290"/>
      <c r="V1397" s="290"/>
      <c r="W1397" s="290"/>
      <c r="X1397" s="290"/>
      <c r="Y1397" s="290"/>
      <c r="Z1397" s="290"/>
      <c r="AA1397" s="290"/>
      <c r="AB1397" s="290"/>
      <c r="AC1397" s="290"/>
      <c r="AD1397" s="290"/>
      <c r="AE1397" s="290"/>
      <c r="AF1397" s="290"/>
      <c r="AG1397" s="290"/>
      <c r="AH1397" s="290"/>
      <c r="AI1397" s="290"/>
      <c r="AJ1397" s="290"/>
      <c r="AK1397" s="290"/>
      <c r="AL1397" s="290"/>
      <c r="AM1397" s="290"/>
      <c r="AN1397" s="290"/>
      <c r="AO1397" s="290"/>
      <c r="AP1397" s="290"/>
      <c r="AQ1397" s="290"/>
      <c r="AR1397" s="290"/>
      <c r="AS1397" s="290"/>
      <c r="AT1397" s="290"/>
      <c r="AU1397" s="290"/>
      <c r="AV1397" s="290"/>
      <c r="AW1397" s="290"/>
      <c r="AX1397" s="290"/>
      <c r="AY1397" s="290"/>
      <c r="AZ1397" s="290"/>
      <c r="BA1397" s="290"/>
      <c r="BB1397" s="290"/>
      <c r="BC1397" s="290"/>
      <c r="BD1397" s="290"/>
      <c r="BE1397" s="290"/>
      <c r="BF1397" s="290"/>
      <c r="BG1397" s="290"/>
      <c r="BH1397" s="290"/>
      <c r="BI1397" s="290"/>
      <c r="BJ1397" s="290"/>
      <c r="BK1397" s="290"/>
      <c r="BL1397" s="290"/>
      <c r="BM1397" s="290"/>
      <c r="BN1397" s="290"/>
      <c r="BO1397" s="290"/>
      <c r="BP1397" s="290"/>
      <c r="BQ1397" s="290"/>
      <c r="BR1397" s="290"/>
      <c r="BS1397" s="290"/>
      <c r="BT1397" s="290"/>
      <c r="BU1397" s="290"/>
      <c r="BV1397" s="290"/>
      <c r="BW1397" s="290"/>
      <c r="BX1397" s="290"/>
      <c r="BY1397" s="290"/>
    </row>
    <row r="1398" spans="1:77" x14ac:dyDescent="0.2">
      <c r="A1398" s="82">
        <v>1390</v>
      </c>
      <c r="B1398" s="82" t="s">
        <v>2949</v>
      </c>
      <c r="C1398" s="82" t="s">
        <v>2950</v>
      </c>
      <c r="D1398" s="82" t="s">
        <v>2951</v>
      </c>
      <c r="E1398" s="83">
        <v>44137</v>
      </c>
      <c r="F1398" s="82" t="s">
        <v>2985</v>
      </c>
      <c r="G1398" s="82">
        <v>1</v>
      </c>
      <c r="H1398" s="82" t="s">
        <v>2986</v>
      </c>
      <c r="I1398" s="82" t="s">
        <v>1760</v>
      </c>
      <c r="J1398" s="84">
        <v>30</v>
      </c>
      <c r="K1398" s="247">
        <v>3</v>
      </c>
      <c r="L1398" s="82" t="s">
        <v>3362</v>
      </c>
      <c r="M1398" s="82">
        <v>158</v>
      </c>
      <c r="N1398" s="82">
        <v>0.1</v>
      </c>
      <c r="O1398" s="264" t="s">
        <v>2078</v>
      </c>
      <c r="P1398" s="283" t="s">
        <v>2997</v>
      </c>
      <c r="Q1398" s="82" t="s">
        <v>303</v>
      </c>
    </row>
    <row r="1399" spans="1:77" x14ac:dyDescent="0.2">
      <c r="A1399" s="82">
        <v>1391</v>
      </c>
      <c r="B1399" s="82" t="s">
        <v>1286</v>
      </c>
      <c r="C1399" s="82" t="s">
        <v>1808</v>
      </c>
      <c r="D1399" s="82" t="s">
        <v>1287</v>
      </c>
      <c r="E1399" s="83">
        <v>44123</v>
      </c>
      <c r="F1399" s="82" t="s">
        <v>2985</v>
      </c>
      <c r="G1399" s="82">
        <v>1</v>
      </c>
      <c r="H1399" s="82" t="s">
        <v>2986</v>
      </c>
      <c r="I1399" s="82" t="s">
        <v>1760</v>
      </c>
      <c r="J1399" s="84">
        <v>40</v>
      </c>
      <c r="K1399" s="247">
        <v>4</v>
      </c>
      <c r="L1399" s="82" t="s">
        <v>2987</v>
      </c>
      <c r="M1399" s="82">
        <v>154</v>
      </c>
      <c r="N1399" s="82">
        <v>0.1</v>
      </c>
      <c r="O1399" s="264" t="s">
        <v>2078</v>
      </c>
      <c r="P1399" s="283" t="s">
        <v>2997</v>
      </c>
      <c r="Q1399" s="82" t="s">
        <v>303</v>
      </c>
    </row>
    <row r="1400" spans="1:77" s="254" customFormat="1" x14ac:dyDescent="0.2">
      <c r="A1400" s="248">
        <v>1392</v>
      </c>
      <c r="B1400" s="248" t="s">
        <v>1286</v>
      </c>
      <c r="C1400" s="248"/>
      <c r="D1400" s="248"/>
      <c r="E1400" s="248"/>
      <c r="F1400" s="248"/>
      <c r="G1400" s="248"/>
      <c r="H1400" s="248"/>
      <c r="I1400" s="248"/>
      <c r="J1400" s="260">
        <v>70</v>
      </c>
      <c r="K1400" s="255">
        <v>7</v>
      </c>
      <c r="L1400" s="248"/>
      <c r="M1400" s="248"/>
      <c r="N1400" s="248"/>
      <c r="O1400" s="265" t="s">
        <v>2078</v>
      </c>
      <c r="P1400" s="284" t="s">
        <v>706</v>
      </c>
      <c r="Q1400" s="248"/>
      <c r="R1400" s="289"/>
      <c r="S1400" s="289"/>
      <c r="T1400" s="289"/>
      <c r="U1400" s="289"/>
      <c r="V1400" s="289"/>
      <c r="W1400" s="289"/>
      <c r="X1400" s="289"/>
      <c r="Y1400" s="289"/>
      <c r="Z1400" s="289"/>
      <c r="AA1400" s="289"/>
      <c r="AB1400" s="289"/>
      <c r="AC1400" s="289"/>
      <c r="AD1400" s="289"/>
      <c r="AE1400" s="289"/>
      <c r="AF1400" s="289"/>
      <c r="AG1400" s="289"/>
      <c r="AH1400" s="289"/>
      <c r="AI1400" s="289"/>
      <c r="AJ1400" s="289"/>
      <c r="AK1400" s="289"/>
      <c r="AL1400" s="289"/>
      <c r="AM1400" s="289"/>
      <c r="AN1400" s="289"/>
      <c r="AO1400" s="289"/>
      <c r="AP1400" s="289"/>
      <c r="AQ1400" s="289"/>
      <c r="AR1400" s="289"/>
      <c r="AS1400" s="289"/>
      <c r="AT1400" s="289"/>
      <c r="AU1400" s="289"/>
      <c r="AV1400" s="289"/>
      <c r="AW1400" s="289"/>
      <c r="AX1400" s="289"/>
      <c r="AY1400" s="289"/>
      <c r="AZ1400" s="289"/>
      <c r="BA1400" s="289"/>
      <c r="BB1400" s="289"/>
      <c r="BC1400" s="289"/>
      <c r="BD1400" s="289"/>
      <c r="BE1400" s="289"/>
      <c r="BF1400" s="289"/>
      <c r="BG1400" s="289"/>
      <c r="BH1400" s="289"/>
      <c r="BI1400" s="289"/>
      <c r="BJ1400" s="289"/>
      <c r="BK1400" s="289"/>
      <c r="BL1400" s="289"/>
      <c r="BM1400" s="289"/>
      <c r="BN1400" s="289"/>
      <c r="BO1400" s="289"/>
      <c r="BP1400" s="289"/>
      <c r="BQ1400" s="289"/>
      <c r="BR1400" s="289"/>
      <c r="BS1400" s="289"/>
      <c r="BT1400" s="289"/>
      <c r="BU1400" s="289"/>
      <c r="BV1400" s="289"/>
      <c r="BW1400" s="289"/>
      <c r="BX1400" s="289"/>
      <c r="BY1400" s="289"/>
    </row>
    <row r="1401" spans="1:77" s="262" customFormat="1" x14ac:dyDescent="0.2">
      <c r="A1401" s="86">
        <v>1393</v>
      </c>
      <c r="B1401" s="86" t="s">
        <v>16</v>
      </c>
      <c r="C1401" s="86"/>
      <c r="D1401" s="86"/>
      <c r="E1401" s="86"/>
      <c r="F1401" s="86"/>
      <c r="G1401" s="86"/>
      <c r="H1401" s="86"/>
      <c r="I1401" s="86"/>
      <c r="J1401" s="249">
        <v>70</v>
      </c>
      <c r="K1401" s="251">
        <v>7</v>
      </c>
      <c r="L1401" s="86"/>
      <c r="M1401" s="86"/>
      <c r="N1401" s="86"/>
      <c r="O1401" s="266" t="s">
        <v>467</v>
      </c>
      <c r="P1401" s="285"/>
      <c r="Q1401" s="86"/>
      <c r="R1401" s="290"/>
      <c r="S1401" s="290"/>
      <c r="T1401" s="290"/>
      <c r="U1401" s="290"/>
      <c r="V1401" s="290"/>
      <c r="W1401" s="290"/>
      <c r="X1401" s="290"/>
      <c r="Y1401" s="290"/>
      <c r="Z1401" s="290"/>
      <c r="AA1401" s="290"/>
      <c r="AB1401" s="290"/>
      <c r="AC1401" s="290"/>
      <c r="AD1401" s="290"/>
      <c r="AE1401" s="290"/>
      <c r="AF1401" s="290"/>
      <c r="AG1401" s="290"/>
      <c r="AH1401" s="290"/>
      <c r="AI1401" s="290"/>
      <c r="AJ1401" s="290"/>
      <c r="AK1401" s="290"/>
      <c r="AL1401" s="290"/>
      <c r="AM1401" s="290"/>
      <c r="AN1401" s="290"/>
      <c r="AO1401" s="290"/>
      <c r="AP1401" s="290"/>
      <c r="AQ1401" s="290"/>
      <c r="AR1401" s="290"/>
      <c r="AS1401" s="290"/>
      <c r="AT1401" s="290"/>
      <c r="AU1401" s="290"/>
      <c r="AV1401" s="290"/>
      <c r="AW1401" s="290"/>
      <c r="AX1401" s="290"/>
      <c r="AY1401" s="290"/>
      <c r="AZ1401" s="290"/>
      <c r="BA1401" s="290"/>
      <c r="BB1401" s="290"/>
      <c r="BC1401" s="290"/>
      <c r="BD1401" s="290"/>
      <c r="BE1401" s="290"/>
      <c r="BF1401" s="290"/>
      <c r="BG1401" s="290"/>
      <c r="BH1401" s="290"/>
      <c r="BI1401" s="290"/>
      <c r="BJ1401" s="290"/>
      <c r="BK1401" s="290"/>
      <c r="BL1401" s="290"/>
      <c r="BM1401" s="290"/>
      <c r="BN1401" s="290"/>
      <c r="BO1401" s="290"/>
      <c r="BP1401" s="290"/>
      <c r="BQ1401" s="290"/>
      <c r="BR1401" s="290"/>
      <c r="BS1401" s="290"/>
      <c r="BT1401" s="290"/>
      <c r="BU1401" s="290"/>
      <c r="BV1401" s="290"/>
      <c r="BW1401" s="290"/>
      <c r="BX1401" s="290"/>
      <c r="BY1401" s="290"/>
    </row>
    <row r="1402" spans="1:77" x14ac:dyDescent="0.2">
      <c r="A1402" s="82">
        <v>1394</v>
      </c>
      <c r="B1402" s="82" t="s">
        <v>3158</v>
      </c>
      <c r="C1402" s="82" t="s">
        <v>3159</v>
      </c>
      <c r="D1402" s="82" t="s">
        <v>3160</v>
      </c>
      <c r="E1402" s="83">
        <v>44137</v>
      </c>
      <c r="F1402" s="82" t="s">
        <v>2985</v>
      </c>
      <c r="G1402" s="82">
        <v>1</v>
      </c>
      <c r="H1402" s="82" t="s">
        <v>2986</v>
      </c>
      <c r="I1402" s="82" t="s">
        <v>1760</v>
      </c>
      <c r="J1402" s="84">
        <v>124</v>
      </c>
      <c r="K1402" s="247">
        <v>12.4</v>
      </c>
      <c r="L1402" s="82" t="s">
        <v>3362</v>
      </c>
      <c r="M1402" s="82">
        <v>158</v>
      </c>
      <c r="N1402" s="82">
        <v>0.1</v>
      </c>
      <c r="O1402" s="264" t="s">
        <v>2207</v>
      </c>
      <c r="P1402" s="283" t="s">
        <v>2988</v>
      </c>
      <c r="Q1402" s="82" t="s">
        <v>303</v>
      </c>
    </row>
    <row r="1403" spans="1:77" x14ac:dyDescent="0.2">
      <c r="A1403" s="82">
        <v>1395</v>
      </c>
      <c r="B1403" s="82" t="s">
        <v>1419</v>
      </c>
      <c r="C1403" s="82" t="s">
        <v>1883</v>
      </c>
      <c r="D1403" s="82" t="s">
        <v>1420</v>
      </c>
      <c r="E1403" s="83">
        <v>44123</v>
      </c>
      <c r="F1403" s="82" t="s">
        <v>2985</v>
      </c>
      <c r="G1403" s="82">
        <v>1</v>
      </c>
      <c r="H1403" s="82" t="s">
        <v>2986</v>
      </c>
      <c r="I1403" s="82" t="s">
        <v>1760</v>
      </c>
      <c r="J1403" s="84">
        <v>124</v>
      </c>
      <c r="K1403" s="247">
        <v>12.4</v>
      </c>
      <c r="L1403" s="82" t="s">
        <v>2987</v>
      </c>
      <c r="M1403" s="82">
        <v>154</v>
      </c>
      <c r="N1403" s="82">
        <v>0.1</v>
      </c>
      <c r="O1403" s="264" t="s">
        <v>2207</v>
      </c>
      <c r="P1403" s="283" t="s">
        <v>2988</v>
      </c>
      <c r="Q1403" s="82" t="s">
        <v>303</v>
      </c>
    </row>
    <row r="1404" spans="1:77" s="254" customFormat="1" x14ac:dyDescent="0.2">
      <c r="A1404" s="248">
        <v>1396</v>
      </c>
      <c r="B1404" s="248" t="s">
        <v>1419</v>
      </c>
      <c r="C1404" s="248"/>
      <c r="D1404" s="248"/>
      <c r="E1404" s="248"/>
      <c r="F1404" s="248"/>
      <c r="G1404" s="248"/>
      <c r="H1404" s="248"/>
      <c r="I1404" s="248"/>
      <c r="J1404" s="260">
        <v>248</v>
      </c>
      <c r="K1404" s="255">
        <v>24.8</v>
      </c>
      <c r="L1404" s="248"/>
      <c r="M1404" s="248"/>
      <c r="N1404" s="248"/>
      <c r="O1404" s="265" t="s">
        <v>2207</v>
      </c>
      <c r="P1404" s="284" t="s">
        <v>707</v>
      </c>
      <c r="Q1404" s="248"/>
      <c r="R1404" s="289"/>
      <c r="S1404" s="289"/>
      <c r="T1404" s="289"/>
      <c r="U1404" s="289"/>
      <c r="V1404" s="289"/>
      <c r="W1404" s="289"/>
      <c r="X1404" s="289"/>
      <c r="Y1404" s="289"/>
      <c r="Z1404" s="289"/>
      <c r="AA1404" s="289"/>
      <c r="AB1404" s="289"/>
      <c r="AC1404" s="289"/>
      <c r="AD1404" s="289"/>
      <c r="AE1404" s="289"/>
      <c r="AF1404" s="289"/>
      <c r="AG1404" s="289"/>
      <c r="AH1404" s="289"/>
      <c r="AI1404" s="289"/>
      <c r="AJ1404" s="289"/>
      <c r="AK1404" s="289"/>
      <c r="AL1404" s="289"/>
      <c r="AM1404" s="289"/>
      <c r="AN1404" s="289"/>
      <c r="AO1404" s="289"/>
      <c r="AP1404" s="289"/>
      <c r="AQ1404" s="289"/>
      <c r="AR1404" s="289"/>
      <c r="AS1404" s="289"/>
      <c r="AT1404" s="289"/>
      <c r="AU1404" s="289"/>
      <c r="AV1404" s="289"/>
      <c r="AW1404" s="289"/>
      <c r="AX1404" s="289"/>
      <c r="AY1404" s="289"/>
      <c r="AZ1404" s="289"/>
      <c r="BA1404" s="289"/>
      <c r="BB1404" s="289"/>
      <c r="BC1404" s="289"/>
      <c r="BD1404" s="289"/>
      <c r="BE1404" s="289"/>
      <c r="BF1404" s="289"/>
      <c r="BG1404" s="289"/>
      <c r="BH1404" s="289"/>
      <c r="BI1404" s="289"/>
      <c r="BJ1404" s="289"/>
      <c r="BK1404" s="289"/>
      <c r="BL1404" s="289"/>
      <c r="BM1404" s="289"/>
      <c r="BN1404" s="289"/>
      <c r="BO1404" s="289"/>
      <c r="BP1404" s="289"/>
      <c r="BQ1404" s="289"/>
      <c r="BR1404" s="289"/>
      <c r="BS1404" s="289"/>
      <c r="BT1404" s="289"/>
      <c r="BU1404" s="289"/>
      <c r="BV1404" s="289"/>
      <c r="BW1404" s="289"/>
      <c r="BX1404" s="289"/>
      <c r="BY1404" s="289"/>
    </row>
    <row r="1405" spans="1:77" x14ac:dyDescent="0.2">
      <c r="A1405" s="82">
        <v>1397</v>
      </c>
      <c r="B1405" s="82" t="s">
        <v>3158</v>
      </c>
      <c r="C1405" s="82" t="s">
        <v>3159</v>
      </c>
      <c r="D1405" s="82" t="s">
        <v>3160</v>
      </c>
      <c r="E1405" s="83">
        <v>44137</v>
      </c>
      <c r="F1405" s="82" t="s">
        <v>2985</v>
      </c>
      <c r="G1405" s="82">
        <v>1</v>
      </c>
      <c r="H1405" s="82" t="s">
        <v>2986</v>
      </c>
      <c r="I1405" s="82" t="s">
        <v>1760</v>
      </c>
      <c r="J1405" s="84">
        <v>148</v>
      </c>
      <c r="K1405" s="247">
        <v>14.8</v>
      </c>
      <c r="L1405" s="82" t="s">
        <v>3362</v>
      </c>
      <c r="M1405" s="82">
        <v>158</v>
      </c>
      <c r="N1405" s="82">
        <v>0.1</v>
      </c>
      <c r="O1405" s="264" t="s">
        <v>2207</v>
      </c>
      <c r="P1405" s="283" t="s">
        <v>2990</v>
      </c>
      <c r="Q1405" s="82" t="s">
        <v>303</v>
      </c>
    </row>
    <row r="1406" spans="1:77" x14ac:dyDescent="0.2">
      <c r="A1406" s="82">
        <v>1398</v>
      </c>
      <c r="B1406" s="82" t="s">
        <v>1419</v>
      </c>
      <c r="C1406" s="82" t="s">
        <v>1883</v>
      </c>
      <c r="D1406" s="82" t="s">
        <v>1420</v>
      </c>
      <c r="E1406" s="83">
        <v>44123</v>
      </c>
      <c r="F1406" s="82" t="s">
        <v>2985</v>
      </c>
      <c r="G1406" s="82">
        <v>1</v>
      </c>
      <c r="H1406" s="82" t="s">
        <v>2986</v>
      </c>
      <c r="I1406" s="82" t="s">
        <v>1760</v>
      </c>
      <c r="J1406" s="84">
        <v>148</v>
      </c>
      <c r="K1406" s="247">
        <v>14.8</v>
      </c>
      <c r="L1406" s="82" t="s">
        <v>2987</v>
      </c>
      <c r="M1406" s="82">
        <v>154</v>
      </c>
      <c r="N1406" s="82">
        <v>0.1</v>
      </c>
      <c r="O1406" s="264" t="s">
        <v>2207</v>
      </c>
      <c r="P1406" s="283" t="s">
        <v>2990</v>
      </c>
      <c r="Q1406" s="82" t="s">
        <v>303</v>
      </c>
    </row>
    <row r="1407" spans="1:77" s="254" customFormat="1" x14ac:dyDescent="0.2">
      <c r="A1407" s="248">
        <v>1399</v>
      </c>
      <c r="B1407" s="248" t="s">
        <v>1419</v>
      </c>
      <c r="C1407" s="248"/>
      <c r="D1407" s="248"/>
      <c r="E1407" s="248"/>
      <c r="F1407" s="248"/>
      <c r="G1407" s="248"/>
      <c r="H1407" s="248"/>
      <c r="I1407" s="248"/>
      <c r="J1407" s="260">
        <v>296</v>
      </c>
      <c r="K1407" s="255">
        <v>29.6</v>
      </c>
      <c r="L1407" s="248"/>
      <c r="M1407" s="248"/>
      <c r="N1407" s="248"/>
      <c r="O1407" s="265" t="s">
        <v>2207</v>
      </c>
      <c r="P1407" s="284" t="s">
        <v>708</v>
      </c>
      <c r="Q1407" s="248"/>
      <c r="R1407" s="289"/>
      <c r="S1407" s="289"/>
      <c r="T1407" s="289"/>
      <c r="U1407" s="289"/>
      <c r="V1407" s="289"/>
      <c r="W1407" s="289"/>
      <c r="X1407" s="289"/>
      <c r="Y1407" s="289"/>
      <c r="Z1407" s="289"/>
      <c r="AA1407" s="289"/>
      <c r="AB1407" s="289"/>
      <c r="AC1407" s="289"/>
      <c r="AD1407" s="289"/>
      <c r="AE1407" s="289"/>
      <c r="AF1407" s="289"/>
      <c r="AG1407" s="289"/>
      <c r="AH1407" s="289"/>
      <c r="AI1407" s="289"/>
      <c r="AJ1407" s="289"/>
      <c r="AK1407" s="289"/>
      <c r="AL1407" s="289"/>
      <c r="AM1407" s="289"/>
      <c r="AN1407" s="289"/>
      <c r="AO1407" s="289"/>
      <c r="AP1407" s="289"/>
      <c r="AQ1407" s="289"/>
      <c r="AR1407" s="289"/>
      <c r="AS1407" s="289"/>
      <c r="AT1407" s="289"/>
      <c r="AU1407" s="289"/>
      <c r="AV1407" s="289"/>
      <c r="AW1407" s="289"/>
      <c r="AX1407" s="289"/>
      <c r="AY1407" s="289"/>
      <c r="AZ1407" s="289"/>
      <c r="BA1407" s="289"/>
      <c r="BB1407" s="289"/>
      <c r="BC1407" s="289"/>
      <c r="BD1407" s="289"/>
      <c r="BE1407" s="289"/>
      <c r="BF1407" s="289"/>
      <c r="BG1407" s="289"/>
      <c r="BH1407" s="289"/>
      <c r="BI1407" s="289"/>
      <c r="BJ1407" s="289"/>
      <c r="BK1407" s="289"/>
      <c r="BL1407" s="289"/>
      <c r="BM1407" s="289"/>
      <c r="BN1407" s="289"/>
      <c r="BO1407" s="289"/>
      <c r="BP1407" s="289"/>
      <c r="BQ1407" s="289"/>
      <c r="BR1407" s="289"/>
      <c r="BS1407" s="289"/>
      <c r="BT1407" s="289"/>
      <c r="BU1407" s="289"/>
      <c r="BV1407" s="289"/>
      <c r="BW1407" s="289"/>
      <c r="BX1407" s="289"/>
      <c r="BY1407" s="289"/>
    </row>
    <row r="1408" spans="1:77" s="262" customFormat="1" x14ac:dyDescent="0.2">
      <c r="A1408" s="86">
        <v>1400</v>
      </c>
      <c r="B1408" s="86" t="s">
        <v>945</v>
      </c>
      <c r="C1408" s="86"/>
      <c r="D1408" s="86"/>
      <c r="E1408" s="86"/>
      <c r="F1408" s="86"/>
      <c r="G1408" s="86"/>
      <c r="H1408" s="86"/>
      <c r="I1408" s="86"/>
      <c r="J1408" s="249">
        <v>544</v>
      </c>
      <c r="K1408" s="251">
        <v>54.4</v>
      </c>
      <c r="L1408" s="86"/>
      <c r="M1408" s="86"/>
      <c r="N1408" s="86"/>
      <c r="O1408" s="266" t="s">
        <v>468</v>
      </c>
      <c r="P1408" s="285"/>
      <c r="Q1408" s="86"/>
      <c r="R1408" s="290"/>
      <c r="S1408" s="290"/>
      <c r="T1408" s="290"/>
      <c r="U1408" s="290"/>
      <c r="V1408" s="290"/>
      <c r="W1408" s="290"/>
      <c r="X1408" s="290"/>
      <c r="Y1408" s="290"/>
      <c r="Z1408" s="290"/>
      <c r="AA1408" s="290"/>
      <c r="AB1408" s="290"/>
      <c r="AC1408" s="290"/>
      <c r="AD1408" s="290"/>
      <c r="AE1408" s="290"/>
      <c r="AF1408" s="290"/>
      <c r="AG1408" s="290"/>
      <c r="AH1408" s="290"/>
      <c r="AI1408" s="290"/>
      <c r="AJ1408" s="290"/>
      <c r="AK1408" s="290"/>
      <c r="AL1408" s="290"/>
      <c r="AM1408" s="290"/>
      <c r="AN1408" s="290"/>
      <c r="AO1408" s="290"/>
      <c r="AP1408" s="290"/>
      <c r="AQ1408" s="290"/>
      <c r="AR1408" s="290"/>
      <c r="AS1408" s="290"/>
      <c r="AT1408" s="290"/>
      <c r="AU1408" s="290"/>
      <c r="AV1408" s="290"/>
      <c r="AW1408" s="290"/>
      <c r="AX1408" s="290"/>
      <c r="AY1408" s="290"/>
      <c r="AZ1408" s="290"/>
      <c r="BA1408" s="290"/>
      <c r="BB1408" s="290"/>
      <c r="BC1408" s="290"/>
      <c r="BD1408" s="290"/>
      <c r="BE1408" s="290"/>
      <c r="BF1408" s="290"/>
      <c r="BG1408" s="290"/>
      <c r="BH1408" s="290"/>
      <c r="BI1408" s="290"/>
      <c r="BJ1408" s="290"/>
      <c r="BK1408" s="290"/>
      <c r="BL1408" s="290"/>
      <c r="BM1408" s="290"/>
      <c r="BN1408" s="290"/>
      <c r="BO1408" s="290"/>
      <c r="BP1408" s="290"/>
      <c r="BQ1408" s="290"/>
      <c r="BR1408" s="290"/>
      <c r="BS1408" s="290"/>
      <c r="BT1408" s="290"/>
      <c r="BU1408" s="290"/>
      <c r="BV1408" s="290"/>
      <c r="BW1408" s="290"/>
      <c r="BX1408" s="290"/>
      <c r="BY1408" s="290"/>
    </row>
    <row r="1409" spans="1:77" x14ac:dyDescent="0.2">
      <c r="A1409" s="82">
        <v>1401</v>
      </c>
      <c r="B1409" s="82" t="s">
        <v>3149</v>
      </c>
      <c r="C1409" s="82" t="s">
        <v>3150</v>
      </c>
      <c r="D1409" s="82" t="s">
        <v>3151</v>
      </c>
      <c r="E1409" s="83">
        <v>44137</v>
      </c>
      <c r="F1409" s="82" t="s">
        <v>2985</v>
      </c>
      <c r="G1409" s="82">
        <v>1</v>
      </c>
      <c r="H1409" s="82" t="s">
        <v>2986</v>
      </c>
      <c r="I1409" s="82" t="s">
        <v>1760</v>
      </c>
      <c r="J1409" s="84">
        <v>106</v>
      </c>
      <c r="K1409" s="247">
        <v>10.6</v>
      </c>
      <c r="L1409" s="82" t="s">
        <v>3362</v>
      </c>
      <c r="M1409" s="82">
        <v>158</v>
      </c>
      <c r="N1409" s="82">
        <v>0.1</v>
      </c>
      <c r="O1409" s="264" t="s">
        <v>2198</v>
      </c>
      <c r="P1409" s="283" t="s">
        <v>2988</v>
      </c>
      <c r="Q1409" s="82" t="s">
        <v>303</v>
      </c>
    </row>
    <row r="1410" spans="1:77" x14ac:dyDescent="0.2">
      <c r="A1410" s="82">
        <v>1402</v>
      </c>
      <c r="B1410" s="82" t="s">
        <v>1411</v>
      </c>
      <c r="C1410" s="82" t="s">
        <v>1920</v>
      </c>
      <c r="D1410" s="82" t="s">
        <v>1412</v>
      </c>
      <c r="E1410" s="83">
        <v>44123</v>
      </c>
      <c r="F1410" s="82" t="s">
        <v>2985</v>
      </c>
      <c r="G1410" s="82">
        <v>1</v>
      </c>
      <c r="H1410" s="82" t="s">
        <v>2986</v>
      </c>
      <c r="I1410" s="82" t="s">
        <v>1760</v>
      </c>
      <c r="J1410" s="84">
        <v>106</v>
      </c>
      <c r="K1410" s="247">
        <v>10.6</v>
      </c>
      <c r="L1410" s="82" t="s">
        <v>2987</v>
      </c>
      <c r="M1410" s="82">
        <v>154</v>
      </c>
      <c r="N1410" s="82">
        <v>0.1</v>
      </c>
      <c r="O1410" s="264" t="s">
        <v>2198</v>
      </c>
      <c r="P1410" s="283" t="s">
        <v>2988</v>
      </c>
      <c r="Q1410" s="82" t="s">
        <v>303</v>
      </c>
    </row>
    <row r="1411" spans="1:77" s="254" customFormat="1" x14ac:dyDescent="0.2">
      <c r="A1411" s="248">
        <v>1403</v>
      </c>
      <c r="B1411" s="248" t="s">
        <v>1411</v>
      </c>
      <c r="C1411" s="248"/>
      <c r="D1411" s="248"/>
      <c r="E1411" s="248"/>
      <c r="F1411" s="248"/>
      <c r="G1411" s="248"/>
      <c r="H1411" s="248"/>
      <c r="I1411" s="248"/>
      <c r="J1411" s="260">
        <v>212</v>
      </c>
      <c r="K1411" s="255">
        <v>21.2</v>
      </c>
      <c r="L1411" s="248"/>
      <c r="M1411" s="248"/>
      <c r="N1411" s="248"/>
      <c r="O1411" s="265" t="s">
        <v>2198</v>
      </c>
      <c r="P1411" s="284" t="s">
        <v>707</v>
      </c>
      <c r="Q1411" s="248"/>
      <c r="R1411" s="289"/>
      <c r="S1411" s="289"/>
      <c r="T1411" s="289"/>
      <c r="U1411" s="289"/>
      <c r="V1411" s="289"/>
      <c r="W1411" s="289"/>
      <c r="X1411" s="289"/>
      <c r="Y1411" s="289"/>
      <c r="Z1411" s="289"/>
      <c r="AA1411" s="289"/>
      <c r="AB1411" s="289"/>
      <c r="AC1411" s="289"/>
      <c r="AD1411" s="289"/>
      <c r="AE1411" s="289"/>
      <c r="AF1411" s="289"/>
      <c r="AG1411" s="289"/>
      <c r="AH1411" s="289"/>
      <c r="AI1411" s="289"/>
      <c r="AJ1411" s="289"/>
      <c r="AK1411" s="289"/>
      <c r="AL1411" s="289"/>
      <c r="AM1411" s="289"/>
      <c r="AN1411" s="289"/>
      <c r="AO1411" s="289"/>
      <c r="AP1411" s="289"/>
      <c r="AQ1411" s="289"/>
      <c r="AR1411" s="289"/>
      <c r="AS1411" s="289"/>
      <c r="AT1411" s="289"/>
      <c r="AU1411" s="289"/>
      <c r="AV1411" s="289"/>
      <c r="AW1411" s="289"/>
      <c r="AX1411" s="289"/>
      <c r="AY1411" s="289"/>
      <c r="AZ1411" s="289"/>
      <c r="BA1411" s="289"/>
      <c r="BB1411" s="289"/>
      <c r="BC1411" s="289"/>
      <c r="BD1411" s="289"/>
      <c r="BE1411" s="289"/>
      <c r="BF1411" s="289"/>
      <c r="BG1411" s="289"/>
      <c r="BH1411" s="289"/>
      <c r="BI1411" s="289"/>
      <c r="BJ1411" s="289"/>
      <c r="BK1411" s="289"/>
      <c r="BL1411" s="289"/>
      <c r="BM1411" s="289"/>
      <c r="BN1411" s="289"/>
      <c r="BO1411" s="289"/>
      <c r="BP1411" s="289"/>
      <c r="BQ1411" s="289"/>
      <c r="BR1411" s="289"/>
      <c r="BS1411" s="289"/>
      <c r="BT1411" s="289"/>
      <c r="BU1411" s="289"/>
      <c r="BV1411" s="289"/>
      <c r="BW1411" s="289"/>
      <c r="BX1411" s="289"/>
      <c r="BY1411" s="289"/>
    </row>
    <row r="1412" spans="1:77" x14ac:dyDescent="0.2">
      <c r="A1412" s="82">
        <v>1404</v>
      </c>
      <c r="B1412" s="82" t="s">
        <v>3149</v>
      </c>
      <c r="C1412" s="82" t="s">
        <v>3150</v>
      </c>
      <c r="D1412" s="82" t="s">
        <v>3151</v>
      </c>
      <c r="E1412" s="83">
        <v>44137</v>
      </c>
      <c r="F1412" s="82" t="s">
        <v>2985</v>
      </c>
      <c r="G1412" s="82">
        <v>1</v>
      </c>
      <c r="H1412" s="82" t="s">
        <v>2986</v>
      </c>
      <c r="I1412" s="82" t="s">
        <v>1760</v>
      </c>
      <c r="J1412" s="84">
        <v>162</v>
      </c>
      <c r="K1412" s="247">
        <v>16.2</v>
      </c>
      <c r="L1412" s="82" t="s">
        <v>3362</v>
      </c>
      <c r="M1412" s="82">
        <v>158</v>
      </c>
      <c r="N1412" s="82">
        <v>0.1</v>
      </c>
      <c r="O1412" s="264" t="s">
        <v>2198</v>
      </c>
      <c r="P1412" s="283" t="s">
        <v>2990</v>
      </c>
      <c r="Q1412" s="82" t="s">
        <v>303</v>
      </c>
    </row>
    <row r="1413" spans="1:77" x14ac:dyDescent="0.2">
      <c r="A1413" s="82">
        <v>1405</v>
      </c>
      <c r="B1413" s="82" t="s">
        <v>1411</v>
      </c>
      <c r="C1413" s="82" t="s">
        <v>1920</v>
      </c>
      <c r="D1413" s="82" t="s">
        <v>1412</v>
      </c>
      <c r="E1413" s="83">
        <v>44123</v>
      </c>
      <c r="F1413" s="82" t="s">
        <v>2985</v>
      </c>
      <c r="G1413" s="82">
        <v>1</v>
      </c>
      <c r="H1413" s="82" t="s">
        <v>2986</v>
      </c>
      <c r="I1413" s="82" t="s">
        <v>1760</v>
      </c>
      <c r="J1413" s="84">
        <v>162</v>
      </c>
      <c r="K1413" s="247">
        <v>16.2</v>
      </c>
      <c r="L1413" s="82" t="s">
        <v>2987</v>
      </c>
      <c r="M1413" s="82">
        <v>154</v>
      </c>
      <c r="N1413" s="82">
        <v>0.1</v>
      </c>
      <c r="O1413" s="264" t="s">
        <v>2198</v>
      </c>
      <c r="P1413" s="283" t="s">
        <v>2990</v>
      </c>
      <c r="Q1413" s="82" t="s">
        <v>303</v>
      </c>
    </row>
    <row r="1414" spans="1:77" s="254" customFormat="1" x14ac:dyDescent="0.2">
      <c r="A1414" s="248">
        <v>1406</v>
      </c>
      <c r="B1414" s="248" t="s">
        <v>1411</v>
      </c>
      <c r="C1414" s="248"/>
      <c r="D1414" s="248"/>
      <c r="E1414" s="248"/>
      <c r="F1414" s="248"/>
      <c r="G1414" s="248"/>
      <c r="H1414" s="248"/>
      <c r="I1414" s="248"/>
      <c r="J1414" s="260">
        <v>324</v>
      </c>
      <c r="K1414" s="255">
        <v>32.4</v>
      </c>
      <c r="L1414" s="248"/>
      <c r="M1414" s="248"/>
      <c r="N1414" s="248"/>
      <c r="O1414" s="265" t="s">
        <v>2198</v>
      </c>
      <c r="P1414" s="284" t="s">
        <v>708</v>
      </c>
      <c r="Q1414" s="248"/>
      <c r="R1414" s="289"/>
      <c r="S1414" s="289"/>
      <c r="T1414" s="289"/>
      <c r="U1414" s="289"/>
      <c r="V1414" s="289"/>
      <c r="W1414" s="289"/>
      <c r="X1414" s="289"/>
      <c r="Y1414" s="289"/>
      <c r="Z1414" s="289"/>
      <c r="AA1414" s="289"/>
      <c r="AB1414" s="289"/>
      <c r="AC1414" s="289"/>
      <c r="AD1414" s="289"/>
      <c r="AE1414" s="289"/>
      <c r="AF1414" s="289"/>
      <c r="AG1414" s="289"/>
      <c r="AH1414" s="289"/>
      <c r="AI1414" s="289"/>
      <c r="AJ1414" s="289"/>
      <c r="AK1414" s="289"/>
      <c r="AL1414" s="289"/>
      <c r="AM1414" s="289"/>
      <c r="AN1414" s="289"/>
      <c r="AO1414" s="289"/>
      <c r="AP1414" s="289"/>
      <c r="AQ1414" s="289"/>
      <c r="AR1414" s="289"/>
      <c r="AS1414" s="289"/>
      <c r="AT1414" s="289"/>
      <c r="AU1414" s="289"/>
      <c r="AV1414" s="289"/>
      <c r="AW1414" s="289"/>
      <c r="AX1414" s="289"/>
      <c r="AY1414" s="289"/>
      <c r="AZ1414" s="289"/>
      <c r="BA1414" s="289"/>
      <c r="BB1414" s="289"/>
      <c r="BC1414" s="289"/>
      <c r="BD1414" s="289"/>
      <c r="BE1414" s="289"/>
      <c r="BF1414" s="289"/>
      <c r="BG1414" s="289"/>
      <c r="BH1414" s="289"/>
      <c r="BI1414" s="289"/>
      <c r="BJ1414" s="289"/>
      <c r="BK1414" s="289"/>
      <c r="BL1414" s="289"/>
      <c r="BM1414" s="289"/>
      <c r="BN1414" s="289"/>
      <c r="BO1414" s="289"/>
      <c r="BP1414" s="289"/>
      <c r="BQ1414" s="289"/>
      <c r="BR1414" s="289"/>
      <c r="BS1414" s="289"/>
      <c r="BT1414" s="289"/>
      <c r="BU1414" s="289"/>
      <c r="BV1414" s="289"/>
      <c r="BW1414" s="289"/>
      <c r="BX1414" s="289"/>
      <c r="BY1414" s="289"/>
    </row>
    <row r="1415" spans="1:77" s="262" customFormat="1" x14ac:dyDescent="0.2">
      <c r="A1415" s="86">
        <v>1407</v>
      </c>
      <c r="B1415" s="86" t="s">
        <v>936</v>
      </c>
      <c r="C1415" s="86"/>
      <c r="D1415" s="86"/>
      <c r="E1415" s="86"/>
      <c r="F1415" s="86"/>
      <c r="G1415" s="86"/>
      <c r="H1415" s="86"/>
      <c r="I1415" s="86"/>
      <c r="J1415" s="249">
        <v>536</v>
      </c>
      <c r="K1415" s="251">
        <v>53.6</v>
      </c>
      <c r="L1415" s="86"/>
      <c r="M1415" s="86"/>
      <c r="N1415" s="86"/>
      <c r="O1415" s="266" t="s">
        <v>469</v>
      </c>
      <c r="P1415" s="285"/>
      <c r="Q1415" s="86"/>
      <c r="R1415" s="290"/>
      <c r="S1415" s="290"/>
      <c r="T1415" s="290"/>
      <c r="U1415" s="290"/>
      <c r="V1415" s="290"/>
      <c r="W1415" s="290"/>
      <c r="X1415" s="290"/>
      <c r="Y1415" s="290"/>
      <c r="Z1415" s="290"/>
      <c r="AA1415" s="290"/>
      <c r="AB1415" s="290"/>
      <c r="AC1415" s="290"/>
      <c r="AD1415" s="290"/>
      <c r="AE1415" s="290"/>
      <c r="AF1415" s="290"/>
      <c r="AG1415" s="290"/>
      <c r="AH1415" s="290"/>
      <c r="AI1415" s="290"/>
      <c r="AJ1415" s="290"/>
      <c r="AK1415" s="290"/>
      <c r="AL1415" s="290"/>
      <c r="AM1415" s="290"/>
      <c r="AN1415" s="290"/>
      <c r="AO1415" s="290"/>
      <c r="AP1415" s="290"/>
      <c r="AQ1415" s="290"/>
      <c r="AR1415" s="290"/>
      <c r="AS1415" s="290"/>
      <c r="AT1415" s="290"/>
      <c r="AU1415" s="290"/>
      <c r="AV1415" s="290"/>
      <c r="AW1415" s="290"/>
      <c r="AX1415" s="290"/>
      <c r="AY1415" s="290"/>
      <c r="AZ1415" s="290"/>
      <c r="BA1415" s="290"/>
      <c r="BB1415" s="290"/>
      <c r="BC1415" s="290"/>
      <c r="BD1415" s="290"/>
      <c r="BE1415" s="290"/>
      <c r="BF1415" s="290"/>
      <c r="BG1415" s="290"/>
      <c r="BH1415" s="290"/>
      <c r="BI1415" s="290"/>
      <c r="BJ1415" s="290"/>
      <c r="BK1415" s="290"/>
      <c r="BL1415" s="290"/>
      <c r="BM1415" s="290"/>
      <c r="BN1415" s="290"/>
      <c r="BO1415" s="290"/>
      <c r="BP1415" s="290"/>
      <c r="BQ1415" s="290"/>
      <c r="BR1415" s="290"/>
      <c r="BS1415" s="290"/>
      <c r="BT1415" s="290"/>
      <c r="BU1415" s="290"/>
      <c r="BV1415" s="290"/>
      <c r="BW1415" s="290"/>
      <c r="BX1415" s="290"/>
      <c r="BY1415" s="290"/>
    </row>
    <row r="1416" spans="1:77" x14ac:dyDescent="0.2">
      <c r="A1416" s="82">
        <v>1408</v>
      </c>
      <c r="B1416" s="82" t="s">
        <v>3137</v>
      </c>
      <c r="C1416" s="82" t="s">
        <v>3138</v>
      </c>
      <c r="D1416" s="82" t="s">
        <v>3139</v>
      </c>
      <c r="E1416" s="83">
        <v>44137</v>
      </c>
      <c r="F1416" s="82" t="s">
        <v>2985</v>
      </c>
      <c r="G1416" s="82">
        <v>1</v>
      </c>
      <c r="H1416" s="82" t="s">
        <v>2986</v>
      </c>
      <c r="I1416" s="82" t="s">
        <v>1760</v>
      </c>
      <c r="J1416" s="84">
        <v>118</v>
      </c>
      <c r="K1416" s="247">
        <v>11.8</v>
      </c>
      <c r="L1416" s="82" t="s">
        <v>3362</v>
      </c>
      <c r="M1416" s="82">
        <v>158</v>
      </c>
      <c r="N1416" s="82">
        <v>0.1</v>
      </c>
      <c r="O1416" s="264" t="s">
        <v>2178</v>
      </c>
      <c r="P1416" s="283" t="s">
        <v>2988</v>
      </c>
      <c r="Q1416" s="82" t="s">
        <v>303</v>
      </c>
    </row>
    <row r="1417" spans="1:77" x14ac:dyDescent="0.2">
      <c r="A1417" s="82">
        <v>1409</v>
      </c>
      <c r="B1417" s="82" t="s">
        <v>1401</v>
      </c>
      <c r="C1417" s="82" t="s">
        <v>1873</v>
      </c>
      <c r="D1417" s="82" t="s">
        <v>1402</v>
      </c>
      <c r="E1417" s="83">
        <v>44123</v>
      </c>
      <c r="F1417" s="82" t="s">
        <v>2985</v>
      </c>
      <c r="G1417" s="82">
        <v>1</v>
      </c>
      <c r="H1417" s="82" t="s">
        <v>2986</v>
      </c>
      <c r="I1417" s="82" t="s">
        <v>1760</v>
      </c>
      <c r="J1417" s="84">
        <v>118</v>
      </c>
      <c r="K1417" s="247">
        <v>11.8</v>
      </c>
      <c r="L1417" s="82" t="s">
        <v>2987</v>
      </c>
      <c r="M1417" s="82">
        <v>154</v>
      </c>
      <c r="N1417" s="82">
        <v>0.1</v>
      </c>
      <c r="O1417" s="264" t="s">
        <v>2178</v>
      </c>
      <c r="P1417" s="283" t="s">
        <v>2988</v>
      </c>
      <c r="Q1417" s="82" t="s">
        <v>303</v>
      </c>
    </row>
    <row r="1418" spans="1:77" s="254" customFormat="1" x14ac:dyDescent="0.2">
      <c r="A1418" s="248">
        <v>1410</v>
      </c>
      <c r="B1418" s="248" t="s">
        <v>1401</v>
      </c>
      <c r="C1418" s="248"/>
      <c r="D1418" s="248"/>
      <c r="E1418" s="248"/>
      <c r="F1418" s="248"/>
      <c r="G1418" s="248"/>
      <c r="H1418" s="248"/>
      <c r="I1418" s="248"/>
      <c r="J1418" s="260">
        <v>236</v>
      </c>
      <c r="K1418" s="255">
        <v>23.6</v>
      </c>
      <c r="L1418" s="248"/>
      <c r="M1418" s="248"/>
      <c r="N1418" s="248"/>
      <c r="O1418" s="265" t="s">
        <v>2178</v>
      </c>
      <c r="P1418" s="284" t="s">
        <v>707</v>
      </c>
      <c r="Q1418" s="248"/>
      <c r="R1418" s="289"/>
      <c r="S1418" s="289"/>
      <c r="T1418" s="289"/>
      <c r="U1418" s="289"/>
      <c r="V1418" s="289"/>
      <c r="W1418" s="289"/>
      <c r="X1418" s="289"/>
      <c r="Y1418" s="289"/>
      <c r="Z1418" s="289"/>
      <c r="AA1418" s="289"/>
      <c r="AB1418" s="289"/>
      <c r="AC1418" s="289"/>
      <c r="AD1418" s="289"/>
      <c r="AE1418" s="289"/>
      <c r="AF1418" s="289"/>
      <c r="AG1418" s="289"/>
      <c r="AH1418" s="289"/>
      <c r="AI1418" s="289"/>
      <c r="AJ1418" s="289"/>
      <c r="AK1418" s="289"/>
      <c r="AL1418" s="289"/>
      <c r="AM1418" s="289"/>
      <c r="AN1418" s="289"/>
      <c r="AO1418" s="289"/>
      <c r="AP1418" s="289"/>
      <c r="AQ1418" s="289"/>
      <c r="AR1418" s="289"/>
      <c r="AS1418" s="289"/>
      <c r="AT1418" s="289"/>
      <c r="AU1418" s="289"/>
      <c r="AV1418" s="289"/>
      <c r="AW1418" s="289"/>
      <c r="AX1418" s="289"/>
      <c r="AY1418" s="289"/>
      <c r="AZ1418" s="289"/>
      <c r="BA1418" s="289"/>
      <c r="BB1418" s="289"/>
      <c r="BC1418" s="289"/>
      <c r="BD1418" s="289"/>
      <c r="BE1418" s="289"/>
      <c r="BF1418" s="289"/>
      <c r="BG1418" s="289"/>
      <c r="BH1418" s="289"/>
      <c r="BI1418" s="289"/>
      <c r="BJ1418" s="289"/>
      <c r="BK1418" s="289"/>
      <c r="BL1418" s="289"/>
      <c r="BM1418" s="289"/>
      <c r="BN1418" s="289"/>
      <c r="BO1418" s="289"/>
      <c r="BP1418" s="289"/>
      <c r="BQ1418" s="289"/>
      <c r="BR1418" s="289"/>
      <c r="BS1418" s="289"/>
      <c r="BT1418" s="289"/>
      <c r="BU1418" s="289"/>
      <c r="BV1418" s="289"/>
      <c r="BW1418" s="289"/>
      <c r="BX1418" s="289"/>
      <c r="BY1418" s="289"/>
    </row>
    <row r="1419" spans="1:77" x14ac:dyDescent="0.2">
      <c r="A1419" s="82">
        <v>1411</v>
      </c>
      <c r="B1419" s="82" t="s">
        <v>3137</v>
      </c>
      <c r="C1419" s="82" t="s">
        <v>3138</v>
      </c>
      <c r="D1419" s="82" t="s">
        <v>3139</v>
      </c>
      <c r="E1419" s="83">
        <v>44137</v>
      </c>
      <c r="F1419" s="82" t="s">
        <v>2985</v>
      </c>
      <c r="G1419" s="82">
        <v>1</v>
      </c>
      <c r="H1419" s="82" t="s">
        <v>2986</v>
      </c>
      <c r="I1419" s="82" t="s">
        <v>1760</v>
      </c>
      <c r="J1419" s="84">
        <v>148</v>
      </c>
      <c r="K1419" s="247">
        <v>14.8</v>
      </c>
      <c r="L1419" s="82" t="s">
        <v>3362</v>
      </c>
      <c r="M1419" s="82">
        <v>158</v>
      </c>
      <c r="N1419" s="82">
        <v>0.1</v>
      </c>
      <c r="O1419" s="264" t="s">
        <v>2178</v>
      </c>
      <c r="P1419" s="283" t="s">
        <v>2990</v>
      </c>
      <c r="Q1419" s="82" t="s">
        <v>303</v>
      </c>
    </row>
    <row r="1420" spans="1:77" x14ac:dyDescent="0.2">
      <c r="A1420" s="82">
        <v>1412</v>
      </c>
      <c r="B1420" s="82" t="s">
        <v>1401</v>
      </c>
      <c r="C1420" s="82" t="s">
        <v>1873</v>
      </c>
      <c r="D1420" s="82" t="s">
        <v>1402</v>
      </c>
      <c r="E1420" s="83">
        <v>44123</v>
      </c>
      <c r="F1420" s="82" t="s">
        <v>2985</v>
      </c>
      <c r="G1420" s="82">
        <v>1</v>
      </c>
      <c r="H1420" s="82" t="s">
        <v>2986</v>
      </c>
      <c r="I1420" s="82" t="s">
        <v>1760</v>
      </c>
      <c r="J1420" s="84">
        <v>148</v>
      </c>
      <c r="K1420" s="247">
        <v>14.8</v>
      </c>
      <c r="L1420" s="82" t="s">
        <v>2987</v>
      </c>
      <c r="M1420" s="82">
        <v>154</v>
      </c>
      <c r="N1420" s="82">
        <v>0.1</v>
      </c>
      <c r="O1420" s="264" t="s">
        <v>2178</v>
      </c>
      <c r="P1420" s="283" t="s">
        <v>2990</v>
      </c>
      <c r="Q1420" s="82" t="s">
        <v>303</v>
      </c>
    </row>
    <row r="1421" spans="1:77" s="254" customFormat="1" x14ac:dyDescent="0.2">
      <c r="A1421" s="248">
        <v>1413</v>
      </c>
      <c r="B1421" s="248" t="s">
        <v>1401</v>
      </c>
      <c r="C1421" s="248"/>
      <c r="D1421" s="248"/>
      <c r="E1421" s="248"/>
      <c r="F1421" s="248"/>
      <c r="G1421" s="248"/>
      <c r="H1421" s="248"/>
      <c r="I1421" s="248"/>
      <c r="J1421" s="260">
        <v>296</v>
      </c>
      <c r="K1421" s="255">
        <v>29.6</v>
      </c>
      <c r="L1421" s="248"/>
      <c r="M1421" s="248"/>
      <c r="N1421" s="248"/>
      <c r="O1421" s="265" t="s">
        <v>2178</v>
      </c>
      <c r="P1421" s="284" t="s">
        <v>708</v>
      </c>
      <c r="Q1421" s="248"/>
      <c r="R1421" s="289"/>
      <c r="S1421" s="289"/>
      <c r="T1421" s="289"/>
      <c r="U1421" s="289"/>
      <c r="V1421" s="289"/>
      <c r="W1421" s="289"/>
      <c r="X1421" s="289"/>
      <c r="Y1421" s="289"/>
      <c r="Z1421" s="289"/>
      <c r="AA1421" s="289"/>
      <c r="AB1421" s="289"/>
      <c r="AC1421" s="289"/>
      <c r="AD1421" s="289"/>
      <c r="AE1421" s="289"/>
      <c r="AF1421" s="289"/>
      <c r="AG1421" s="289"/>
      <c r="AH1421" s="289"/>
      <c r="AI1421" s="289"/>
      <c r="AJ1421" s="289"/>
      <c r="AK1421" s="289"/>
      <c r="AL1421" s="289"/>
      <c r="AM1421" s="289"/>
      <c r="AN1421" s="289"/>
      <c r="AO1421" s="289"/>
      <c r="AP1421" s="289"/>
      <c r="AQ1421" s="289"/>
      <c r="AR1421" s="289"/>
      <c r="AS1421" s="289"/>
      <c r="AT1421" s="289"/>
      <c r="AU1421" s="289"/>
      <c r="AV1421" s="289"/>
      <c r="AW1421" s="289"/>
      <c r="AX1421" s="289"/>
      <c r="AY1421" s="289"/>
      <c r="AZ1421" s="289"/>
      <c r="BA1421" s="289"/>
      <c r="BB1421" s="289"/>
      <c r="BC1421" s="289"/>
      <c r="BD1421" s="289"/>
      <c r="BE1421" s="289"/>
      <c r="BF1421" s="289"/>
      <c r="BG1421" s="289"/>
      <c r="BH1421" s="289"/>
      <c r="BI1421" s="289"/>
      <c r="BJ1421" s="289"/>
      <c r="BK1421" s="289"/>
      <c r="BL1421" s="289"/>
      <c r="BM1421" s="289"/>
      <c r="BN1421" s="289"/>
      <c r="BO1421" s="289"/>
      <c r="BP1421" s="289"/>
      <c r="BQ1421" s="289"/>
      <c r="BR1421" s="289"/>
      <c r="BS1421" s="289"/>
      <c r="BT1421" s="289"/>
      <c r="BU1421" s="289"/>
      <c r="BV1421" s="289"/>
      <c r="BW1421" s="289"/>
      <c r="BX1421" s="289"/>
      <c r="BY1421" s="289"/>
    </row>
    <row r="1422" spans="1:77" s="262" customFormat="1" x14ac:dyDescent="0.2">
      <c r="A1422" s="86">
        <v>1414</v>
      </c>
      <c r="B1422" s="86" t="s">
        <v>915</v>
      </c>
      <c r="C1422" s="86"/>
      <c r="D1422" s="86"/>
      <c r="E1422" s="86"/>
      <c r="F1422" s="86"/>
      <c r="G1422" s="86"/>
      <c r="H1422" s="86"/>
      <c r="I1422" s="86"/>
      <c r="J1422" s="249">
        <v>532</v>
      </c>
      <c r="K1422" s="251">
        <v>53.2</v>
      </c>
      <c r="L1422" s="86"/>
      <c r="M1422" s="86"/>
      <c r="N1422" s="86"/>
      <c r="O1422" s="266" t="s">
        <v>470</v>
      </c>
      <c r="P1422" s="285"/>
      <c r="Q1422" s="86"/>
      <c r="R1422" s="290"/>
      <c r="S1422" s="290"/>
      <c r="T1422" s="290"/>
      <c r="U1422" s="290"/>
      <c r="V1422" s="290"/>
      <c r="W1422" s="290"/>
      <c r="X1422" s="290"/>
      <c r="Y1422" s="290"/>
      <c r="Z1422" s="290"/>
      <c r="AA1422" s="290"/>
      <c r="AB1422" s="290"/>
      <c r="AC1422" s="290"/>
      <c r="AD1422" s="290"/>
      <c r="AE1422" s="290"/>
      <c r="AF1422" s="290"/>
      <c r="AG1422" s="290"/>
      <c r="AH1422" s="290"/>
      <c r="AI1422" s="290"/>
      <c r="AJ1422" s="290"/>
      <c r="AK1422" s="290"/>
      <c r="AL1422" s="290"/>
      <c r="AM1422" s="290"/>
      <c r="AN1422" s="290"/>
      <c r="AO1422" s="290"/>
      <c r="AP1422" s="290"/>
      <c r="AQ1422" s="290"/>
      <c r="AR1422" s="290"/>
      <c r="AS1422" s="290"/>
      <c r="AT1422" s="290"/>
      <c r="AU1422" s="290"/>
      <c r="AV1422" s="290"/>
      <c r="AW1422" s="290"/>
      <c r="AX1422" s="290"/>
      <c r="AY1422" s="290"/>
      <c r="AZ1422" s="290"/>
      <c r="BA1422" s="290"/>
      <c r="BB1422" s="290"/>
      <c r="BC1422" s="290"/>
      <c r="BD1422" s="290"/>
      <c r="BE1422" s="290"/>
      <c r="BF1422" s="290"/>
      <c r="BG1422" s="290"/>
      <c r="BH1422" s="290"/>
      <c r="BI1422" s="290"/>
      <c r="BJ1422" s="290"/>
      <c r="BK1422" s="290"/>
      <c r="BL1422" s="290"/>
      <c r="BM1422" s="290"/>
      <c r="BN1422" s="290"/>
      <c r="BO1422" s="290"/>
      <c r="BP1422" s="290"/>
      <c r="BQ1422" s="290"/>
      <c r="BR1422" s="290"/>
      <c r="BS1422" s="290"/>
      <c r="BT1422" s="290"/>
      <c r="BU1422" s="290"/>
      <c r="BV1422" s="290"/>
      <c r="BW1422" s="290"/>
      <c r="BX1422" s="290"/>
      <c r="BY1422" s="290"/>
    </row>
    <row r="1423" spans="1:77" x14ac:dyDescent="0.2">
      <c r="A1423" s="82">
        <v>1415</v>
      </c>
      <c r="B1423" s="82" t="s">
        <v>2973</v>
      </c>
      <c r="C1423" s="82" t="s">
        <v>2974</v>
      </c>
      <c r="D1423" s="82" t="s">
        <v>2975</v>
      </c>
      <c r="E1423" s="83">
        <v>44137</v>
      </c>
      <c r="F1423" s="82" t="s">
        <v>2985</v>
      </c>
      <c r="G1423" s="82">
        <v>1</v>
      </c>
      <c r="H1423" s="82" t="s">
        <v>2986</v>
      </c>
      <c r="I1423" s="82" t="s">
        <v>1760</v>
      </c>
      <c r="J1423" s="84">
        <v>100</v>
      </c>
      <c r="K1423" s="247">
        <v>10</v>
      </c>
      <c r="L1423" s="82" t="s">
        <v>3362</v>
      </c>
      <c r="M1423" s="82">
        <v>158</v>
      </c>
      <c r="N1423" s="82">
        <v>0.1</v>
      </c>
      <c r="O1423" s="264" t="s">
        <v>2350</v>
      </c>
      <c r="P1423" s="283" t="s">
        <v>2997</v>
      </c>
      <c r="Q1423" s="82" t="s">
        <v>303</v>
      </c>
    </row>
    <row r="1424" spans="1:77" x14ac:dyDescent="0.2">
      <c r="A1424" s="82">
        <v>1416</v>
      </c>
      <c r="B1424" s="82" t="s">
        <v>1308</v>
      </c>
      <c r="C1424" s="82" t="s">
        <v>1920</v>
      </c>
      <c r="D1424" s="82" t="s">
        <v>1309</v>
      </c>
      <c r="E1424" s="83">
        <v>44123</v>
      </c>
      <c r="F1424" s="82" t="s">
        <v>2985</v>
      </c>
      <c r="G1424" s="82">
        <v>1</v>
      </c>
      <c r="H1424" s="82" t="s">
        <v>2986</v>
      </c>
      <c r="I1424" s="82" t="s">
        <v>1760</v>
      </c>
      <c r="J1424" s="84">
        <v>100</v>
      </c>
      <c r="K1424" s="247">
        <v>10</v>
      </c>
      <c r="L1424" s="82" t="s">
        <v>2987</v>
      </c>
      <c r="M1424" s="82">
        <v>154</v>
      </c>
      <c r="N1424" s="82">
        <v>0.1</v>
      </c>
      <c r="O1424" s="264" t="s">
        <v>2350</v>
      </c>
      <c r="P1424" s="283" t="s">
        <v>2997</v>
      </c>
      <c r="Q1424" s="82" t="s">
        <v>303</v>
      </c>
    </row>
    <row r="1425" spans="1:77" s="254" customFormat="1" x14ac:dyDescent="0.2">
      <c r="A1425" s="248">
        <v>1417</v>
      </c>
      <c r="B1425" s="248" t="s">
        <v>1308</v>
      </c>
      <c r="C1425" s="248"/>
      <c r="D1425" s="248"/>
      <c r="E1425" s="248"/>
      <c r="F1425" s="248"/>
      <c r="G1425" s="248"/>
      <c r="H1425" s="248"/>
      <c r="I1425" s="248"/>
      <c r="J1425" s="260">
        <v>200</v>
      </c>
      <c r="K1425" s="255">
        <v>20</v>
      </c>
      <c r="L1425" s="248"/>
      <c r="M1425" s="248"/>
      <c r="N1425" s="248"/>
      <c r="O1425" s="265" t="s">
        <v>2350</v>
      </c>
      <c r="P1425" s="284" t="s">
        <v>706</v>
      </c>
      <c r="Q1425" s="248"/>
      <c r="R1425" s="289"/>
      <c r="S1425" s="289"/>
      <c r="T1425" s="289"/>
      <c r="U1425" s="289"/>
      <c r="V1425" s="289"/>
      <c r="W1425" s="289"/>
      <c r="X1425" s="289"/>
      <c r="Y1425" s="289"/>
      <c r="Z1425" s="289"/>
      <c r="AA1425" s="289"/>
      <c r="AB1425" s="289"/>
      <c r="AC1425" s="289"/>
      <c r="AD1425" s="289"/>
      <c r="AE1425" s="289"/>
      <c r="AF1425" s="289"/>
      <c r="AG1425" s="289"/>
      <c r="AH1425" s="289"/>
      <c r="AI1425" s="289"/>
      <c r="AJ1425" s="289"/>
      <c r="AK1425" s="289"/>
      <c r="AL1425" s="289"/>
      <c r="AM1425" s="289"/>
      <c r="AN1425" s="289"/>
      <c r="AO1425" s="289"/>
      <c r="AP1425" s="289"/>
      <c r="AQ1425" s="289"/>
      <c r="AR1425" s="289"/>
      <c r="AS1425" s="289"/>
      <c r="AT1425" s="289"/>
      <c r="AU1425" s="289"/>
      <c r="AV1425" s="289"/>
      <c r="AW1425" s="289"/>
      <c r="AX1425" s="289"/>
      <c r="AY1425" s="289"/>
      <c r="AZ1425" s="289"/>
      <c r="BA1425" s="289"/>
      <c r="BB1425" s="289"/>
      <c r="BC1425" s="289"/>
      <c r="BD1425" s="289"/>
      <c r="BE1425" s="289"/>
      <c r="BF1425" s="289"/>
      <c r="BG1425" s="289"/>
      <c r="BH1425" s="289"/>
      <c r="BI1425" s="289"/>
      <c r="BJ1425" s="289"/>
      <c r="BK1425" s="289"/>
      <c r="BL1425" s="289"/>
      <c r="BM1425" s="289"/>
      <c r="BN1425" s="289"/>
      <c r="BO1425" s="289"/>
      <c r="BP1425" s="289"/>
      <c r="BQ1425" s="289"/>
      <c r="BR1425" s="289"/>
      <c r="BS1425" s="289"/>
      <c r="BT1425" s="289"/>
      <c r="BU1425" s="289"/>
      <c r="BV1425" s="289"/>
      <c r="BW1425" s="289"/>
      <c r="BX1425" s="289"/>
      <c r="BY1425" s="289"/>
    </row>
    <row r="1426" spans="1:77" s="262" customFormat="1" x14ac:dyDescent="0.2">
      <c r="A1426" s="86">
        <v>1418</v>
      </c>
      <c r="B1426" s="86" t="s">
        <v>51</v>
      </c>
      <c r="C1426" s="86"/>
      <c r="D1426" s="86"/>
      <c r="E1426" s="86"/>
      <c r="F1426" s="86"/>
      <c r="G1426" s="86"/>
      <c r="H1426" s="86"/>
      <c r="I1426" s="86"/>
      <c r="J1426" s="249">
        <v>200</v>
      </c>
      <c r="K1426" s="251">
        <v>20</v>
      </c>
      <c r="L1426" s="86"/>
      <c r="M1426" s="86"/>
      <c r="N1426" s="86"/>
      <c r="O1426" s="266" t="s">
        <v>471</v>
      </c>
      <c r="P1426" s="285"/>
      <c r="Q1426" s="86"/>
      <c r="R1426" s="290"/>
      <c r="S1426" s="290"/>
      <c r="T1426" s="290"/>
      <c r="U1426" s="290"/>
      <c r="V1426" s="290"/>
      <c r="W1426" s="290"/>
      <c r="X1426" s="290"/>
      <c r="Y1426" s="290"/>
      <c r="Z1426" s="290"/>
      <c r="AA1426" s="290"/>
      <c r="AB1426" s="290"/>
      <c r="AC1426" s="290"/>
      <c r="AD1426" s="290"/>
      <c r="AE1426" s="290"/>
      <c r="AF1426" s="290"/>
      <c r="AG1426" s="290"/>
      <c r="AH1426" s="290"/>
      <c r="AI1426" s="290"/>
      <c r="AJ1426" s="290"/>
      <c r="AK1426" s="290"/>
      <c r="AL1426" s="290"/>
      <c r="AM1426" s="290"/>
      <c r="AN1426" s="290"/>
      <c r="AO1426" s="290"/>
      <c r="AP1426" s="290"/>
      <c r="AQ1426" s="290"/>
      <c r="AR1426" s="290"/>
      <c r="AS1426" s="290"/>
      <c r="AT1426" s="290"/>
      <c r="AU1426" s="290"/>
      <c r="AV1426" s="290"/>
      <c r="AW1426" s="290"/>
      <c r="AX1426" s="290"/>
      <c r="AY1426" s="290"/>
      <c r="AZ1426" s="290"/>
      <c r="BA1426" s="290"/>
      <c r="BB1426" s="290"/>
      <c r="BC1426" s="290"/>
      <c r="BD1426" s="290"/>
      <c r="BE1426" s="290"/>
      <c r="BF1426" s="290"/>
      <c r="BG1426" s="290"/>
      <c r="BH1426" s="290"/>
      <c r="BI1426" s="290"/>
      <c r="BJ1426" s="290"/>
      <c r="BK1426" s="290"/>
      <c r="BL1426" s="290"/>
      <c r="BM1426" s="290"/>
      <c r="BN1426" s="290"/>
      <c r="BO1426" s="290"/>
      <c r="BP1426" s="290"/>
      <c r="BQ1426" s="290"/>
      <c r="BR1426" s="290"/>
      <c r="BS1426" s="290"/>
      <c r="BT1426" s="290"/>
      <c r="BU1426" s="290"/>
      <c r="BV1426" s="290"/>
      <c r="BW1426" s="290"/>
      <c r="BX1426" s="290"/>
      <c r="BY1426" s="290"/>
    </row>
    <row r="1427" spans="1:77" x14ac:dyDescent="0.2">
      <c r="A1427" s="82">
        <v>1419</v>
      </c>
      <c r="B1427" s="82" t="s">
        <v>3066</v>
      </c>
      <c r="C1427" s="82" t="s">
        <v>3067</v>
      </c>
      <c r="D1427" s="82" t="s">
        <v>3068</v>
      </c>
      <c r="E1427" s="83">
        <v>44137</v>
      </c>
      <c r="F1427" s="82" t="s">
        <v>2985</v>
      </c>
      <c r="G1427" s="82">
        <v>1</v>
      </c>
      <c r="H1427" s="82" t="s">
        <v>2986</v>
      </c>
      <c r="I1427" s="82" t="s">
        <v>1760</v>
      </c>
      <c r="J1427" s="84">
        <v>94</v>
      </c>
      <c r="K1427" s="247">
        <v>9.4</v>
      </c>
      <c r="L1427" s="82" t="s">
        <v>3362</v>
      </c>
      <c r="M1427" s="82">
        <v>158</v>
      </c>
      <c r="N1427" s="82">
        <v>0.1</v>
      </c>
      <c r="O1427" s="264" t="s">
        <v>1984</v>
      </c>
      <c r="P1427" s="283" t="s">
        <v>2997</v>
      </c>
      <c r="Q1427" s="82" t="s">
        <v>303</v>
      </c>
    </row>
    <row r="1428" spans="1:77" x14ac:dyDescent="0.2">
      <c r="A1428" s="82">
        <v>1420</v>
      </c>
      <c r="B1428" s="82" t="s">
        <v>1320</v>
      </c>
      <c r="C1428" s="82" t="s">
        <v>1883</v>
      </c>
      <c r="D1428" s="82" t="s">
        <v>1321</v>
      </c>
      <c r="E1428" s="83">
        <v>44123</v>
      </c>
      <c r="F1428" s="82" t="s">
        <v>2985</v>
      </c>
      <c r="G1428" s="82">
        <v>1</v>
      </c>
      <c r="H1428" s="82" t="s">
        <v>2986</v>
      </c>
      <c r="I1428" s="82" t="s">
        <v>1760</v>
      </c>
      <c r="J1428" s="84">
        <v>94</v>
      </c>
      <c r="K1428" s="247">
        <v>9.4</v>
      </c>
      <c r="L1428" s="82" t="s">
        <v>2987</v>
      </c>
      <c r="M1428" s="82">
        <v>154</v>
      </c>
      <c r="N1428" s="82">
        <v>0.1</v>
      </c>
      <c r="O1428" s="264" t="s">
        <v>1984</v>
      </c>
      <c r="P1428" s="283" t="s">
        <v>2997</v>
      </c>
      <c r="Q1428" s="82" t="s">
        <v>303</v>
      </c>
    </row>
    <row r="1429" spans="1:77" s="254" customFormat="1" x14ac:dyDescent="0.2">
      <c r="A1429" s="248">
        <v>1421</v>
      </c>
      <c r="B1429" s="248" t="s">
        <v>1320</v>
      </c>
      <c r="C1429" s="248"/>
      <c r="D1429" s="248"/>
      <c r="E1429" s="248"/>
      <c r="F1429" s="248"/>
      <c r="G1429" s="248"/>
      <c r="H1429" s="248"/>
      <c r="I1429" s="248"/>
      <c r="J1429" s="260">
        <v>188</v>
      </c>
      <c r="K1429" s="255">
        <v>18.8</v>
      </c>
      <c r="L1429" s="248"/>
      <c r="M1429" s="248"/>
      <c r="N1429" s="248"/>
      <c r="O1429" s="265" t="s">
        <v>1984</v>
      </c>
      <c r="P1429" s="284" t="s">
        <v>706</v>
      </c>
      <c r="Q1429" s="248"/>
      <c r="R1429" s="289"/>
      <c r="S1429" s="289"/>
      <c r="T1429" s="289"/>
      <c r="U1429" s="289"/>
      <c r="V1429" s="289"/>
      <c r="W1429" s="289"/>
      <c r="X1429" s="289"/>
      <c r="Y1429" s="289"/>
      <c r="Z1429" s="289"/>
      <c r="AA1429" s="289"/>
      <c r="AB1429" s="289"/>
      <c r="AC1429" s="289"/>
      <c r="AD1429" s="289"/>
      <c r="AE1429" s="289"/>
      <c r="AF1429" s="289"/>
      <c r="AG1429" s="289"/>
      <c r="AH1429" s="289"/>
      <c r="AI1429" s="289"/>
      <c r="AJ1429" s="289"/>
      <c r="AK1429" s="289"/>
      <c r="AL1429" s="289"/>
      <c r="AM1429" s="289"/>
      <c r="AN1429" s="289"/>
      <c r="AO1429" s="289"/>
      <c r="AP1429" s="289"/>
      <c r="AQ1429" s="289"/>
      <c r="AR1429" s="289"/>
      <c r="AS1429" s="289"/>
      <c r="AT1429" s="289"/>
      <c r="AU1429" s="289"/>
      <c r="AV1429" s="289"/>
      <c r="AW1429" s="289"/>
      <c r="AX1429" s="289"/>
      <c r="AY1429" s="289"/>
      <c r="AZ1429" s="289"/>
      <c r="BA1429" s="289"/>
      <c r="BB1429" s="289"/>
      <c r="BC1429" s="289"/>
      <c r="BD1429" s="289"/>
      <c r="BE1429" s="289"/>
      <c r="BF1429" s="289"/>
      <c r="BG1429" s="289"/>
      <c r="BH1429" s="289"/>
      <c r="BI1429" s="289"/>
      <c r="BJ1429" s="289"/>
      <c r="BK1429" s="289"/>
      <c r="BL1429" s="289"/>
      <c r="BM1429" s="289"/>
      <c r="BN1429" s="289"/>
      <c r="BO1429" s="289"/>
      <c r="BP1429" s="289"/>
      <c r="BQ1429" s="289"/>
      <c r="BR1429" s="289"/>
      <c r="BS1429" s="289"/>
      <c r="BT1429" s="289"/>
      <c r="BU1429" s="289"/>
      <c r="BV1429" s="289"/>
      <c r="BW1429" s="289"/>
      <c r="BX1429" s="289"/>
      <c r="BY1429" s="289"/>
    </row>
    <row r="1430" spans="1:77" s="262" customFormat="1" x14ac:dyDescent="0.2">
      <c r="A1430" s="86">
        <v>1422</v>
      </c>
      <c r="B1430" s="86" t="s">
        <v>71</v>
      </c>
      <c r="C1430" s="86"/>
      <c r="D1430" s="86"/>
      <c r="E1430" s="86"/>
      <c r="F1430" s="86"/>
      <c r="G1430" s="86"/>
      <c r="H1430" s="86"/>
      <c r="I1430" s="86"/>
      <c r="J1430" s="249">
        <v>188</v>
      </c>
      <c r="K1430" s="251">
        <v>18.8</v>
      </c>
      <c r="L1430" s="86"/>
      <c r="M1430" s="86"/>
      <c r="N1430" s="86"/>
      <c r="O1430" s="266" t="s">
        <v>472</v>
      </c>
      <c r="P1430" s="285"/>
      <c r="Q1430" s="86"/>
      <c r="R1430" s="290"/>
      <c r="S1430" s="290"/>
      <c r="T1430" s="290"/>
      <c r="U1430" s="290"/>
      <c r="V1430" s="290"/>
      <c r="W1430" s="290"/>
      <c r="X1430" s="290"/>
      <c r="Y1430" s="290"/>
      <c r="Z1430" s="290"/>
      <c r="AA1430" s="290"/>
      <c r="AB1430" s="290"/>
      <c r="AC1430" s="290"/>
      <c r="AD1430" s="290"/>
      <c r="AE1430" s="290"/>
      <c r="AF1430" s="290"/>
      <c r="AG1430" s="290"/>
      <c r="AH1430" s="290"/>
      <c r="AI1430" s="290"/>
      <c r="AJ1430" s="290"/>
      <c r="AK1430" s="290"/>
      <c r="AL1430" s="290"/>
      <c r="AM1430" s="290"/>
      <c r="AN1430" s="290"/>
      <c r="AO1430" s="290"/>
      <c r="AP1430" s="290"/>
      <c r="AQ1430" s="290"/>
      <c r="AR1430" s="290"/>
      <c r="AS1430" s="290"/>
      <c r="AT1430" s="290"/>
      <c r="AU1430" s="290"/>
      <c r="AV1430" s="290"/>
      <c r="AW1430" s="290"/>
      <c r="AX1430" s="290"/>
      <c r="AY1430" s="290"/>
      <c r="AZ1430" s="290"/>
      <c r="BA1430" s="290"/>
      <c r="BB1430" s="290"/>
      <c r="BC1430" s="290"/>
      <c r="BD1430" s="290"/>
      <c r="BE1430" s="290"/>
      <c r="BF1430" s="290"/>
      <c r="BG1430" s="290"/>
      <c r="BH1430" s="290"/>
      <c r="BI1430" s="290"/>
      <c r="BJ1430" s="290"/>
      <c r="BK1430" s="290"/>
      <c r="BL1430" s="290"/>
      <c r="BM1430" s="290"/>
      <c r="BN1430" s="290"/>
      <c r="BO1430" s="290"/>
      <c r="BP1430" s="290"/>
      <c r="BQ1430" s="290"/>
      <c r="BR1430" s="290"/>
      <c r="BS1430" s="290"/>
      <c r="BT1430" s="290"/>
      <c r="BU1430" s="290"/>
      <c r="BV1430" s="290"/>
      <c r="BW1430" s="290"/>
      <c r="BX1430" s="290"/>
      <c r="BY1430" s="290"/>
    </row>
    <row r="1431" spans="1:77" x14ac:dyDescent="0.2">
      <c r="A1431" s="82">
        <v>1423</v>
      </c>
      <c r="B1431" s="82" t="s">
        <v>2937</v>
      </c>
      <c r="C1431" s="82" t="s">
        <v>2938</v>
      </c>
      <c r="D1431" s="82" t="s">
        <v>2939</v>
      </c>
      <c r="E1431" s="83">
        <v>44137</v>
      </c>
      <c r="F1431" s="82" t="s">
        <v>2985</v>
      </c>
      <c r="G1431" s="82">
        <v>1</v>
      </c>
      <c r="H1431" s="82" t="s">
        <v>2986</v>
      </c>
      <c r="I1431" s="82" t="s">
        <v>1760</v>
      </c>
      <c r="J1431" s="84">
        <v>114</v>
      </c>
      <c r="K1431" s="247">
        <v>11.4</v>
      </c>
      <c r="L1431" s="82" t="s">
        <v>3362</v>
      </c>
      <c r="M1431" s="82">
        <v>158</v>
      </c>
      <c r="N1431" s="82">
        <v>0.1</v>
      </c>
      <c r="O1431" s="264" t="s">
        <v>337</v>
      </c>
      <c r="P1431" s="283" t="s">
        <v>2997</v>
      </c>
      <c r="Q1431" s="82" t="s">
        <v>303</v>
      </c>
    </row>
    <row r="1432" spans="1:77" x14ac:dyDescent="0.2">
      <c r="A1432" s="82">
        <v>1424</v>
      </c>
      <c r="B1432" s="82" t="s">
        <v>1276</v>
      </c>
      <c r="C1432" s="82" t="s">
        <v>1873</v>
      </c>
      <c r="D1432" s="82" t="s">
        <v>1277</v>
      </c>
      <c r="E1432" s="83">
        <v>44123</v>
      </c>
      <c r="F1432" s="82" t="s">
        <v>2985</v>
      </c>
      <c r="G1432" s="82">
        <v>1</v>
      </c>
      <c r="H1432" s="82" t="s">
        <v>2986</v>
      </c>
      <c r="I1432" s="82" t="s">
        <v>1760</v>
      </c>
      <c r="J1432" s="84">
        <v>114</v>
      </c>
      <c r="K1432" s="247">
        <v>11.4</v>
      </c>
      <c r="L1432" s="82" t="s">
        <v>2987</v>
      </c>
      <c r="M1432" s="82">
        <v>154</v>
      </c>
      <c r="N1432" s="82">
        <v>0.1</v>
      </c>
      <c r="O1432" s="264" t="s">
        <v>337</v>
      </c>
      <c r="P1432" s="283" t="s">
        <v>2997</v>
      </c>
      <c r="Q1432" s="82" t="s">
        <v>303</v>
      </c>
    </row>
    <row r="1433" spans="1:77" s="254" customFormat="1" x14ac:dyDescent="0.2">
      <c r="A1433" s="248">
        <v>1425</v>
      </c>
      <c r="B1433" s="248" t="s">
        <v>1276</v>
      </c>
      <c r="C1433" s="248"/>
      <c r="D1433" s="248"/>
      <c r="E1433" s="248"/>
      <c r="F1433" s="248"/>
      <c r="G1433" s="248"/>
      <c r="H1433" s="248"/>
      <c r="I1433" s="248"/>
      <c r="J1433" s="260">
        <v>228</v>
      </c>
      <c r="K1433" s="255">
        <v>22.8</v>
      </c>
      <c r="L1433" s="248"/>
      <c r="M1433" s="248"/>
      <c r="N1433" s="248"/>
      <c r="O1433" s="265" t="s">
        <v>337</v>
      </c>
      <c r="P1433" s="284" t="s">
        <v>706</v>
      </c>
      <c r="Q1433" s="248"/>
      <c r="R1433" s="289"/>
      <c r="S1433" s="289"/>
      <c r="T1433" s="289"/>
      <c r="U1433" s="289"/>
      <c r="V1433" s="289"/>
      <c r="W1433" s="289"/>
      <c r="X1433" s="289"/>
      <c r="Y1433" s="289"/>
      <c r="Z1433" s="289"/>
      <c r="AA1433" s="289"/>
      <c r="AB1433" s="289"/>
      <c r="AC1433" s="289"/>
      <c r="AD1433" s="289"/>
      <c r="AE1433" s="289"/>
      <c r="AF1433" s="289"/>
      <c r="AG1433" s="289"/>
      <c r="AH1433" s="289"/>
      <c r="AI1433" s="289"/>
      <c r="AJ1433" s="289"/>
      <c r="AK1433" s="289"/>
      <c r="AL1433" s="289"/>
      <c r="AM1433" s="289"/>
      <c r="AN1433" s="289"/>
      <c r="AO1433" s="289"/>
      <c r="AP1433" s="289"/>
      <c r="AQ1433" s="289"/>
      <c r="AR1433" s="289"/>
      <c r="AS1433" s="289"/>
      <c r="AT1433" s="289"/>
      <c r="AU1433" s="289"/>
      <c r="AV1433" s="289"/>
      <c r="AW1433" s="289"/>
      <c r="AX1433" s="289"/>
      <c r="AY1433" s="289"/>
      <c r="AZ1433" s="289"/>
      <c r="BA1433" s="289"/>
      <c r="BB1433" s="289"/>
      <c r="BC1433" s="289"/>
      <c r="BD1433" s="289"/>
      <c r="BE1433" s="289"/>
      <c r="BF1433" s="289"/>
      <c r="BG1433" s="289"/>
      <c r="BH1433" s="289"/>
      <c r="BI1433" s="289"/>
      <c r="BJ1433" s="289"/>
      <c r="BK1433" s="289"/>
      <c r="BL1433" s="289"/>
      <c r="BM1433" s="289"/>
      <c r="BN1433" s="289"/>
      <c r="BO1433" s="289"/>
      <c r="BP1433" s="289"/>
      <c r="BQ1433" s="289"/>
      <c r="BR1433" s="289"/>
      <c r="BS1433" s="289"/>
      <c r="BT1433" s="289"/>
      <c r="BU1433" s="289"/>
      <c r="BV1433" s="289"/>
      <c r="BW1433" s="289"/>
      <c r="BX1433" s="289"/>
      <c r="BY1433" s="289"/>
    </row>
    <row r="1434" spans="1:77" s="262" customFormat="1" x14ac:dyDescent="0.2">
      <c r="A1434" s="86">
        <v>1426</v>
      </c>
      <c r="B1434" s="86" t="s">
        <v>1225</v>
      </c>
      <c r="C1434" s="86"/>
      <c r="D1434" s="86"/>
      <c r="E1434" s="86"/>
      <c r="F1434" s="86"/>
      <c r="G1434" s="86"/>
      <c r="H1434" s="86"/>
      <c r="I1434" s="86"/>
      <c r="J1434" s="249">
        <v>228</v>
      </c>
      <c r="K1434" s="251">
        <v>22.8</v>
      </c>
      <c r="L1434" s="86"/>
      <c r="M1434" s="86"/>
      <c r="N1434" s="86"/>
      <c r="O1434" s="266" t="s">
        <v>473</v>
      </c>
      <c r="P1434" s="285"/>
      <c r="Q1434" s="86"/>
      <c r="R1434" s="290"/>
      <c r="S1434" s="290"/>
      <c r="T1434" s="290"/>
      <c r="U1434" s="290"/>
      <c r="V1434" s="290"/>
      <c r="W1434" s="290"/>
      <c r="X1434" s="290"/>
      <c r="Y1434" s="290"/>
      <c r="Z1434" s="290"/>
      <c r="AA1434" s="290"/>
      <c r="AB1434" s="290"/>
      <c r="AC1434" s="290"/>
      <c r="AD1434" s="290"/>
      <c r="AE1434" s="290"/>
      <c r="AF1434" s="290"/>
      <c r="AG1434" s="290"/>
      <c r="AH1434" s="290"/>
      <c r="AI1434" s="290"/>
      <c r="AJ1434" s="290"/>
      <c r="AK1434" s="290"/>
      <c r="AL1434" s="290"/>
      <c r="AM1434" s="290"/>
      <c r="AN1434" s="290"/>
      <c r="AO1434" s="290"/>
      <c r="AP1434" s="290"/>
      <c r="AQ1434" s="290"/>
      <c r="AR1434" s="290"/>
      <c r="AS1434" s="290"/>
      <c r="AT1434" s="290"/>
      <c r="AU1434" s="290"/>
      <c r="AV1434" s="290"/>
      <c r="AW1434" s="290"/>
      <c r="AX1434" s="290"/>
      <c r="AY1434" s="290"/>
      <c r="AZ1434" s="290"/>
      <c r="BA1434" s="290"/>
      <c r="BB1434" s="290"/>
      <c r="BC1434" s="290"/>
      <c r="BD1434" s="290"/>
      <c r="BE1434" s="290"/>
      <c r="BF1434" s="290"/>
      <c r="BG1434" s="290"/>
      <c r="BH1434" s="290"/>
      <c r="BI1434" s="290"/>
      <c r="BJ1434" s="290"/>
      <c r="BK1434" s="290"/>
      <c r="BL1434" s="290"/>
      <c r="BM1434" s="290"/>
      <c r="BN1434" s="290"/>
      <c r="BO1434" s="290"/>
      <c r="BP1434" s="290"/>
      <c r="BQ1434" s="290"/>
      <c r="BR1434" s="290"/>
      <c r="BS1434" s="290"/>
      <c r="BT1434" s="290"/>
      <c r="BU1434" s="290"/>
      <c r="BV1434" s="290"/>
      <c r="BW1434" s="290"/>
      <c r="BX1434" s="290"/>
      <c r="BY1434" s="290"/>
    </row>
    <row r="1435" spans="1:77" x14ac:dyDescent="0.2">
      <c r="A1435" s="82">
        <v>1427</v>
      </c>
      <c r="B1435" s="82" t="s">
        <v>3161</v>
      </c>
      <c r="C1435" s="82" t="s">
        <v>3162</v>
      </c>
      <c r="D1435" s="82" t="s">
        <v>3163</v>
      </c>
      <c r="E1435" s="83">
        <v>44137</v>
      </c>
      <c r="F1435" s="82" t="s">
        <v>2985</v>
      </c>
      <c r="G1435" s="82">
        <v>1</v>
      </c>
      <c r="H1435" s="82" t="s">
        <v>2986</v>
      </c>
      <c r="I1435" s="82" t="s">
        <v>1760</v>
      </c>
      <c r="J1435" s="84">
        <v>114</v>
      </c>
      <c r="K1435" s="247">
        <v>11.4</v>
      </c>
      <c r="L1435" s="82" t="s">
        <v>3362</v>
      </c>
      <c r="M1435" s="82">
        <v>158</v>
      </c>
      <c r="N1435" s="82">
        <v>0.1</v>
      </c>
      <c r="O1435" s="264" t="s">
        <v>2208</v>
      </c>
      <c r="P1435" s="283" t="s">
        <v>2988</v>
      </c>
      <c r="Q1435" s="82" t="s">
        <v>303</v>
      </c>
    </row>
    <row r="1436" spans="1:77" x14ac:dyDescent="0.2">
      <c r="A1436" s="82">
        <v>1428</v>
      </c>
      <c r="B1436" s="82" t="s">
        <v>1421</v>
      </c>
      <c r="C1436" s="82" t="s">
        <v>1884</v>
      </c>
      <c r="D1436" s="82" t="s">
        <v>1422</v>
      </c>
      <c r="E1436" s="83">
        <v>44123</v>
      </c>
      <c r="F1436" s="82" t="s">
        <v>2985</v>
      </c>
      <c r="G1436" s="82">
        <v>1</v>
      </c>
      <c r="H1436" s="82" t="s">
        <v>2986</v>
      </c>
      <c r="I1436" s="82" t="s">
        <v>1760</v>
      </c>
      <c r="J1436" s="84">
        <v>304</v>
      </c>
      <c r="K1436" s="247">
        <v>30.4</v>
      </c>
      <c r="L1436" s="82" t="s">
        <v>2987</v>
      </c>
      <c r="M1436" s="82">
        <v>154</v>
      </c>
      <c r="N1436" s="82">
        <v>0.1</v>
      </c>
      <c r="O1436" s="264" t="s">
        <v>2208</v>
      </c>
      <c r="P1436" s="283" t="s">
        <v>2988</v>
      </c>
      <c r="Q1436" s="82" t="s">
        <v>303</v>
      </c>
    </row>
    <row r="1437" spans="1:77" x14ac:dyDescent="0.2">
      <c r="A1437" s="82">
        <v>1429</v>
      </c>
      <c r="B1437" s="82" t="s">
        <v>1421</v>
      </c>
      <c r="C1437" s="82"/>
      <c r="D1437" s="82" t="s">
        <v>2761</v>
      </c>
      <c r="E1437" s="83">
        <v>44130</v>
      </c>
      <c r="F1437" s="82" t="s">
        <v>2985</v>
      </c>
      <c r="G1437" s="82">
        <v>1</v>
      </c>
      <c r="H1437" s="82" t="s">
        <v>2986</v>
      </c>
      <c r="I1437" s="82" t="s">
        <v>1760</v>
      </c>
      <c r="J1437" s="84">
        <v>304</v>
      </c>
      <c r="K1437" s="247">
        <v>30.4</v>
      </c>
      <c r="L1437" s="82" t="s">
        <v>2987</v>
      </c>
      <c r="M1437" s="82">
        <v>156</v>
      </c>
      <c r="N1437" s="82">
        <v>0.1</v>
      </c>
      <c r="O1437" s="264" t="s">
        <v>2208</v>
      </c>
      <c r="P1437" s="283" t="s">
        <v>2988</v>
      </c>
      <c r="Q1437" s="82" t="s">
        <v>303</v>
      </c>
    </row>
    <row r="1438" spans="1:77" s="254" customFormat="1" x14ac:dyDescent="0.2">
      <c r="A1438" s="248">
        <v>1430</v>
      </c>
      <c r="B1438" s="248" t="s">
        <v>1421</v>
      </c>
      <c r="C1438" s="248"/>
      <c r="D1438" s="248"/>
      <c r="E1438" s="248"/>
      <c r="F1438" s="248"/>
      <c r="G1438" s="248"/>
      <c r="H1438" s="248"/>
      <c r="I1438" s="248"/>
      <c r="J1438" s="260">
        <v>722</v>
      </c>
      <c r="K1438" s="255">
        <v>72.2</v>
      </c>
      <c r="L1438" s="248"/>
      <c r="M1438" s="248"/>
      <c r="N1438" s="248"/>
      <c r="O1438" s="265" t="s">
        <v>2208</v>
      </c>
      <c r="P1438" s="284" t="s">
        <v>707</v>
      </c>
      <c r="Q1438" s="248"/>
      <c r="R1438" s="289"/>
      <c r="S1438" s="289"/>
      <c r="T1438" s="289"/>
      <c r="U1438" s="289"/>
      <c r="V1438" s="289"/>
      <c r="W1438" s="289"/>
      <c r="X1438" s="289"/>
      <c r="Y1438" s="289"/>
      <c r="Z1438" s="289"/>
      <c r="AA1438" s="289"/>
      <c r="AB1438" s="289"/>
      <c r="AC1438" s="289"/>
      <c r="AD1438" s="289"/>
      <c r="AE1438" s="289"/>
      <c r="AF1438" s="289"/>
      <c r="AG1438" s="289"/>
      <c r="AH1438" s="289"/>
      <c r="AI1438" s="289"/>
      <c r="AJ1438" s="289"/>
      <c r="AK1438" s="289"/>
      <c r="AL1438" s="289"/>
      <c r="AM1438" s="289"/>
      <c r="AN1438" s="289"/>
      <c r="AO1438" s="289"/>
      <c r="AP1438" s="289"/>
      <c r="AQ1438" s="289"/>
      <c r="AR1438" s="289"/>
      <c r="AS1438" s="289"/>
      <c r="AT1438" s="289"/>
      <c r="AU1438" s="289"/>
      <c r="AV1438" s="289"/>
      <c r="AW1438" s="289"/>
      <c r="AX1438" s="289"/>
      <c r="AY1438" s="289"/>
      <c r="AZ1438" s="289"/>
      <c r="BA1438" s="289"/>
      <c r="BB1438" s="289"/>
      <c r="BC1438" s="289"/>
      <c r="BD1438" s="289"/>
      <c r="BE1438" s="289"/>
      <c r="BF1438" s="289"/>
      <c r="BG1438" s="289"/>
      <c r="BH1438" s="289"/>
      <c r="BI1438" s="289"/>
      <c r="BJ1438" s="289"/>
      <c r="BK1438" s="289"/>
      <c r="BL1438" s="289"/>
      <c r="BM1438" s="289"/>
      <c r="BN1438" s="289"/>
      <c r="BO1438" s="289"/>
      <c r="BP1438" s="289"/>
      <c r="BQ1438" s="289"/>
      <c r="BR1438" s="289"/>
      <c r="BS1438" s="289"/>
      <c r="BT1438" s="289"/>
      <c r="BU1438" s="289"/>
      <c r="BV1438" s="289"/>
      <c r="BW1438" s="289"/>
      <c r="BX1438" s="289"/>
      <c r="BY1438" s="289"/>
    </row>
    <row r="1439" spans="1:77" x14ac:dyDescent="0.2">
      <c r="A1439" s="82">
        <v>1431</v>
      </c>
      <c r="B1439" s="82" t="s">
        <v>3161</v>
      </c>
      <c r="C1439" s="82" t="s">
        <v>3162</v>
      </c>
      <c r="D1439" s="82" t="s">
        <v>3163</v>
      </c>
      <c r="E1439" s="83">
        <v>44137</v>
      </c>
      <c r="F1439" s="82" t="s">
        <v>2985</v>
      </c>
      <c r="G1439" s="82">
        <v>1</v>
      </c>
      <c r="H1439" s="82" t="s">
        <v>2986</v>
      </c>
      <c r="I1439" s="82" t="s">
        <v>1760</v>
      </c>
      <c r="J1439" s="84">
        <v>266</v>
      </c>
      <c r="K1439" s="247">
        <v>26.6</v>
      </c>
      <c r="L1439" s="82" t="s">
        <v>3362</v>
      </c>
      <c r="M1439" s="82">
        <v>158</v>
      </c>
      <c r="N1439" s="82">
        <v>0.1</v>
      </c>
      <c r="O1439" s="264" t="s">
        <v>2208</v>
      </c>
      <c r="P1439" s="283" t="s">
        <v>2990</v>
      </c>
      <c r="Q1439" s="82" t="s">
        <v>303</v>
      </c>
    </row>
    <row r="1440" spans="1:77" x14ac:dyDescent="0.2">
      <c r="A1440" s="82">
        <v>1432</v>
      </c>
      <c r="B1440" s="82" t="s">
        <v>1421</v>
      </c>
      <c r="C1440" s="82" t="s">
        <v>1884</v>
      </c>
      <c r="D1440" s="82" t="s">
        <v>1422</v>
      </c>
      <c r="E1440" s="83">
        <v>44123</v>
      </c>
      <c r="F1440" s="82" t="s">
        <v>2985</v>
      </c>
      <c r="G1440" s="82">
        <v>1</v>
      </c>
      <c r="H1440" s="82" t="s">
        <v>2986</v>
      </c>
      <c r="I1440" s="82" t="s">
        <v>1760</v>
      </c>
      <c r="J1440" s="84">
        <v>266</v>
      </c>
      <c r="K1440" s="247">
        <v>26.6</v>
      </c>
      <c r="L1440" s="82" t="s">
        <v>2987</v>
      </c>
      <c r="M1440" s="82">
        <v>154</v>
      </c>
      <c r="N1440" s="82">
        <v>0.1</v>
      </c>
      <c r="O1440" s="264" t="s">
        <v>2208</v>
      </c>
      <c r="P1440" s="283" t="s">
        <v>2990</v>
      </c>
      <c r="Q1440" s="82" t="s">
        <v>303</v>
      </c>
    </row>
    <row r="1441" spans="1:77" s="254" customFormat="1" x14ac:dyDescent="0.2">
      <c r="A1441" s="248">
        <v>1433</v>
      </c>
      <c r="B1441" s="248" t="s">
        <v>1421</v>
      </c>
      <c r="C1441" s="248"/>
      <c r="D1441" s="248"/>
      <c r="E1441" s="248"/>
      <c r="F1441" s="248"/>
      <c r="G1441" s="248"/>
      <c r="H1441" s="248"/>
      <c r="I1441" s="248"/>
      <c r="J1441" s="260">
        <v>532</v>
      </c>
      <c r="K1441" s="255">
        <v>53.2</v>
      </c>
      <c r="L1441" s="248"/>
      <c r="M1441" s="248"/>
      <c r="N1441" s="248"/>
      <c r="O1441" s="265" t="s">
        <v>2208</v>
      </c>
      <c r="P1441" s="284" t="s">
        <v>708</v>
      </c>
      <c r="Q1441" s="248"/>
      <c r="R1441" s="289"/>
      <c r="S1441" s="289"/>
      <c r="T1441" s="289"/>
      <c r="U1441" s="289"/>
      <c r="V1441" s="289"/>
      <c r="W1441" s="289"/>
      <c r="X1441" s="289"/>
      <c r="Y1441" s="289"/>
      <c r="Z1441" s="289"/>
      <c r="AA1441" s="289"/>
      <c r="AB1441" s="289"/>
      <c r="AC1441" s="289"/>
      <c r="AD1441" s="289"/>
      <c r="AE1441" s="289"/>
      <c r="AF1441" s="289"/>
      <c r="AG1441" s="289"/>
      <c r="AH1441" s="289"/>
      <c r="AI1441" s="289"/>
      <c r="AJ1441" s="289"/>
      <c r="AK1441" s="289"/>
      <c r="AL1441" s="289"/>
      <c r="AM1441" s="289"/>
      <c r="AN1441" s="289"/>
      <c r="AO1441" s="289"/>
      <c r="AP1441" s="289"/>
      <c r="AQ1441" s="289"/>
      <c r="AR1441" s="289"/>
      <c r="AS1441" s="289"/>
      <c r="AT1441" s="289"/>
      <c r="AU1441" s="289"/>
      <c r="AV1441" s="289"/>
      <c r="AW1441" s="289"/>
      <c r="AX1441" s="289"/>
      <c r="AY1441" s="289"/>
      <c r="AZ1441" s="289"/>
      <c r="BA1441" s="289"/>
      <c r="BB1441" s="289"/>
      <c r="BC1441" s="289"/>
      <c r="BD1441" s="289"/>
      <c r="BE1441" s="289"/>
      <c r="BF1441" s="289"/>
      <c r="BG1441" s="289"/>
      <c r="BH1441" s="289"/>
      <c r="BI1441" s="289"/>
      <c r="BJ1441" s="289"/>
      <c r="BK1441" s="289"/>
      <c r="BL1441" s="289"/>
      <c r="BM1441" s="289"/>
      <c r="BN1441" s="289"/>
      <c r="BO1441" s="289"/>
      <c r="BP1441" s="289"/>
      <c r="BQ1441" s="289"/>
      <c r="BR1441" s="289"/>
      <c r="BS1441" s="289"/>
      <c r="BT1441" s="289"/>
      <c r="BU1441" s="289"/>
      <c r="BV1441" s="289"/>
      <c r="BW1441" s="289"/>
      <c r="BX1441" s="289"/>
      <c r="BY1441" s="289"/>
    </row>
    <row r="1442" spans="1:77" s="262" customFormat="1" x14ac:dyDescent="0.2">
      <c r="A1442" s="86">
        <v>1434</v>
      </c>
      <c r="B1442" s="86" t="s">
        <v>946</v>
      </c>
      <c r="C1442" s="86"/>
      <c r="D1442" s="86"/>
      <c r="E1442" s="86"/>
      <c r="F1442" s="86"/>
      <c r="G1442" s="86"/>
      <c r="H1442" s="86"/>
      <c r="I1442" s="86"/>
      <c r="J1442" s="249">
        <v>1254</v>
      </c>
      <c r="K1442" s="251">
        <v>125.4</v>
      </c>
      <c r="L1442" s="86"/>
      <c r="M1442" s="86"/>
      <c r="N1442" s="86"/>
      <c r="O1442" s="266" t="s">
        <v>474</v>
      </c>
      <c r="P1442" s="285"/>
      <c r="Q1442" s="86"/>
      <c r="R1442" s="290"/>
      <c r="S1442" s="290"/>
      <c r="T1442" s="290"/>
      <c r="U1442" s="290"/>
      <c r="V1442" s="290"/>
      <c r="W1442" s="290"/>
      <c r="X1442" s="290"/>
      <c r="Y1442" s="290"/>
      <c r="Z1442" s="290"/>
      <c r="AA1442" s="290"/>
      <c r="AB1442" s="290"/>
      <c r="AC1442" s="290"/>
      <c r="AD1442" s="290"/>
      <c r="AE1442" s="290"/>
      <c r="AF1442" s="290"/>
      <c r="AG1442" s="290"/>
      <c r="AH1442" s="290"/>
      <c r="AI1442" s="290"/>
      <c r="AJ1442" s="290"/>
      <c r="AK1442" s="290"/>
      <c r="AL1442" s="290"/>
      <c r="AM1442" s="290"/>
      <c r="AN1442" s="290"/>
      <c r="AO1442" s="290"/>
      <c r="AP1442" s="290"/>
      <c r="AQ1442" s="290"/>
      <c r="AR1442" s="290"/>
      <c r="AS1442" s="290"/>
      <c r="AT1442" s="290"/>
      <c r="AU1442" s="290"/>
      <c r="AV1442" s="290"/>
      <c r="AW1442" s="290"/>
      <c r="AX1442" s="290"/>
      <c r="AY1442" s="290"/>
      <c r="AZ1442" s="290"/>
      <c r="BA1442" s="290"/>
      <c r="BB1442" s="290"/>
      <c r="BC1442" s="290"/>
      <c r="BD1442" s="290"/>
      <c r="BE1442" s="290"/>
      <c r="BF1442" s="290"/>
      <c r="BG1442" s="290"/>
      <c r="BH1442" s="290"/>
      <c r="BI1442" s="290"/>
      <c r="BJ1442" s="290"/>
      <c r="BK1442" s="290"/>
      <c r="BL1442" s="290"/>
      <c r="BM1442" s="290"/>
      <c r="BN1442" s="290"/>
      <c r="BO1442" s="290"/>
      <c r="BP1442" s="290"/>
      <c r="BQ1442" s="290"/>
      <c r="BR1442" s="290"/>
      <c r="BS1442" s="290"/>
      <c r="BT1442" s="290"/>
      <c r="BU1442" s="290"/>
      <c r="BV1442" s="290"/>
      <c r="BW1442" s="290"/>
      <c r="BX1442" s="290"/>
      <c r="BY1442" s="290"/>
    </row>
    <row r="1443" spans="1:77" x14ac:dyDescent="0.2">
      <c r="A1443" s="82">
        <v>1435</v>
      </c>
      <c r="B1443" s="82" t="s">
        <v>3203</v>
      </c>
      <c r="C1443" s="82" t="s">
        <v>3204</v>
      </c>
      <c r="D1443" s="82" t="s">
        <v>3205</v>
      </c>
      <c r="E1443" s="83">
        <v>44137</v>
      </c>
      <c r="F1443" s="82" t="s">
        <v>2985</v>
      </c>
      <c r="G1443" s="82">
        <v>1</v>
      </c>
      <c r="H1443" s="82" t="s">
        <v>2986</v>
      </c>
      <c r="I1443" s="82" t="s">
        <v>1760</v>
      </c>
      <c r="J1443" s="84">
        <v>42</v>
      </c>
      <c r="K1443" s="247">
        <v>4.2</v>
      </c>
      <c r="L1443" s="82" t="s">
        <v>3362</v>
      </c>
      <c r="M1443" s="82">
        <v>158</v>
      </c>
      <c r="N1443" s="82">
        <v>0.1</v>
      </c>
      <c r="O1443" s="264" t="s">
        <v>1706</v>
      </c>
      <c r="P1443" s="283" t="s">
        <v>2990</v>
      </c>
      <c r="Q1443" s="82" t="s">
        <v>303</v>
      </c>
    </row>
    <row r="1444" spans="1:77" x14ac:dyDescent="0.2">
      <c r="A1444" s="82">
        <v>1436</v>
      </c>
      <c r="B1444" s="82" t="s">
        <v>1459</v>
      </c>
      <c r="C1444" s="82" t="s">
        <v>2278</v>
      </c>
      <c r="D1444" s="82" t="s">
        <v>1460</v>
      </c>
      <c r="E1444" s="83">
        <v>44123</v>
      </c>
      <c r="F1444" s="82" t="s">
        <v>2985</v>
      </c>
      <c r="G1444" s="82">
        <v>1</v>
      </c>
      <c r="H1444" s="82" t="s">
        <v>2986</v>
      </c>
      <c r="I1444" s="82" t="s">
        <v>1760</v>
      </c>
      <c r="J1444" s="84">
        <v>42</v>
      </c>
      <c r="K1444" s="247">
        <v>4.2</v>
      </c>
      <c r="L1444" s="82" t="s">
        <v>2987</v>
      </c>
      <c r="M1444" s="82">
        <v>154</v>
      </c>
      <c r="N1444" s="82">
        <v>0.1</v>
      </c>
      <c r="O1444" s="264" t="s">
        <v>1706</v>
      </c>
      <c r="P1444" s="283" t="s">
        <v>2990</v>
      </c>
      <c r="Q1444" s="82" t="s">
        <v>303</v>
      </c>
    </row>
    <row r="1445" spans="1:77" s="254" customFormat="1" x14ac:dyDescent="0.2">
      <c r="A1445" s="248">
        <v>1437</v>
      </c>
      <c r="B1445" s="248" t="s">
        <v>1459</v>
      </c>
      <c r="C1445" s="248"/>
      <c r="D1445" s="248"/>
      <c r="E1445" s="248"/>
      <c r="F1445" s="248"/>
      <c r="G1445" s="248"/>
      <c r="H1445" s="248"/>
      <c r="I1445" s="248"/>
      <c r="J1445" s="260">
        <v>84</v>
      </c>
      <c r="K1445" s="255">
        <v>8.4</v>
      </c>
      <c r="L1445" s="248"/>
      <c r="M1445" s="248"/>
      <c r="N1445" s="248"/>
      <c r="O1445" s="265" t="s">
        <v>1706</v>
      </c>
      <c r="P1445" s="284" t="s">
        <v>708</v>
      </c>
      <c r="Q1445" s="248"/>
      <c r="R1445" s="289"/>
      <c r="S1445" s="289"/>
      <c r="T1445" s="289"/>
      <c r="U1445" s="289"/>
      <c r="V1445" s="289"/>
      <c r="W1445" s="289"/>
      <c r="X1445" s="289"/>
      <c r="Y1445" s="289"/>
      <c r="Z1445" s="289"/>
      <c r="AA1445" s="289"/>
      <c r="AB1445" s="289"/>
      <c r="AC1445" s="289"/>
      <c r="AD1445" s="289"/>
      <c r="AE1445" s="289"/>
      <c r="AF1445" s="289"/>
      <c r="AG1445" s="289"/>
      <c r="AH1445" s="289"/>
      <c r="AI1445" s="289"/>
      <c r="AJ1445" s="289"/>
      <c r="AK1445" s="289"/>
      <c r="AL1445" s="289"/>
      <c r="AM1445" s="289"/>
      <c r="AN1445" s="289"/>
      <c r="AO1445" s="289"/>
      <c r="AP1445" s="289"/>
      <c r="AQ1445" s="289"/>
      <c r="AR1445" s="289"/>
      <c r="AS1445" s="289"/>
      <c r="AT1445" s="289"/>
      <c r="AU1445" s="289"/>
      <c r="AV1445" s="289"/>
      <c r="AW1445" s="289"/>
      <c r="AX1445" s="289"/>
      <c r="AY1445" s="289"/>
      <c r="AZ1445" s="289"/>
      <c r="BA1445" s="289"/>
      <c r="BB1445" s="289"/>
      <c r="BC1445" s="289"/>
      <c r="BD1445" s="289"/>
      <c r="BE1445" s="289"/>
      <c r="BF1445" s="289"/>
      <c r="BG1445" s="289"/>
      <c r="BH1445" s="289"/>
      <c r="BI1445" s="289"/>
      <c r="BJ1445" s="289"/>
      <c r="BK1445" s="289"/>
      <c r="BL1445" s="289"/>
      <c r="BM1445" s="289"/>
      <c r="BN1445" s="289"/>
      <c r="BO1445" s="289"/>
      <c r="BP1445" s="289"/>
      <c r="BQ1445" s="289"/>
      <c r="BR1445" s="289"/>
      <c r="BS1445" s="289"/>
      <c r="BT1445" s="289"/>
      <c r="BU1445" s="289"/>
      <c r="BV1445" s="289"/>
      <c r="BW1445" s="289"/>
      <c r="BX1445" s="289"/>
      <c r="BY1445" s="289"/>
    </row>
    <row r="1446" spans="1:77" s="262" customFormat="1" x14ac:dyDescent="0.2">
      <c r="A1446" s="86">
        <v>1438</v>
      </c>
      <c r="B1446" s="86" t="s">
        <v>1045</v>
      </c>
      <c r="C1446" s="86"/>
      <c r="D1446" s="86"/>
      <c r="E1446" s="86"/>
      <c r="F1446" s="86"/>
      <c r="G1446" s="86"/>
      <c r="H1446" s="86"/>
      <c r="I1446" s="86"/>
      <c r="J1446" s="249">
        <v>84</v>
      </c>
      <c r="K1446" s="251">
        <v>8.4</v>
      </c>
      <c r="L1446" s="86"/>
      <c r="M1446" s="86"/>
      <c r="N1446" s="86"/>
      <c r="O1446" s="266" t="s">
        <v>475</v>
      </c>
      <c r="P1446" s="285"/>
      <c r="Q1446" s="86"/>
      <c r="R1446" s="290"/>
      <c r="S1446" s="290"/>
      <c r="T1446" s="290"/>
      <c r="U1446" s="290"/>
      <c r="V1446" s="290"/>
      <c r="W1446" s="290"/>
      <c r="X1446" s="290"/>
      <c r="Y1446" s="290"/>
      <c r="Z1446" s="290"/>
      <c r="AA1446" s="290"/>
      <c r="AB1446" s="290"/>
      <c r="AC1446" s="290"/>
      <c r="AD1446" s="290"/>
      <c r="AE1446" s="290"/>
      <c r="AF1446" s="290"/>
      <c r="AG1446" s="290"/>
      <c r="AH1446" s="290"/>
      <c r="AI1446" s="290"/>
      <c r="AJ1446" s="290"/>
      <c r="AK1446" s="290"/>
      <c r="AL1446" s="290"/>
      <c r="AM1446" s="290"/>
      <c r="AN1446" s="290"/>
      <c r="AO1446" s="290"/>
      <c r="AP1446" s="290"/>
      <c r="AQ1446" s="290"/>
      <c r="AR1446" s="290"/>
      <c r="AS1446" s="290"/>
      <c r="AT1446" s="290"/>
      <c r="AU1446" s="290"/>
      <c r="AV1446" s="290"/>
      <c r="AW1446" s="290"/>
      <c r="AX1446" s="290"/>
      <c r="AY1446" s="290"/>
      <c r="AZ1446" s="290"/>
      <c r="BA1446" s="290"/>
      <c r="BB1446" s="290"/>
      <c r="BC1446" s="290"/>
      <c r="BD1446" s="290"/>
      <c r="BE1446" s="290"/>
      <c r="BF1446" s="290"/>
      <c r="BG1446" s="290"/>
      <c r="BH1446" s="290"/>
      <c r="BI1446" s="290"/>
      <c r="BJ1446" s="290"/>
      <c r="BK1446" s="290"/>
      <c r="BL1446" s="290"/>
      <c r="BM1446" s="290"/>
      <c r="BN1446" s="290"/>
      <c r="BO1446" s="290"/>
      <c r="BP1446" s="290"/>
      <c r="BQ1446" s="290"/>
      <c r="BR1446" s="290"/>
      <c r="BS1446" s="290"/>
      <c r="BT1446" s="290"/>
      <c r="BU1446" s="290"/>
      <c r="BV1446" s="290"/>
      <c r="BW1446" s="290"/>
      <c r="BX1446" s="290"/>
      <c r="BY1446" s="290"/>
    </row>
    <row r="1447" spans="1:77" x14ac:dyDescent="0.2">
      <c r="A1447" s="82">
        <v>1439</v>
      </c>
      <c r="B1447" s="82" t="s">
        <v>3196</v>
      </c>
      <c r="C1447" s="82" t="s">
        <v>3197</v>
      </c>
      <c r="D1447" s="82" t="s">
        <v>3198</v>
      </c>
      <c r="E1447" s="83">
        <v>44137</v>
      </c>
      <c r="F1447" s="82" t="s">
        <v>2985</v>
      </c>
      <c r="G1447" s="82">
        <v>1</v>
      </c>
      <c r="H1447" s="82" t="s">
        <v>2986</v>
      </c>
      <c r="I1447" s="82" t="s">
        <v>1760</v>
      </c>
      <c r="J1447" s="84">
        <v>8</v>
      </c>
      <c r="K1447" s="247">
        <v>0.8</v>
      </c>
      <c r="L1447" s="82" t="s">
        <v>3362</v>
      </c>
      <c r="M1447" s="82">
        <v>158</v>
      </c>
      <c r="N1447" s="82">
        <v>0.1</v>
      </c>
      <c r="O1447" s="264" t="s">
        <v>1680</v>
      </c>
      <c r="P1447" s="283" t="s">
        <v>2990</v>
      </c>
      <c r="Q1447" s="82" t="s">
        <v>303</v>
      </c>
    </row>
    <row r="1448" spans="1:77" x14ac:dyDescent="0.2">
      <c r="A1448" s="82">
        <v>1440</v>
      </c>
      <c r="B1448" s="82" t="s">
        <v>1453</v>
      </c>
      <c r="C1448" s="82" t="s">
        <v>1804</v>
      </c>
      <c r="D1448" s="82" t="s">
        <v>1454</v>
      </c>
      <c r="E1448" s="83">
        <v>44123</v>
      </c>
      <c r="F1448" s="82" t="s">
        <v>2985</v>
      </c>
      <c r="G1448" s="82">
        <v>1</v>
      </c>
      <c r="H1448" s="82" t="s">
        <v>2986</v>
      </c>
      <c r="I1448" s="82" t="s">
        <v>1760</v>
      </c>
      <c r="J1448" s="84">
        <v>30</v>
      </c>
      <c r="K1448" s="247">
        <v>3</v>
      </c>
      <c r="L1448" s="82" t="s">
        <v>2987</v>
      </c>
      <c r="M1448" s="82">
        <v>154</v>
      </c>
      <c r="N1448" s="82">
        <v>0.1</v>
      </c>
      <c r="O1448" s="264" t="s">
        <v>1680</v>
      </c>
      <c r="P1448" s="283" t="s">
        <v>2990</v>
      </c>
      <c r="Q1448" s="82" t="s">
        <v>303</v>
      </c>
    </row>
    <row r="1449" spans="1:77" s="254" customFormat="1" x14ac:dyDescent="0.2">
      <c r="A1449" s="248">
        <v>1441</v>
      </c>
      <c r="B1449" s="248" t="s">
        <v>1453</v>
      </c>
      <c r="C1449" s="248"/>
      <c r="D1449" s="248"/>
      <c r="E1449" s="248"/>
      <c r="F1449" s="248"/>
      <c r="G1449" s="248"/>
      <c r="H1449" s="248"/>
      <c r="I1449" s="248"/>
      <c r="J1449" s="260">
        <v>38</v>
      </c>
      <c r="K1449" s="255">
        <v>3.8</v>
      </c>
      <c r="L1449" s="248"/>
      <c r="M1449" s="248"/>
      <c r="N1449" s="248"/>
      <c r="O1449" s="265" t="s">
        <v>1680</v>
      </c>
      <c r="P1449" s="284" t="s">
        <v>708</v>
      </c>
      <c r="Q1449" s="248"/>
      <c r="R1449" s="289"/>
      <c r="S1449" s="289"/>
      <c r="T1449" s="289"/>
      <c r="U1449" s="289"/>
      <c r="V1449" s="289"/>
      <c r="W1449" s="289"/>
      <c r="X1449" s="289"/>
      <c r="Y1449" s="289"/>
      <c r="Z1449" s="289"/>
      <c r="AA1449" s="289"/>
      <c r="AB1449" s="289"/>
      <c r="AC1449" s="289"/>
      <c r="AD1449" s="289"/>
      <c r="AE1449" s="289"/>
      <c r="AF1449" s="289"/>
      <c r="AG1449" s="289"/>
      <c r="AH1449" s="289"/>
      <c r="AI1449" s="289"/>
      <c r="AJ1449" s="289"/>
      <c r="AK1449" s="289"/>
      <c r="AL1449" s="289"/>
      <c r="AM1449" s="289"/>
      <c r="AN1449" s="289"/>
      <c r="AO1449" s="289"/>
      <c r="AP1449" s="289"/>
      <c r="AQ1449" s="289"/>
      <c r="AR1449" s="289"/>
      <c r="AS1449" s="289"/>
      <c r="AT1449" s="289"/>
      <c r="AU1449" s="289"/>
      <c r="AV1449" s="289"/>
      <c r="AW1449" s="289"/>
      <c r="AX1449" s="289"/>
      <c r="AY1449" s="289"/>
      <c r="AZ1449" s="289"/>
      <c r="BA1449" s="289"/>
      <c r="BB1449" s="289"/>
      <c r="BC1449" s="289"/>
      <c r="BD1449" s="289"/>
      <c r="BE1449" s="289"/>
      <c r="BF1449" s="289"/>
      <c r="BG1449" s="289"/>
      <c r="BH1449" s="289"/>
      <c r="BI1449" s="289"/>
      <c r="BJ1449" s="289"/>
      <c r="BK1449" s="289"/>
      <c r="BL1449" s="289"/>
      <c r="BM1449" s="289"/>
      <c r="BN1449" s="289"/>
      <c r="BO1449" s="289"/>
      <c r="BP1449" s="289"/>
      <c r="BQ1449" s="289"/>
      <c r="BR1449" s="289"/>
      <c r="BS1449" s="289"/>
      <c r="BT1449" s="289"/>
      <c r="BU1449" s="289"/>
      <c r="BV1449" s="289"/>
      <c r="BW1449" s="289"/>
      <c r="BX1449" s="289"/>
      <c r="BY1449" s="289"/>
    </row>
    <row r="1450" spans="1:77" s="262" customFormat="1" x14ac:dyDescent="0.2">
      <c r="A1450" s="86">
        <v>1442</v>
      </c>
      <c r="B1450" s="86" t="s">
        <v>1018</v>
      </c>
      <c r="C1450" s="86"/>
      <c r="D1450" s="86"/>
      <c r="E1450" s="86"/>
      <c r="F1450" s="86"/>
      <c r="G1450" s="86"/>
      <c r="H1450" s="86"/>
      <c r="I1450" s="86"/>
      <c r="J1450" s="249">
        <v>38</v>
      </c>
      <c r="K1450" s="251">
        <v>3.8</v>
      </c>
      <c r="L1450" s="86"/>
      <c r="M1450" s="86"/>
      <c r="N1450" s="86"/>
      <c r="O1450" s="266" t="s">
        <v>476</v>
      </c>
      <c r="P1450" s="285"/>
      <c r="Q1450" s="86"/>
      <c r="R1450" s="290"/>
      <c r="S1450" s="290"/>
      <c r="T1450" s="290"/>
      <c r="U1450" s="290"/>
      <c r="V1450" s="290"/>
      <c r="W1450" s="290"/>
      <c r="X1450" s="290"/>
      <c r="Y1450" s="290"/>
      <c r="Z1450" s="290"/>
      <c r="AA1450" s="290"/>
      <c r="AB1450" s="290"/>
      <c r="AC1450" s="290"/>
      <c r="AD1450" s="290"/>
      <c r="AE1450" s="290"/>
      <c r="AF1450" s="290"/>
      <c r="AG1450" s="290"/>
      <c r="AH1450" s="290"/>
      <c r="AI1450" s="290"/>
      <c r="AJ1450" s="290"/>
      <c r="AK1450" s="290"/>
      <c r="AL1450" s="290"/>
      <c r="AM1450" s="290"/>
      <c r="AN1450" s="290"/>
      <c r="AO1450" s="290"/>
      <c r="AP1450" s="290"/>
      <c r="AQ1450" s="290"/>
      <c r="AR1450" s="290"/>
      <c r="AS1450" s="290"/>
      <c r="AT1450" s="290"/>
      <c r="AU1450" s="290"/>
      <c r="AV1450" s="290"/>
      <c r="AW1450" s="290"/>
      <c r="AX1450" s="290"/>
      <c r="AY1450" s="290"/>
      <c r="AZ1450" s="290"/>
      <c r="BA1450" s="290"/>
      <c r="BB1450" s="290"/>
      <c r="BC1450" s="290"/>
      <c r="BD1450" s="290"/>
      <c r="BE1450" s="290"/>
      <c r="BF1450" s="290"/>
      <c r="BG1450" s="290"/>
      <c r="BH1450" s="290"/>
      <c r="BI1450" s="290"/>
      <c r="BJ1450" s="290"/>
      <c r="BK1450" s="290"/>
      <c r="BL1450" s="290"/>
      <c r="BM1450" s="290"/>
      <c r="BN1450" s="290"/>
      <c r="BO1450" s="290"/>
      <c r="BP1450" s="290"/>
      <c r="BQ1450" s="290"/>
      <c r="BR1450" s="290"/>
      <c r="BS1450" s="290"/>
      <c r="BT1450" s="290"/>
      <c r="BU1450" s="290"/>
      <c r="BV1450" s="290"/>
      <c r="BW1450" s="290"/>
      <c r="BX1450" s="290"/>
      <c r="BY1450" s="290"/>
    </row>
    <row r="1451" spans="1:77" x14ac:dyDescent="0.2">
      <c r="A1451" s="82">
        <v>1443</v>
      </c>
      <c r="B1451" s="82" t="s">
        <v>3060</v>
      </c>
      <c r="C1451" s="82" t="s">
        <v>3061</v>
      </c>
      <c r="D1451" s="82" t="s">
        <v>3062</v>
      </c>
      <c r="E1451" s="83">
        <v>44137</v>
      </c>
      <c r="F1451" s="82" t="s">
        <v>2985</v>
      </c>
      <c r="G1451" s="82">
        <v>1</v>
      </c>
      <c r="H1451" s="82" t="s">
        <v>2986</v>
      </c>
      <c r="I1451" s="82" t="s">
        <v>1760</v>
      </c>
      <c r="J1451" s="84">
        <v>24</v>
      </c>
      <c r="K1451" s="247">
        <v>2.4</v>
      </c>
      <c r="L1451" s="82" t="s">
        <v>3362</v>
      </c>
      <c r="M1451" s="82">
        <v>158</v>
      </c>
      <c r="N1451" s="82">
        <v>0.1</v>
      </c>
      <c r="O1451" s="264" t="s">
        <v>1975</v>
      </c>
      <c r="P1451" s="283" t="s">
        <v>2997</v>
      </c>
      <c r="Q1451" s="82" t="s">
        <v>303</v>
      </c>
    </row>
    <row r="1452" spans="1:77" x14ac:dyDescent="0.2">
      <c r="A1452" s="82">
        <v>1444</v>
      </c>
      <c r="B1452" s="82" t="s">
        <v>1316</v>
      </c>
      <c r="C1452" s="82" t="s">
        <v>2278</v>
      </c>
      <c r="D1452" s="82" t="s">
        <v>1317</v>
      </c>
      <c r="E1452" s="83">
        <v>44123</v>
      </c>
      <c r="F1452" s="82" t="s">
        <v>2985</v>
      </c>
      <c r="G1452" s="82">
        <v>1</v>
      </c>
      <c r="H1452" s="82" t="s">
        <v>2986</v>
      </c>
      <c r="I1452" s="82" t="s">
        <v>1760</v>
      </c>
      <c r="J1452" s="84">
        <v>30</v>
      </c>
      <c r="K1452" s="247">
        <v>3</v>
      </c>
      <c r="L1452" s="82" t="s">
        <v>2987</v>
      </c>
      <c r="M1452" s="82">
        <v>154</v>
      </c>
      <c r="N1452" s="82">
        <v>0.1</v>
      </c>
      <c r="O1452" s="264" t="s">
        <v>1975</v>
      </c>
      <c r="P1452" s="283" t="s">
        <v>2997</v>
      </c>
      <c r="Q1452" s="82" t="s">
        <v>303</v>
      </c>
    </row>
    <row r="1453" spans="1:77" s="254" customFormat="1" x14ac:dyDescent="0.2">
      <c r="A1453" s="248">
        <v>1445</v>
      </c>
      <c r="B1453" s="248" t="s">
        <v>1316</v>
      </c>
      <c r="C1453" s="248"/>
      <c r="D1453" s="248"/>
      <c r="E1453" s="248"/>
      <c r="F1453" s="248"/>
      <c r="G1453" s="248"/>
      <c r="H1453" s="248"/>
      <c r="I1453" s="248"/>
      <c r="J1453" s="260">
        <v>54</v>
      </c>
      <c r="K1453" s="255">
        <v>5.4</v>
      </c>
      <c r="L1453" s="248"/>
      <c r="M1453" s="248"/>
      <c r="N1453" s="248"/>
      <c r="O1453" s="265" t="s">
        <v>1975</v>
      </c>
      <c r="P1453" s="284" t="s">
        <v>706</v>
      </c>
      <c r="Q1453" s="248"/>
      <c r="R1453" s="289"/>
      <c r="S1453" s="289"/>
      <c r="T1453" s="289"/>
      <c r="U1453" s="289"/>
      <c r="V1453" s="289"/>
      <c r="W1453" s="289"/>
      <c r="X1453" s="289"/>
      <c r="Y1453" s="289"/>
      <c r="Z1453" s="289"/>
      <c r="AA1453" s="289"/>
      <c r="AB1453" s="289"/>
      <c r="AC1453" s="289"/>
      <c r="AD1453" s="289"/>
      <c r="AE1453" s="289"/>
      <c r="AF1453" s="289"/>
      <c r="AG1453" s="289"/>
      <c r="AH1453" s="289"/>
      <c r="AI1453" s="289"/>
      <c r="AJ1453" s="289"/>
      <c r="AK1453" s="289"/>
      <c r="AL1453" s="289"/>
      <c r="AM1453" s="289"/>
      <c r="AN1453" s="289"/>
      <c r="AO1453" s="289"/>
      <c r="AP1453" s="289"/>
      <c r="AQ1453" s="289"/>
      <c r="AR1453" s="289"/>
      <c r="AS1453" s="289"/>
      <c r="AT1453" s="289"/>
      <c r="AU1453" s="289"/>
      <c r="AV1453" s="289"/>
      <c r="AW1453" s="289"/>
      <c r="AX1453" s="289"/>
      <c r="AY1453" s="289"/>
      <c r="AZ1453" s="289"/>
      <c r="BA1453" s="289"/>
      <c r="BB1453" s="289"/>
      <c r="BC1453" s="289"/>
      <c r="BD1453" s="289"/>
      <c r="BE1453" s="289"/>
      <c r="BF1453" s="289"/>
      <c r="BG1453" s="289"/>
      <c r="BH1453" s="289"/>
      <c r="BI1453" s="289"/>
      <c r="BJ1453" s="289"/>
      <c r="BK1453" s="289"/>
      <c r="BL1453" s="289"/>
      <c r="BM1453" s="289"/>
      <c r="BN1453" s="289"/>
      <c r="BO1453" s="289"/>
      <c r="BP1453" s="289"/>
      <c r="BQ1453" s="289"/>
      <c r="BR1453" s="289"/>
      <c r="BS1453" s="289"/>
      <c r="BT1453" s="289"/>
      <c r="BU1453" s="289"/>
      <c r="BV1453" s="289"/>
      <c r="BW1453" s="289"/>
      <c r="BX1453" s="289"/>
      <c r="BY1453" s="289"/>
    </row>
    <row r="1454" spans="1:77" s="262" customFormat="1" x14ac:dyDescent="0.2">
      <c r="A1454" s="86">
        <v>1446</v>
      </c>
      <c r="B1454" s="86" t="s">
        <v>63</v>
      </c>
      <c r="C1454" s="86"/>
      <c r="D1454" s="86"/>
      <c r="E1454" s="86"/>
      <c r="F1454" s="86"/>
      <c r="G1454" s="86"/>
      <c r="H1454" s="86"/>
      <c r="I1454" s="86"/>
      <c r="J1454" s="249">
        <v>54</v>
      </c>
      <c r="K1454" s="251">
        <v>5.4</v>
      </c>
      <c r="L1454" s="86"/>
      <c r="M1454" s="86"/>
      <c r="N1454" s="86"/>
      <c r="O1454" s="266" t="s">
        <v>477</v>
      </c>
      <c r="P1454" s="285"/>
      <c r="Q1454" s="86"/>
      <c r="R1454" s="290"/>
      <c r="S1454" s="290"/>
      <c r="T1454" s="290"/>
      <c r="U1454" s="290"/>
      <c r="V1454" s="290"/>
      <c r="W1454" s="290"/>
      <c r="X1454" s="290"/>
      <c r="Y1454" s="290"/>
      <c r="Z1454" s="290"/>
      <c r="AA1454" s="290"/>
      <c r="AB1454" s="290"/>
      <c r="AC1454" s="290"/>
      <c r="AD1454" s="290"/>
      <c r="AE1454" s="290"/>
      <c r="AF1454" s="290"/>
      <c r="AG1454" s="290"/>
      <c r="AH1454" s="290"/>
      <c r="AI1454" s="290"/>
      <c r="AJ1454" s="290"/>
      <c r="AK1454" s="290"/>
      <c r="AL1454" s="290"/>
      <c r="AM1454" s="290"/>
      <c r="AN1454" s="290"/>
      <c r="AO1454" s="290"/>
      <c r="AP1454" s="290"/>
      <c r="AQ1454" s="290"/>
      <c r="AR1454" s="290"/>
      <c r="AS1454" s="290"/>
      <c r="AT1454" s="290"/>
      <c r="AU1454" s="290"/>
      <c r="AV1454" s="290"/>
      <c r="AW1454" s="290"/>
      <c r="AX1454" s="290"/>
      <c r="AY1454" s="290"/>
      <c r="AZ1454" s="290"/>
      <c r="BA1454" s="290"/>
      <c r="BB1454" s="290"/>
      <c r="BC1454" s="290"/>
      <c r="BD1454" s="290"/>
      <c r="BE1454" s="290"/>
      <c r="BF1454" s="290"/>
      <c r="BG1454" s="290"/>
      <c r="BH1454" s="290"/>
      <c r="BI1454" s="290"/>
      <c r="BJ1454" s="290"/>
      <c r="BK1454" s="290"/>
      <c r="BL1454" s="290"/>
      <c r="BM1454" s="290"/>
      <c r="BN1454" s="290"/>
      <c r="BO1454" s="290"/>
      <c r="BP1454" s="290"/>
      <c r="BQ1454" s="290"/>
      <c r="BR1454" s="290"/>
      <c r="BS1454" s="290"/>
      <c r="BT1454" s="290"/>
      <c r="BU1454" s="290"/>
      <c r="BV1454" s="290"/>
      <c r="BW1454" s="290"/>
      <c r="BX1454" s="290"/>
      <c r="BY1454" s="290"/>
    </row>
    <row r="1455" spans="1:77" x14ac:dyDescent="0.2">
      <c r="A1455" s="82">
        <v>1447</v>
      </c>
      <c r="B1455" s="82" t="s">
        <v>3069</v>
      </c>
      <c r="C1455" s="82" t="s">
        <v>3070</v>
      </c>
      <c r="D1455" s="82" t="s">
        <v>3071</v>
      </c>
      <c r="E1455" s="83">
        <v>44137</v>
      </c>
      <c r="F1455" s="82" t="s">
        <v>2985</v>
      </c>
      <c r="G1455" s="82">
        <v>1</v>
      </c>
      <c r="H1455" s="82" t="s">
        <v>2986</v>
      </c>
      <c r="I1455" s="82" t="s">
        <v>1760</v>
      </c>
      <c r="J1455" s="84">
        <v>110</v>
      </c>
      <c r="K1455" s="247">
        <v>11</v>
      </c>
      <c r="L1455" s="82" t="s">
        <v>3362</v>
      </c>
      <c r="M1455" s="82">
        <v>158</v>
      </c>
      <c r="N1455" s="82">
        <v>0.1</v>
      </c>
      <c r="O1455" s="264" t="s">
        <v>1986</v>
      </c>
      <c r="P1455" s="283" t="s">
        <v>2997</v>
      </c>
      <c r="Q1455" s="82" t="s">
        <v>303</v>
      </c>
    </row>
    <row r="1456" spans="1:77" x14ac:dyDescent="0.2">
      <c r="A1456" s="82">
        <v>1448</v>
      </c>
      <c r="B1456" s="82" t="s">
        <v>1322</v>
      </c>
      <c r="C1456" s="82" t="s">
        <v>1884</v>
      </c>
      <c r="D1456" s="82" t="s">
        <v>1323</v>
      </c>
      <c r="E1456" s="83">
        <v>44123</v>
      </c>
      <c r="F1456" s="82" t="s">
        <v>2985</v>
      </c>
      <c r="G1456" s="82">
        <v>1</v>
      </c>
      <c r="H1456" s="82" t="s">
        <v>2986</v>
      </c>
      <c r="I1456" s="82" t="s">
        <v>1760</v>
      </c>
      <c r="J1456" s="84">
        <v>180</v>
      </c>
      <c r="K1456" s="247">
        <v>18</v>
      </c>
      <c r="L1456" s="82" t="s">
        <v>2987</v>
      </c>
      <c r="M1456" s="82">
        <v>154</v>
      </c>
      <c r="N1456" s="82">
        <v>0.1</v>
      </c>
      <c r="O1456" s="264" t="s">
        <v>1986</v>
      </c>
      <c r="P1456" s="283" t="s">
        <v>2997</v>
      </c>
      <c r="Q1456" s="82" t="s">
        <v>303</v>
      </c>
    </row>
    <row r="1457" spans="1:77" s="254" customFormat="1" x14ac:dyDescent="0.2">
      <c r="A1457" s="248">
        <v>1449</v>
      </c>
      <c r="B1457" s="248" t="s">
        <v>1322</v>
      </c>
      <c r="C1457" s="248"/>
      <c r="D1457" s="248"/>
      <c r="E1457" s="248"/>
      <c r="F1457" s="248"/>
      <c r="G1457" s="248"/>
      <c r="H1457" s="248"/>
      <c r="I1457" s="248"/>
      <c r="J1457" s="260">
        <v>290</v>
      </c>
      <c r="K1457" s="255">
        <v>29</v>
      </c>
      <c r="L1457" s="248"/>
      <c r="M1457" s="248"/>
      <c r="N1457" s="248"/>
      <c r="O1457" s="265" t="s">
        <v>1986</v>
      </c>
      <c r="P1457" s="284" t="s">
        <v>706</v>
      </c>
      <c r="Q1457" s="248"/>
      <c r="R1457" s="289"/>
      <c r="S1457" s="289"/>
      <c r="T1457" s="289"/>
      <c r="U1457" s="289"/>
      <c r="V1457" s="289"/>
      <c r="W1457" s="289"/>
      <c r="X1457" s="289"/>
      <c r="Y1457" s="289"/>
      <c r="Z1457" s="289"/>
      <c r="AA1457" s="289"/>
      <c r="AB1457" s="289"/>
      <c r="AC1457" s="289"/>
      <c r="AD1457" s="289"/>
      <c r="AE1457" s="289"/>
      <c r="AF1457" s="289"/>
      <c r="AG1457" s="289"/>
      <c r="AH1457" s="289"/>
      <c r="AI1457" s="289"/>
      <c r="AJ1457" s="289"/>
      <c r="AK1457" s="289"/>
      <c r="AL1457" s="289"/>
      <c r="AM1457" s="289"/>
      <c r="AN1457" s="289"/>
      <c r="AO1457" s="289"/>
      <c r="AP1457" s="289"/>
      <c r="AQ1457" s="289"/>
      <c r="AR1457" s="289"/>
      <c r="AS1457" s="289"/>
      <c r="AT1457" s="289"/>
      <c r="AU1457" s="289"/>
      <c r="AV1457" s="289"/>
      <c r="AW1457" s="289"/>
      <c r="AX1457" s="289"/>
      <c r="AY1457" s="289"/>
      <c r="AZ1457" s="289"/>
      <c r="BA1457" s="289"/>
      <c r="BB1457" s="289"/>
      <c r="BC1457" s="289"/>
      <c r="BD1457" s="289"/>
      <c r="BE1457" s="289"/>
      <c r="BF1457" s="289"/>
      <c r="BG1457" s="289"/>
      <c r="BH1457" s="289"/>
      <c r="BI1457" s="289"/>
      <c r="BJ1457" s="289"/>
      <c r="BK1457" s="289"/>
      <c r="BL1457" s="289"/>
      <c r="BM1457" s="289"/>
      <c r="BN1457" s="289"/>
      <c r="BO1457" s="289"/>
      <c r="BP1457" s="289"/>
      <c r="BQ1457" s="289"/>
      <c r="BR1457" s="289"/>
      <c r="BS1457" s="289"/>
      <c r="BT1457" s="289"/>
      <c r="BU1457" s="289"/>
      <c r="BV1457" s="289"/>
      <c r="BW1457" s="289"/>
      <c r="BX1457" s="289"/>
      <c r="BY1457" s="289"/>
    </row>
    <row r="1458" spans="1:77" s="262" customFormat="1" x14ac:dyDescent="0.2">
      <c r="A1458" s="86">
        <v>1450</v>
      </c>
      <c r="B1458" s="86" t="s">
        <v>73</v>
      </c>
      <c r="C1458" s="86"/>
      <c r="D1458" s="86"/>
      <c r="E1458" s="86"/>
      <c r="F1458" s="86"/>
      <c r="G1458" s="86"/>
      <c r="H1458" s="86"/>
      <c r="I1458" s="86"/>
      <c r="J1458" s="249">
        <v>290</v>
      </c>
      <c r="K1458" s="251">
        <v>29</v>
      </c>
      <c r="L1458" s="86"/>
      <c r="M1458" s="86"/>
      <c r="N1458" s="86"/>
      <c r="O1458" s="266" t="s">
        <v>478</v>
      </c>
      <c r="P1458" s="285"/>
      <c r="Q1458" s="86"/>
      <c r="R1458" s="290"/>
      <c r="S1458" s="290"/>
      <c r="T1458" s="290"/>
      <c r="U1458" s="290"/>
      <c r="V1458" s="290"/>
      <c r="W1458" s="290"/>
      <c r="X1458" s="290"/>
      <c r="Y1458" s="290"/>
      <c r="Z1458" s="290"/>
      <c r="AA1458" s="290"/>
      <c r="AB1458" s="290"/>
      <c r="AC1458" s="290"/>
      <c r="AD1458" s="290"/>
      <c r="AE1458" s="290"/>
      <c r="AF1458" s="290"/>
      <c r="AG1458" s="290"/>
      <c r="AH1458" s="290"/>
      <c r="AI1458" s="290"/>
      <c r="AJ1458" s="290"/>
      <c r="AK1458" s="290"/>
      <c r="AL1458" s="290"/>
      <c r="AM1458" s="290"/>
      <c r="AN1458" s="290"/>
      <c r="AO1458" s="290"/>
      <c r="AP1458" s="290"/>
      <c r="AQ1458" s="290"/>
      <c r="AR1458" s="290"/>
      <c r="AS1458" s="290"/>
      <c r="AT1458" s="290"/>
      <c r="AU1458" s="290"/>
      <c r="AV1458" s="290"/>
      <c r="AW1458" s="290"/>
      <c r="AX1458" s="290"/>
      <c r="AY1458" s="290"/>
      <c r="AZ1458" s="290"/>
      <c r="BA1458" s="290"/>
      <c r="BB1458" s="290"/>
      <c r="BC1458" s="290"/>
      <c r="BD1458" s="290"/>
      <c r="BE1458" s="290"/>
      <c r="BF1458" s="290"/>
      <c r="BG1458" s="290"/>
      <c r="BH1458" s="290"/>
      <c r="BI1458" s="290"/>
      <c r="BJ1458" s="290"/>
      <c r="BK1458" s="290"/>
      <c r="BL1458" s="290"/>
      <c r="BM1458" s="290"/>
      <c r="BN1458" s="290"/>
      <c r="BO1458" s="290"/>
      <c r="BP1458" s="290"/>
      <c r="BQ1458" s="290"/>
      <c r="BR1458" s="290"/>
      <c r="BS1458" s="290"/>
      <c r="BT1458" s="290"/>
      <c r="BU1458" s="290"/>
      <c r="BV1458" s="290"/>
      <c r="BW1458" s="290"/>
      <c r="BX1458" s="290"/>
      <c r="BY1458" s="290"/>
    </row>
    <row r="1459" spans="1:77" x14ac:dyDescent="0.2">
      <c r="A1459" s="82">
        <v>1451</v>
      </c>
      <c r="B1459" s="82" t="s">
        <v>2946</v>
      </c>
      <c r="C1459" s="82" t="s">
        <v>2947</v>
      </c>
      <c r="D1459" s="82" t="s">
        <v>2948</v>
      </c>
      <c r="E1459" s="83">
        <v>44137</v>
      </c>
      <c r="F1459" s="82" t="s">
        <v>2985</v>
      </c>
      <c r="G1459" s="82">
        <v>1</v>
      </c>
      <c r="H1459" s="82" t="s">
        <v>2986</v>
      </c>
      <c r="I1459" s="82" t="s">
        <v>1760</v>
      </c>
      <c r="J1459" s="84">
        <v>4</v>
      </c>
      <c r="K1459" s="247">
        <v>0.4</v>
      </c>
      <c r="L1459" s="82" t="s">
        <v>3362</v>
      </c>
      <c r="M1459" s="82">
        <v>158</v>
      </c>
      <c r="N1459" s="82">
        <v>0.1</v>
      </c>
      <c r="O1459" s="264" t="s">
        <v>352</v>
      </c>
      <c r="P1459" s="283" t="s">
        <v>2997</v>
      </c>
      <c r="Q1459" s="82" t="s">
        <v>303</v>
      </c>
    </row>
    <row r="1460" spans="1:77" x14ac:dyDescent="0.2">
      <c r="A1460" s="82">
        <v>1452</v>
      </c>
      <c r="B1460" s="82" t="s">
        <v>1284</v>
      </c>
      <c r="C1460" s="82" t="s">
        <v>1804</v>
      </c>
      <c r="D1460" s="82" t="s">
        <v>1285</v>
      </c>
      <c r="E1460" s="83">
        <v>44123</v>
      </c>
      <c r="F1460" s="82" t="s">
        <v>2985</v>
      </c>
      <c r="G1460" s="82">
        <v>1</v>
      </c>
      <c r="H1460" s="82" t="s">
        <v>2986</v>
      </c>
      <c r="I1460" s="82" t="s">
        <v>1760</v>
      </c>
      <c r="J1460" s="84">
        <v>22</v>
      </c>
      <c r="K1460" s="247">
        <v>2.2000000000000002</v>
      </c>
      <c r="L1460" s="82" t="s">
        <v>2987</v>
      </c>
      <c r="M1460" s="82">
        <v>154</v>
      </c>
      <c r="N1460" s="82">
        <v>0.1</v>
      </c>
      <c r="O1460" s="264" t="s">
        <v>352</v>
      </c>
      <c r="P1460" s="283" t="s">
        <v>2997</v>
      </c>
      <c r="Q1460" s="82" t="s">
        <v>303</v>
      </c>
    </row>
    <row r="1461" spans="1:77" s="254" customFormat="1" x14ac:dyDescent="0.2">
      <c r="A1461" s="248">
        <v>1453</v>
      </c>
      <c r="B1461" s="248" t="s">
        <v>1284</v>
      </c>
      <c r="C1461" s="248"/>
      <c r="D1461" s="248"/>
      <c r="E1461" s="248"/>
      <c r="F1461" s="248"/>
      <c r="G1461" s="248"/>
      <c r="H1461" s="248"/>
      <c r="I1461" s="248"/>
      <c r="J1461" s="260">
        <v>26</v>
      </c>
      <c r="K1461" s="255">
        <v>2.6</v>
      </c>
      <c r="L1461" s="248"/>
      <c r="M1461" s="248"/>
      <c r="N1461" s="248"/>
      <c r="O1461" s="265" t="s">
        <v>352</v>
      </c>
      <c r="P1461" s="284" t="s">
        <v>706</v>
      </c>
      <c r="Q1461" s="248"/>
      <c r="R1461" s="289"/>
      <c r="S1461" s="289"/>
      <c r="T1461" s="289"/>
      <c r="U1461" s="289"/>
      <c r="V1461" s="289"/>
      <c r="W1461" s="289"/>
      <c r="X1461" s="289"/>
      <c r="Y1461" s="289"/>
      <c r="Z1461" s="289"/>
      <c r="AA1461" s="289"/>
      <c r="AB1461" s="289"/>
      <c r="AC1461" s="289"/>
      <c r="AD1461" s="289"/>
      <c r="AE1461" s="289"/>
      <c r="AF1461" s="289"/>
      <c r="AG1461" s="289"/>
      <c r="AH1461" s="289"/>
      <c r="AI1461" s="289"/>
      <c r="AJ1461" s="289"/>
      <c r="AK1461" s="289"/>
      <c r="AL1461" s="289"/>
      <c r="AM1461" s="289"/>
      <c r="AN1461" s="289"/>
      <c r="AO1461" s="289"/>
      <c r="AP1461" s="289"/>
      <c r="AQ1461" s="289"/>
      <c r="AR1461" s="289"/>
      <c r="AS1461" s="289"/>
      <c r="AT1461" s="289"/>
      <c r="AU1461" s="289"/>
      <c r="AV1461" s="289"/>
      <c r="AW1461" s="289"/>
      <c r="AX1461" s="289"/>
      <c r="AY1461" s="289"/>
      <c r="AZ1461" s="289"/>
      <c r="BA1461" s="289"/>
      <c r="BB1461" s="289"/>
      <c r="BC1461" s="289"/>
      <c r="BD1461" s="289"/>
      <c r="BE1461" s="289"/>
      <c r="BF1461" s="289"/>
      <c r="BG1461" s="289"/>
      <c r="BH1461" s="289"/>
      <c r="BI1461" s="289"/>
      <c r="BJ1461" s="289"/>
      <c r="BK1461" s="289"/>
      <c r="BL1461" s="289"/>
      <c r="BM1461" s="289"/>
      <c r="BN1461" s="289"/>
      <c r="BO1461" s="289"/>
      <c r="BP1461" s="289"/>
      <c r="BQ1461" s="289"/>
      <c r="BR1461" s="289"/>
      <c r="BS1461" s="289"/>
      <c r="BT1461" s="289"/>
      <c r="BU1461" s="289"/>
      <c r="BV1461" s="289"/>
      <c r="BW1461" s="289"/>
      <c r="BX1461" s="289"/>
      <c r="BY1461" s="289"/>
    </row>
    <row r="1462" spans="1:77" s="262" customFormat="1" x14ac:dyDescent="0.2">
      <c r="A1462" s="86">
        <v>1454</v>
      </c>
      <c r="B1462" s="86" t="s">
        <v>5</v>
      </c>
      <c r="C1462" s="86"/>
      <c r="D1462" s="86"/>
      <c r="E1462" s="86"/>
      <c r="F1462" s="86"/>
      <c r="G1462" s="86"/>
      <c r="H1462" s="86"/>
      <c r="I1462" s="86"/>
      <c r="J1462" s="249">
        <v>26</v>
      </c>
      <c r="K1462" s="251">
        <v>2.6</v>
      </c>
      <c r="L1462" s="86"/>
      <c r="M1462" s="86"/>
      <c r="N1462" s="86"/>
      <c r="O1462" s="266" t="s">
        <v>479</v>
      </c>
      <c r="P1462" s="285"/>
      <c r="Q1462" s="86"/>
      <c r="R1462" s="290"/>
      <c r="S1462" s="290"/>
      <c r="T1462" s="290"/>
      <c r="U1462" s="290"/>
      <c r="V1462" s="290"/>
      <c r="W1462" s="290"/>
      <c r="X1462" s="290"/>
      <c r="Y1462" s="290"/>
      <c r="Z1462" s="290"/>
      <c r="AA1462" s="290"/>
      <c r="AB1462" s="290"/>
      <c r="AC1462" s="290"/>
      <c r="AD1462" s="290"/>
      <c r="AE1462" s="290"/>
      <c r="AF1462" s="290"/>
      <c r="AG1462" s="290"/>
      <c r="AH1462" s="290"/>
      <c r="AI1462" s="290"/>
      <c r="AJ1462" s="290"/>
      <c r="AK1462" s="290"/>
      <c r="AL1462" s="290"/>
      <c r="AM1462" s="290"/>
      <c r="AN1462" s="290"/>
      <c r="AO1462" s="290"/>
      <c r="AP1462" s="290"/>
      <c r="AQ1462" s="290"/>
      <c r="AR1462" s="290"/>
      <c r="AS1462" s="290"/>
      <c r="AT1462" s="290"/>
      <c r="AU1462" s="290"/>
      <c r="AV1462" s="290"/>
      <c r="AW1462" s="290"/>
      <c r="AX1462" s="290"/>
      <c r="AY1462" s="290"/>
      <c r="AZ1462" s="290"/>
      <c r="BA1462" s="290"/>
      <c r="BB1462" s="290"/>
      <c r="BC1462" s="290"/>
      <c r="BD1462" s="290"/>
      <c r="BE1462" s="290"/>
      <c r="BF1462" s="290"/>
      <c r="BG1462" s="290"/>
      <c r="BH1462" s="290"/>
      <c r="BI1462" s="290"/>
      <c r="BJ1462" s="290"/>
      <c r="BK1462" s="290"/>
      <c r="BL1462" s="290"/>
      <c r="BM1462" s="290"/>
      <c r="BN1462" s="290"/>
      <c r="BO1462" s="290"/>
      <c r="BP1462" s="290"/>
      <c r="BQ1462" s="290"/>
      <c r="BR1462" s="290"/>
      <c r="BS1462" s="290"/>
      <c r="BT1462" s="290"/>
      <c r="BU1462" s="290"/>
      <c r="BV1462" s="290"/>
      <c r="BW1462" s="290"/>
      <c r="BX1462" s="290"/>
      <c r="BY1462" s="290"/>
    </row>
    <row r="1463" spans="1:77" x14ac:dyDescent="0.2">
      <c r="A1463" s="82">
        <v>1455</v>
      </c>
      <c r="B1463" s="82" t="s">
        <v>3164</v>
      </c>
      <c r="C1463" s="82" t="s">
        <v>3165</v>
      </c>
      <c r="D1463" s="82" t="s">
        <v>3166</v>
      </c>
      <c r="E1463" s="83">
        <v>44137</v>
      </c>
      <c r="F1463" s="82" t="s">
        <v>2985</v>
      </c>
      <c r="G1463" s="82">
        <v>1</v>
      </c>
      <c r="H1463" s="82" t="s">
        <v>2986</v>
      </c>
      <c r="I1463" s="82" t="s">
        <v>1760</v>
      </c>
      <c r="J1463" s="84">
        <v>138</v>
      </c>
      <c r="K1463" s="247">
        <v>13.8</v>
      </c>
      <c r="L1463" s="82" t="s">
        <v>3362</v>
      </c>
      <c r="M1463" s="82">
        <v>158</v>
      </c>
      <c r="N1463" s="82">
        <v>0.1</v>
      </c>
      <c r="O1463" s="264" t="s">
        <v>2209</v>
      </c>
      <c r="P1463" s="283" t="s">
        <v>2988</v>
      </c>
      <c r="Q1463" s="82" t="s">
        <v>303</v>
      </c>
    </row>
    <row r="1464" spans="1:77" x14ac:dyDescent="0.2">
      <c r="A1464" s="82">
        <v>1456</v>
      </c>
      <c r="B1464" s="82" t="s">
        <v>1423</v>
      </c>
      <c r="C1464" s="82" t="s">
        <v>1885</v>
      </c>
      <c r="D1464" s="82" t="s">
        <v>1424</v>
      </c>
      <c r="E1464" s="83">
        <v>44123</v>
      </c>
      <c r="F1464" s="82" t="s">
        <v>2985</v>
      </c>
      <c r="G1464" s="82">
        <v>1</v>
      </c>
      <c r="H1464" s="82" t="s">
        <v>2986</v>
      </c>
      <c r="I1464" s="82" t="s">
        <v>1760</v>
      </c>
      <c r="J1464" s="84">
        <v>138</v>
      </c>
      <c r="K1464" s="247">
        <v>13.8</v>
      </c>
      <c r="L1464" s="82" t="s">
        <v>2987</v>
      </c>
      <c r="M1464" s="82">
        <v>154</v>
      </c>
      <c r="N1464" s="82">
        <v>0.1</v>
      </c>
      <c r="O1464" s="264" t="s">
        <v>2209</v>
      </c>
      <c r="P1464" s="283" t="s">
        <v>2988</v>
      </c>
      <c r="Q1464" s="82" t="s">
        <v>303</v>
      </c>
    </row>
    <row r="1465" spans="1:77" x14ac:dyDescent="0.2">
      <c r="A1465" s="82">
        <v>1457</v>
      </c>
      <c r="B1465" s="82" t="s">
        <v>1423</v>
      </c>
      <c r="C1465" s="82"/>
      <c r="D1465" s="82" t="s">
        <v>2762</v>
      </c>
      <c r="E1465" s="83">
        <v>44130</v>
      </c>
      <c r="F1465" s="82" t="s">
        <v>2985</v>
      </c>
      <c r="G1465" s="82">
        <v>1</v>
      </c>
      <c r="H1465" s="82" t="s">
        <v>2986</v>
      </c>
      <c r="I1465" s="82" t="s">
        <v>1760</v>
      </c>
      <c r="J1465" s="84">
        <v>138</v>
      </c>
      <c r="K1465" s="247">
        <v>13.8</v>
      </c>
      <c r="L1465" s="82" t="s">
        <v>2987</v>
      </c>
      <c r="M1465" s="82">
        <v>156</v>
      </c>
      <c r="N1465" s="82">
        <v>0.1</v>
      </c>
      <c r="O1465" s="264" t="s">
        <v>2209</v>
      </c>
      <c r="P1465" s="283" t="s">
        <v>2988</v>
      </c>
      <c r="Q1465" s="82" t="s">
        <v>303</v>
      </c>
    </row>
    <row r="1466" spans="1:77" s="254" customFormat="1" x14ac:dyDescent="0.2">
      <c r="A1466" s="248">
        <v>1458</v>
      </c>
      <c r="B1466" s="248" t="s">
        <v>1423</v>
      </c>
      <c r="C1466" s="248"/>
      <c r="D1466" s="248"/>
      <c r="E1466" s="248"/>
      <c r="F1466" s="248"/>
      <c r="G1466" s="248"/>
      <c r="H1466" s="248"/>
      <c r="I1466" s="248"/>
      <c r="J1466" s="260">
        <v>414</v>
      </c>
      <c r="K1466" s="255">
        <v>41.4</v>
      </c>
      <c r="L1466" s="248"/>
      <c r="M1466" s="248"/>
      <c r="N1466" s="248"/>
      <c r="O1466" s="265" t="s">
        <v>2209</v>
      </c>
      <c r="P1466" s="284" t="s">
        <v>707</v>
      </c>
      <c r="Q1466" s="248"/>
      <c r="R1466" s="289"/>
      <c r="S1466" s="289"/>
      <c r="T1466" s="289"/>
      <c r="U1466" s="289"/>
      <c r="V1466" s="289"/>
      <c r="W1466" s="289"/>
      <c r="X1466" s="289"/>
      <c r="Y1466" s="289"/>
      <c r="Z1466" s="289"/>
      <c r="AA1466" s="289"/>
      <c r="AB1466" s="289"/>
      <c r="AC1466" s="289"/>
      <c r="AD1466" s="289"/>
      <c r="AE1466" s="289"/>
      <c r="AF1466" s="289"/>
      <c r="AG1466" s="289"/>
      <c r="AH1466" s="289"/>
      <c r="AI1466" s="289"/>
      <c r="AJ1466" s="289"/>
      <c r="AK1466" s="289"/>
      <c r="AL1466" s="289"/>
      <c r="AM1466" s="289"/>
      <c r="AN1466" s="289"/>
      <c r="AO1466" s="289"/>
      <c r="AP1466" s="289"/>
      <c r="AQ1466" s="289"/>
      <c r="AR1466" s="289"/>
      <c r="AS1466" s="289"/>
      <c r="AT1466" s="289"/>
      <c r="AU1466" s="289"/>
      <c r="AV1466" s="289"/>
      <c r="AW1466" s="289"/>
      <c r="AX1466" s="289"/>
      <c r="AY1466" s="289"/>
      <c r="AZ1466" s="289"/>
      <c r="BA1466" s="289"/>
      <c r="BB1466" s="289"/>
      <c r="BC1466" s="289"/>
      <c r="BD1466" s="289"/>
      <c r="BE1466" s="289"/>
      <c r="BF1466" s="289"/>
      <c r="BG1466" s="289"/>
      <c r="BH1466" s="289"/>
      <c r="BI1466" s="289"/>
      <c r="BJ1466" s="289"/>
      <c r="BK1466" s="289"/>
      <c r="BL1466" s="289"/>
      <c r="BM1466" s="289"/>
      <c r="BN1466" s="289"/>
      <c r="BO1466" s="289"/>
      <c r="BP1466" s="289"/>
      <c r="BQ1466" s="289"/>
      <c r="BR1466" s="289"/>
      <c r="BS1466" s="289"/>
      <c r="BT1466" s="289"/>
      <c r="BU1466" s="289"/>
      <c r="BV1466" s="289"/>
      <c r="BW1466" s="289"/>
      <c r="BX1466" s="289"/>
      <c r="BY1466" s="289"/>
    </row>
    <row r="1467" spans="1:77" x14ac:dyDescent="0.2">
      <c r="A1467" s="82">
        <v>1459</v>
      </c>
      <c r="B1467" s="82" t="s">
        <v>3164</v>
      </c>
      <c r="C1467" s="82" t="s">
        <v>3165</v>
      </c>
      <c r="D1467" s="82" t="s">
        <v>3166</v>
      </c>
      <c r="E1467" s="83">
        <v>44137</v>
      </c>
      <c r="F1467" s="82" t="s">
        <v>2985</v>
      </c>
      <c r="G1467" s="82">
        <v>1</v>
      </c>
      <c r="H1467" s="82" t="s">
        <v>2986</v>
      </c>
      <c r="I1467" s="82" t="s">
        <v>1760</v>
      </c>
      <c r="J1467" s="84">
        <v>98</v>
      </c>
      <c r="K1467" s="247">
        <v>9.8000000000000007</v>
      </c>
      <c r="L1467" s="82" t="s">
        <v>3362</v>
      </c>
      <c r="M1467" s="82">
        <v>158</v>
      </c>
      <c r="N1467" s="82">
        <v>0.1</v>
      </c>
      <c r="O1467" s="264" t="s">
        <v>2209</v>
      </c>
      <c r="P1467" s="283" t="s">
        <v>2990</v>
      </c>
      <c r="Q1467" s="82" t="s">
        <v>303</v>
      </c>
    </row>
    <row r="1468" spans="1:77" x14ac:dyDescent="0.2">
      <c r="A1468" s="82">
        <v>1460</v>
      </c>
      <c r="B1468" s="82" t="s">
        <v>1423</v>
      </c>
      <c r="C1468" s="82" t="s">
        <v>1885</v>
      </c>
      <c r="D1468" s="82" t="s">
        <v>1424</v>
      </c>
      <c r="E1468" s="83">
        <v>44123</v>
      </c>
      <c r="F1468" s="82" t="s">
        <v>2985</v>
      </c>
      <c r="G1468" s="82">
        <v>1</v>
      </c>
      <c r="H1468" s="82" t="s">
        <v>2986</v>
      </c>
      <c r="I1468" s="82" t="s">
        <v>1760</v>
      </c>
      <c r="J1468" s="84">
        <v>98</v>
      </c>
      <c r="K1468" s="247">
        <v>9.8000000000000007</v>
      </c>
      <c r="L1468" s="82" t="s">
        <v>2987</v>
      </c>
      <c r="M1468" s="82">
        <v>154</v>
      </c>
      <c r="N1468" s="82">
        <v>0.1</v>
      </c>
      <c r="O1468" s="264" t="s">
        <v>2209</v>
      </c>
      <c r="P1468" s="283" t="s">
        <v>2990</v>
      </c>
      <c r="Q1468" s="82" t="s">
        <v>303</v>
      </c>
    </row>
    <row r="1469" spans="1:77" s="254" customFormat="1" x14ac:dyDescent="0.2">
      <c r="A1469" s="248">
        <v>1461</v>
      </c>
      <c r="B1469" s="248" t="s">
        <v>1423</v>
      </c>
      <c r="C1469" s="248"/>
      <c r="D1469" s="248"/>
      <c r="E1469" s="248"/>
      <c r="F1469" s="248"/>
      <c r="G1469" s="248"/>
      <c r="H1469" s="248"/>
      <c r="I1469" s="248"/>
      <c r="J1469" s="260">
        <v>196</v>
      </c>
      <c r="K1469" s="255">
        <v>19.600000000000001</v>
      </c>
      <c r="L1469" s="248"/>
      <c r="M1469" s="248"/>
      <c r="N1469" s="248"/>
      <c r="O1469" s="265" t="s">
        <v>2209</v>
      </c>
      <c r="P1469" s="284" t="s">
        <v>708</v>
      </c>
      <c r="Q1469" s="248"/>
      <c r="R1469" s="289"/>
      <c r="S1469" s="289"/>
      <c r="T1469" s="289"/>
      <c r="U1469" s="289"/>
      <c r="V1469" s="289"/>
      <c r="W1469" s="289"/>
      <c r="X1469" s="289"/>
      <c r="Y1469" s="289"/>
      <c r="Z1469" s="289"/>
      <c r="AA1469" s="289"/>
      <c r="AB1469" s="289"/>
      <c r="AC1469" s="289"/>
      <c r="AD1469" s="289"/>
      <c r="AE1469" s="289"/>
      <c r="AF1469" s="289"/>
      <c r="AG1469" s="289"/>
      <c r="AH1469" s="289"/>
      <c r="AI1469" s="289"/>
      <c r="AJ1469" s="289"/>
      <c r="AK1469" s="289"/>
      <c r="AL1469" s="289"/>
      <c r="AM1469" s="289"/>
      <c r="AN1469" s="289"/>
      <c r="AO1469" s="289"/>
      <c r="AP1469" s="289"/>
      <c r="AQ1469" s="289"/>
      <c r="AR1469" s="289"/>
      <c r="AS1469" s="289"/>
      <c r="AT1469" s="289"/>
      <c r="AU1469" s="289"/>
      <c r="AV1469" s="289"/>
      <c r="AW1469" s="289"/>
      <c r="AX1469" s="289"/>
      <c r="AY1469" s="289"/>
      <c r="AZ1469" s="289"/>
      <c r="BA1469" s="289"/>
      <c r="BB1469" s="289"/>
      <c r="BC1469" s="289"/>
      <c r="BD1469" s="289"/>
      <c r="BE1469" s="289"/>
      <c r="BF1469" s="289"/>
      <c r="BG1469" s="289"/>
      <c r="BH1469" s="289"/>
      <c r="BI1469" s="289"/>
      <c r="BJ1469" s="289"/>
      <c r="BK1469" s="289"/>
      <c r="BL1469" s="289"/>
      <c r="BM1469" s="289"/>
      <c r="BN1469" s="289"/>
      <c r="BO1469" s="289"/>
      <c r="BP1469" s="289"/>
      <c r="BQ1469" s="289"/>
      <c r="BR1469" s="289"/>
      <c r="BS1469" s="289"/>
      <c r="BT1469" s="289"/>
      <c r="BU1469" s="289"/>
      <c r="BV1469" s="289"/>
      <c r="BW1469" s="289"/>
      <c r="BX1469" s="289"/>
      <c r="BY1469" s="289"/>
    </row>
    <row r="1470" spans="1:77" s="262" customFormat="1" x14ac:dyDescent="0.2">
      <c r="A1470" s="86">
        <v>1462</v>
      </c>
      <c r="B1470" s="86" t="s">
        <v>947</v>
      </c>
      <c r="C1470" s="86"/>
      <c r="D1470" s="86"/>
      <c r="E1470" s="86"/>
      <c r="F1470" s="86"/>
      <c r="G1470" s="86"/>
      <c r="H1470" s="86"/>
      <c r="I1470" s="86"/>
      <c r="J1470" s="249">
        <v>610</v>
      </c>
      <c r="K1470" s="251">
        <v>61</v>
      </c>
      <c r="L1470" s="86"/>
      <c r="M1470" s="86"/>
      <c r="N1470" s="86"/>
      <c r="O1470" s="266" t="s">
        <v>480</v>
      </c>
      <c r="P1470" s="285"/>
      <c r="Q1470" s="86"/>
      <c r="R1470" s="290"/>
      <c r="S1470" s="290"/>
      <c r="T1470" s="290"/>
      <c r="U1470" s="290"/>
      <c r="V1470" s="290"/>
      <c r="W1470" s="290"/>
      <c r="X1470" s="290"/>
      <c r="Y1470" s="290"/>
      <c r="Z1470" s="290"/>
      <c r="AA1470" s="290"/>
      <c r="AB1470" s="290"/>
      <c r="AC1470" s="290"/>
      <c r="AD1470" s="290"/>
      <c r="AE1470" s="290"/>
      <c r="AF1470" s="290"/>
      <c r="AG1470" s="290"/>
      <c r="AH1470" s="290"/>
      <c r="AI1470" s="290"/>
      <c r="AJ1470" s="290"/>
      <c r="AK1470" s="290"/>
      <c r="AL1470" s="290"/>
      <c r="AM1470" s="290"/>
      <c r="AN1470" s="290"/>
      <c r="AO1470" s="290"/>
      <c r="AP1470" s="290"/>
      <c r="AQ1470" s="290"/>
      <c r="AR1470" s="290"/>
      <c r="AS1470" s="290"/>
      <c r="AT1470" s="290"/>
      <c r="AU1470" s="290"/>
      <c r="AV1470" s="290"/>
      <c r="AW1470" s="290"/>
      <c r="AX1470" s="290"/>
      <c r="AY1470" s="290"/>
      <c r="AZ1470" s="290"/>
      <c r="BA1470" s="290"/>
      <c r="BB1470" s="290"/>
      <c r="BC1470" s="290"/>
      <c r="BD1470" s="290"/>
      <c r="BE1470" s="290"/>
      <c r="BF1470" s="290"/>
      <c r="BG1470" s="290"/>
      <c r="BH1470" s="290"/>
      <c r="BI1470" s="290"/>
      <c r="BJ1470" s="290"/>
      <c r="BK1470" s="290"/>
      <c r="BL1470" s="290"/>
      <c r="BM1470" s="290"/>
      <c r="BN1470" s="290"/>
      <c r="BO1470" s="290"/>
      <c r="BP1470" s="290"/>
      <c r="BQ1470" s="290"/>
      <c r="BR1470" s="290"/>
      <c r="BS1470" s="290"/>
      <c r="BT1470" s="290"/>
      <c r="BU1470" s="290"/>
      <c r="BV1470" s="290"/>
      <c r="BW1470" s="290"/>
      <c r="BX1470" s="290"/>
      <c r="BY1470" s="290"/>
    </row>
    <row r="1471" spans="1:77" x14ac:dyDescent="0.2">
      <c r="A1471" s="82">
        <v>1463</v>
      </c>
      <c r="B1471" s="82" t="s">
        <v>3201</v>
      </c>
      <c r="C1471" s="82" t="s">
        <v>2965</v>
      </c>
      <c r="D1471" s="82" t="s">
        <v>3202</v>
      </c>
      <c r="E1471" s="83">
        <v>44137</v>
      </c>
      <c r="F1471" s="82" t="s">
        <v>2985</v>
      </c>
      <c r="G1471" s="82">
        <v>1</v>
      </c>
      <c r="H1471" s="82" t="s">
        <v>2986</v>
      </c>
      <c r="I1471" s="82" t="s">
        <v>1760</v>
      </c>
      <c r="J1471" s="84">
        <v>26</v>
      </c>
      <c r="K1471" s="247">
        <v>2.6</v>
      </c>
      <c r="L1471" s="82" t="s">
        <v>3362</v>
      </c>
      <c r="M1471" s="82">
        <v>158</v>
      </c>
      <c r="N1471" s="82">
        <v>0.1</v>
      </c>
      <c r="O1471" s="264" t="s">
        <v>1696</v>
      </c>
      <c r="P1471" s="283" t="s">
        <v>2990</v>
      </c>
      <c r="Q1471" s="82" t="s">
        <v>303</v>
      </c>
    </row>
    <row r="1472" spans="1:77" x14ac:dyDescent="0.2">
      <c r="A1472" s="82">
        <v>1464</v>
      </c>
      <c r="B1472" s="82" t="s">
        <v>1457</v>
      </c>
      <c r="C1472" s="82" t="s">
        <v>2268</v>
      </c>
      <c r="D1472" s="82" t="s">
        <v>1458</v>
      </c>
      <c r="E1472" s="83">
        <v>44123</v>
      </c>
      <c r="F1472" s="82" t="s">
        <v>2985</v>
      </c>
      <c r="G1472" s="82">
        <v>1</v>
      </c>
      <c r="H1472" s="82" t="s">
        <v>2986</v>
      </c>
      <c r="I1472" s="82" t="s">
        <v>1760</v>
      </c>
      <c r="J1472" s="84">
        <v>26</v>
      </c>
      <c r="K1472" s="247">
        <v>2.6</v>
      </c>
      <c r="L1472" s="82" t="s">
        <v>2987</v>
      </c>
      <c r="M1472" s="82">
        <v>154</v>
      </c>
      <c r="N1472" s="82">
        <v>0.1</v>
      </c>
      <c r="O1472" s="264" t="s">
        <v>1696</v>
      </c>
      <c r="P1472" s="283" t="s">
        <v>2990</v>
      </c>
      <c r="Q1472" s="82" t="s">
        <v>303</v>
      </c>
    </row>
    <row r="1473" spans="1:77" s="254" customFormat="1" x14ac:dyDescent="0.2">
      <c r="A1473" s="248">
        <v>1465</v>
      </c>
      <c r="B1473" s="248" t="s">
        <v>1457</v>
      </c>
      <c r="C1473" s="248"/>
      <c r="D1473" s="248"/>
      <c r="E1473" s="248"/>
      <c r="F1473" s="248"/>
      <c r="G1473" s="248"/>
      <c r="H1473" s="248"/>
      <c r="I1473" s="248"/>
      <c r="J1473" s="260">
        <v>52</v>
      </c>
      <c r="K1473" s="255">
        <v>5.2</v>
      </c>
      <c r="L1473" s="248"/>
      <c r="M1473" s="248"/>
      <c r="N1473" s="248"/>
      <c r="O1473" s="265" t="s">
        <v>1696</v>
      </c>
      <c r="P1473" s="284" t="s">
        <v>708</v>
      </c>
      <c r="Q1473" s="248"/>
      <c r="R1473" s="289"/>
      <c r="S1473" s="289"/>
      <c r="T1473" s="289"/>
      <c r="U1473" s="289"/>
      <c r="V1473" s="289"/>
      <c r="W1473" s="289"/>
      <c r="X1473" s="289"/>
      <c r="Y1473" s="289"/>
      <c r="Z1473" s="289"/>
      <c r="AA1473" s="289"/>
      <c r="AB1473" s="289"/>
      <c r="AC1473" s="289"/>
      <c r="AD1473" s="289"/>
      <c r="AE1473" s="289"/>
      <c r="AF1473" s="289"/>
      <c r="AG1473" s="289"/>
      <c r="AH1473" s="289"/>
      <c r="AI1473" s="289"/>
      <c r="AJ1473" s="289"/>
      <c r="AK1473" s="289"/>
      <c r="AL1473" s="289"/>
      <c r="AM1473" s="289"/>
      <c r="AN1473" s="289"/>
      <c r="AO1473" s="289"/>
      <c r="AP1473" s="289"/>
      <c r="AQ1473" s="289"/>
      <c r="AR1473" s="289"/>
      <c r="AS1473" s="289"/>
      <c r="AT1473" s="289"/>
      <c r="AU1473" s="289"/>
      <c r="AV1473" s="289"/>
      <c r="AW1473" s="289"/>
      <c r="AX1473" s="289"/>
      <c r="AY1473" s="289"/>
      <c r="AZ1473" s="289"/>
      <c r="BA1473" s="289"/>
      <c r="BB1473" s="289"/>
      <c r="BC1473" s="289"/>
      <c r="BD1473" s="289"/>
      <c r="BE1473" s="289"/>
      <c r="BF1473" s="289"/>
      <c r="BG1473" s="289"/>
      <c r="BH1473" s="289"/>
      <c r="BI1473" s="289"/>
      <c r="BJ1473" s="289"/>
      <c r="BK1473" s="289"/>
      <c r="BL1473" s="289"/>
      <c r="BM1473" s="289"/>
      <c r="BN1473" s="289"/>
      <c r="BO1473" s="289"/>
      <c r="BP1473" s="289"/>
      <c r="BQ1473" s="289"/>
      <c r="BR1473" s="289"/>
      <c r="BS1473" s="289"/>
      <c r="BT1473" s="289"/>
      <c r="BU1473" s="289"/>
      <c r="BV1473" s="289"/>
      <c r="BW1473" s="289"/>
      <c r="BX1473" s="289"/>
      <c r="BY1473" s="289"/>
    </row>
    <row r="1474" spans="1:77" s="262" customFormat="1" x14ac:dyDescent="0.2">
      <c r="A1474" s="86">
        <v>1466</v>
      </c>
      <c r="B1474" s="86" t="s">
        <v>1034</v>
      </c>
      <c r="C1474" s="86"/>
      <c r="D1474" s="86"/>
      <c r="E1474" s="86"/>
      <c r="F1474" s="86"/>
      <c r="G1474" s="86"/>
      <c r="H1474" s="86"/>
      <c r="I1474" s="86"/>
      <c r="J1474" s="249">
        <v>52</v>
      </c>
      <c r="K1474" s="251">
        <v>5.2</v>
      </c>
      <c r="L1474" s="86"/>
      <c r="M1474" s="86"/>
      <c r="N1474" s="86"/>
      <c r="O1474" s="266" t="s">
        <v>481</v>
      </c>
      <c r="P1474" s="285"/>
      <c r="Q1474" s="86"/>
      <c r="R1474" s="290"/>
      <c r="S1474" s="290"/>
      <c r="T1474" s="290"/>
      <c r="U1474" s="290"/>
      <c r="V1474" s="290"/>
      <c r="W1474" s="290"/>
      <c r="X1474" s="290"/>
      <c r="Y1474" s="290"/>
      <c r="Z1474" s="290"/>
      <c r="AA1474" s="290"/>
      <c r="AB1474" s="290"/>
      <c r="AC1474" s="290"/>
      <c r="AD1474" s="290"/>
      <c r="AE1474" s="290"/>
      <c r="AF1474" s="290"/>
      <c r="AG1474" s="290"/>
      <c r="AH1474" s="290"/>
      <c r="AI1474" s="290"/>
      <c r="AJ1474" s="290"/>
      <c r="AK1474" s="290"/>
      <c r="AL1474" s="290"/>
      <c r="AM1474" s="290"/>
      <c r="AN1474" s="290"/>
      <c r="AO1474" s="290"/>
      <c r="AP1474" s="290"/>
      <c r="AQ1474" s="290"/>
      <c r="AR1474" s="290"/>
      <c r="AS1474" s="290"/>
      <c r="AT1474" s="290"/>
      <c r="AU1474" s="290"/>
      <c r="AV1474" s="290"/>
      <c r="AW1474" s="290"/>
      <c r="AX1474" s="290"/>
      <c r="AY1474" s="290"/>
      <c r="AZ1474" s="290"/>
      <c r="BA1474" s="290"/>
      <c r="BB1474" s="290"/>
      <c r="BC1474" s="290"/>
      <c r="BD1474" s="290"/>
      <c r="BE1474" s="290"/>
      <c r="BF1474" s="290"/>
      <c r="BG1474" s="290"/>
      <c r="BH1474" s="290"/>
      <c r="BI1474" s="290"/>
      <c r="BJ1474" s="290"/>
      <c r="BK1474" s="290"/>
      <c r="BL1474" s="290"/>
      <c r="BM1474" s="290"/>
      <c r="BN1474" s="290"/>
      <c r="BO1474" s="290"/>
      <c r="BP1474" s="290"/>
      <c r="BQ1474" s="290"/>
      <c r="BR1474" s="290"/>
      <c r="BS1474" s="290"/>
      <c r="BT1474" s="290"/>
      <c r="BU1474" s="290"/>
      <c r="BV1474" s="290"/>
      <c r="BW1474" s="290"/>
      <c r="BX1474" s="290"/>
      <c r="BY1474" s="290"/>
    </row>
    <row r="1475" spans="1:77" x14ac:dyDescent="0.2">
      <c r="A1475" s="82">
        <v>1467</v>
      </c>
      <c r="B1475" s="82" t="s">
        <v>2964</v>
      </c>
      <c r="C1475" s="82" t="s">
        <v>2965</v>
      </c>
      <c r="D1475" s="82" t="s">
        <v>2966</v>
      </c>
      <c r="E1475" s="83">
        <v>44137</v>
      </c>
      <c r="F1475" s="82" t="s">
        <v>2985</v>
      </c>
      <c r="G1475" s="82">
        <v>1</v>
      </c>
      <c r="H1475" s="82" t="s">
        <v>2986</v>
      </c>
      <c r="I1475" s="82" t="s">
        <v>1760</v>
      </c>
      <c r="J1475" s="84">
        <v>36</v>
      </c>
      <c r="K1475" s="247">
        <v>3.6</v>
      </c>
      <c r="L1475" s="82" t="s">
        <v>3362</v>
      </c>
      <c r="M1475" s="82">
        <v>158</v>
      </c>
      <c r="N1475" s="82">
        <v>0.1</v>
      </c>
      <c r="O1475" s="264" t="s">
        <v>2099</v>
      </c>
      <c r="P1475" s="283" t="s">
        <v>2997</v>
      </c>
      <c r="Q1475" s="82" t="s">
        <v>303</v>
      </c>
    </row>
    <row r="1476" spans="1:77" x14ac:dyDescent="0.2">
      <c r="A1476" s="82">
        <v>1468</v>
      </c>
      <c r="B1476" s="82" t="s">
        <v>1300</v>
      </c>
      <c r="C1476" s="82" t="s">
        <v>2268</v>
      </c>
      <c r="D1476" s="82" t="s">
        <v>1301</v>
      </c>
      <c r="E1476" s="83">
        <v>44123</v>
      </c>
      <c r="F1476" s="82" t="s">
        <v>2985</v>
      </c>
      <c r="G1476" s="82">
        <v>1</v>
      </c>
      <c r="H1476" s="82" t="s">
        <v>2986</v>
      </c>
      <c r="I1476" s="82" t="s">
        <v>1760</v>
      </c>
      <c r="J1476" s="84">
        <v>36</v>
      </c>
      <c r="K1476" s="247">
        <v>3.6</v>
      </c>
      <c r="L1476" s="82" t="s">
        <v>2987</v>
      </c>
      <c r="M1476" s="82">
        <v>154</v>
      </c>
      <c r="N1476" s="82">
        <v>0.1</v>
      </c>
      <c r="O1476" s="264" t="s">
        <v>2099</v>
      </c>
      <c r="P1476" s="283" t="s">
        <v>2997</v>
      </c>
      <c r="Q1476" s="82" t="s">
        <v>303</v>
      </c>
    </row>
    <row r="1477" spans="1:77" s="254" customFormat="1" x14ac:dyDescent="0.2">
      <c r="A1477" s="248">
        <v>1469</v>
      </c>
      <c r="B1477" s="248" t="s">
        <v>1300</v>
      </c>
      <c r="C1477" s="248"/>
      <c r="D1477" s="248"/>
      <c r="E1477" s="248"/>
      <c r="F1477" s="248"/>
      <c r="G1477" s="248"/>
      <c r="H1477" s="248"/>
      <c r="I1477" s="248"/>
      <c r="J1477" s="260">
        <v>72</v>
      </c>
      <c r="K1477" s="255">
        <v>7.2</v>
      </c>
      <c r="L1477" s="248"/>
      <c r="M1477" s="248"/>
      <c r="N1477" s="248"/>
      <c r="O1477" s="265" t="s">
        <v>2099</v>
      </c>
      <c r="P1477" s="284" t="s">
        <v>706</v>
      </c>
      <c r="Q1477" s="248"/>
      <c r="R1477" s="289"/>
      <c r="S1477" s="289"/>
      <c r="T1477" s="289"/>
      <c r="U1477" s="289"/>
      <c r="V1477" s="289"/>
      <c r="W1477" s="289"/>
      <c r="X1477" s="289"/>
      <c r="Y1477" s="289"/>
      <c r="Z1477" s="289"/>
      <c r="AA1477" s="289"/>
      <c r="AB1477" s="289"/>
      <c r="AC1477" s="289"/>
      <c r="AD1477" s="289"/>
      <c r="AE1477" s="289"/>
      <c r="AF1477" s="289"/>
      <c r="AG1477" s="289"/>
      <c r="AH1477" s="289"/>
      <c r="AI1477" s="289"/>
      <c r="AJ1477" s="289"/>
      <c r="AK1477" s="289"/>
      <c r="AL1477" s="289"/>
      <c r="AM1477" s="289"/>
      <c r="AN1477" s="289"/>
      <c r="AO1477" s="289"/>
      <c r="AP1477" s="289"/>
      <c r="AQ1477" s="289"/>
      <c r="AR1477" s="289"/>
      <c r="AS1477" s="289"/>
      <c r="AT1477" s="289"/>
      <c r="AU1477" s="289"/>
      <c r="AV1477" s="289"/>
      <c r="AW1477" s="289"/>
      <c r="AX1477" s="289"/>
      <c r="AY1477" s="289"/>
      <c r="AZ1477" s="289"/>
      <c r="BA1477" s="289"/>
      <c r="BB1477" s="289"/>
      <c r="BC1477" s="289"/>
      <c r="BD1477" s="289"/>
      <c r="BE1477" s="289"/>
      <c r="BF1477" s="289"/>
      <c r="BG1477" s="289"/>
      <c r="BH1477" s="289"/>
      <c r="BI1477" s="289"/>
      <c r="BJ1477" s="289"/>
      <c r="BK1477" s="289"/>
      <c r="BL1477" s="289"/>
      <c r="BM1477" s="289"/>
      <c r="BN1477" s="289"/>
      <c r="BO1477" s="289"/>
      <c r="BP1477" s="289"/>
      <c r="BQ1477" s="289"/>
      <c r="BR1477" s="289"/>
      <c r="BS1477" s="289"/>
      <c r="BT1477" s="289"/>
      <c r="BU1477" s="289"/>
      <c r="BV1477" s="289"/>
      <c r="BW1477" s="289"/>
      <c r="BX1477" s="289"/>
      <c r="BY1477" s="289"/>
    </row>
    <row r="1478" spans="1:77" s="262" customFormat="1" x14ac:dyDescent="0.2">
      <c r="A1478" s="86">
        <v>1470</v>
      </c>
      <c r="B1478" s="86" t="s">
        <v>32</v>
      </c>
      <c r="C1478" s="86"/>
      <c r="D1478" s="86"/>
      <c r="E1478" s="86"/>
      <c r="F1478" s="86"/>
      <c r="G1478" s="86"/>
      <c r="H1478" s="86"/>
      <c r="I1478" s="86"/>
      <c r="J1478" s="249">
        <v>72</v>
      </c>
      <c r="K1478" s="251">
        <v>7.2</v>
      </c>
      <c r="L1478" s="86"/>
      <c r="M1478" s="86"/>
      <c r="N1478" s="86"/>
      <c r="O1478" s="266" t="s">
        <v>482</v>
      </c>
      <c r="P1478" s="285"/>
      <c r="Q1478" s="86"/>
      <c r="R1478" s="290"/>
      <c r="S1478" s="290"/>
      <c r="T1478" s="290"/>
      <c r="U1478" s="290"/>
      <c r="V1478" s="290"/>
      <c r="W1478" s="290"/>
      <c r="X1478" s="290"/>
      <c r="Y1478" s="290"/>
      <c r="Z1478" s="290"/>
      <c r="AA1478" s="290"/>
      <c r="AB1478" s="290"/>
      <c r="AC1478" s="290"/>
      <c r="AD1478" s="290"/>
      <c r="AE1478" s="290"/>
      <c r="AF1478" s="290"/>
      <c r="AG1478" s="290"/>
      <c r="AH1478" s="290"/>
      <c r="AI1478" s="290"/>
      <c r="AJ1478" s="290"/>
      <c r="AK1478" s="290"/>
      <c r="AL1478" s="290"/>
      <c r="AM1478" s="290"/>
      <c r="AN1478" s="290"/>
      <c r="AO1478" s="290"/>
      <c r="AP1478" s="290"/>
      <c r="AQ1478" s="290"/>
      <c r="AR1478" s="290"/>
      <c r="AS1478" s="290"/>
      <c r="AT1478" s="290"/>
      <c r="AU1478" s="290"/>
      <c r="AV1478" s="290"/>
      <c r="AW1478" s="290"/>
      <c r="AX1478" s="290"/>
      <c r="AY1478" s="290"/>
      <c r="AZ1478" s="290"/>
      <c r="BA1478" s="290"/>
      <c r="BB1478" s="290"/>
      <c r="BC1478" s="290"/>
      <c r="BD1478" s="290"/>
      <c r="BE1478" s="290"/>
      <c r="BF1478" s="290"/>
      <c r="BG1478" s="290"/>
      <c r="BH1478" s="290"/>
      <c r="BI1478" s="290"/>
      <c r="BJ1478" s="290"/>
      <c r="BK1478" s="290"/>
      <c r="BL1478" s="290"/>
      <c r="BM1478" s="290"/>
      <c r="BN1478" s="290"/>
      <c r="BO1478" s="290"/>
      <c r="BP1478" s="290"/>
      <c r="BQ1478" s="290"/>
      <c r="BR1478" s="290"/>
      <c r="BS1478" s="290"/>
      <c r="BT1478" s="290"/>
      <c r="BU1478" s="290"/>
      <c r="BV1478" s="290"/>
      <c r="BW1478" s="290"/>
      <c r="BX1478" s="290"/>
      <c r="BY1478" s="290"/>
    </row>
    <row r="1479" spans="1:77" x14ac:dyDescent="0.2">
      <c r="A1479" s="82">
        <v>1471</v>
      </c>
      <c r="B1479" s="82" t="s">
        <v>3072</v>
      </c>
      <c r="C1479" s="82" t="s">
        <v>3073</v>
      </c>
      <c r="D1479" s="82" t="s">
        <v>3074</v>
      </c>
      <c r="E1479" s="83">
        <v>44137</v>
      </c>
      <c r="F1479" s="82" t="s">
        <v>2985</v>
      </c>
      <c r="G1479" s="82">
        <v>1</v>
      </c>
      <c r="H1479" s="82" t="s">
        <v>2986</v>
      </c>
      <c r="I1479" s="82" t="s">
        <v>1760</v>
      </c>
      <c r="J1479" s="84">
        <v>30</v>
      </c>
      <c r="K1479" s="247">
        <v>3</v>
      </c>
      <c r="L1479" s="82" t="s">
        <v>3362</v>
      </c>
      <c r="M1479" s="82">
        <v>158</v>
      </c>
      <c r="N1479" s="82">
        <v>0.1</v>
      </c>
      <c r="O1479" s="264" t="s">
        <v>1987</v>
      </c>
      <c r="P1479" s="283" t="s">
        <v>2997</v>
      </c>
      <c r="Q1479" s="82" t="s">
        <v>303</v>
      </c>
    </row>
    <row r="1480" spans="1:77" x14ac:dyDescent="0.2">
      <c r="A1480" s="82">
        <v>1472</v>
      </c>
      <c r="B1480" s="82" t="s">
        <v>1324</v>
      </c>
      <c r="C1480" s="82" t="s">
        <v>1885</v>
      </c>
      <c r="D1480" s="82" t="s">
        <v>1325</v>
      </c>
      <c r="E1480" s="83">
        <v>44123</v>
      </c>
      <c r="F1480" s="82" t="s">
        <v>2985</v>
      </c>
      <c r="G1480" s="82">
        <v>1</v>
      </c>
      <c r="H1480" s="82" t="s">
        <v>2986</v>
      </c>
      <c r="I1480" s="82" t="s">
        <v>1760</v>
      </c>
      <c r="J1480" s="84">
        <v>30</v>
      </c>
      <c r="K1480" s="247">
        <v>3</v>
      </c>
      <c r="L1480" s="82" t="s">
        <v>2987</v>
      </c>
      <c r="M1480" s="82">
        <v>154</v>
      </c>
      <c r="N1480" s="82">
        <v>0.1</v>
      </c>
      <c r="O1480" s="264" t="s">
        <v>1987</v>
      </c>
      <c r="P1480" s="283" t="s">
        <v>2997</v>
      </c>
      <c r="Q1480" s="82" t="s">
        <v>303</v>
      </c>
    </row>
    <row r="1481" spans="1:77" s="254" customFormat="1" x14ac:dyDescent="0.2">
      <c r="A1481" s="248">
        <v>1473</v>
      </c>
      <c r="B1481" s="248" t="s">
        <v>1324</v>
      </c>
      <c r="C1481" s="248"/>
      <c r="D1481" s="248"/>
      <c r="E1481" s="248"/>
      <c r="F1481" s="248"/>
      <c r="G1481" s="248"/>
      <c r="H1481" s="248"/>
      <c r="I1481" s="248"/>
      <c r="J1481" s="260">
        <v>60</v>
      </c>
      <c r="K1481" s="255">
        <v>6</v>
      </c>
      <c r="L1481" s="248"/>
      <c r="M1481" s="248"/>
      <c r="N1481" s="248"/>
      <c r="O1481" s="265" t="s">
        <v>1987</v>
      </c>
      <c r="P1481" s="284" t="s">
        <v>706</v>
      </c>
      <c r="Q1481" s="248"/>
      <c r="R1481" s="289"/>
      <c r="S1481" s="289"/>
      <c r="T1481" s="289"/>
      <c r="U1481" s="289"/>
      <c r="V1481" s="289"/>
      <c r="W1481" s="289"/>
      <c r="X1481" s="289"/>
      <c r="Y1481" s="289"/>
      <c r="Z1481" s="289"/>
      <c r="AA1481" s="289"/>
      <c r="AB1481" s="289"/>
      <c r="AC1481" s="289"/>
      <c r="AD1481" s="289"/>
      <c r="AE1481" s="289"/>
      <c r="AF1481" s="289"/>
      <c r="AG1481" s="289"/>
      <c r="AH1481" s="289"/>
      <c r="AI1481" s="289"/>
      <c r="AJ1481" s="289"/>
      <c r="AK1481" s="289"/>
      <c r="AL1481" s="289"/>
      <c r="AM1481" s="289"/>
      <c r="AN1481" s="289"/>
      <c r="AO1481" s="289"/>
      <c r="AP1481" s="289"/>
      <c r="AQ1481" s="289"/>
      <c r="AR1481" s="289"/>
      <c r="AS1481" s="289"/>
      <c r="AT1481" s="289"/>
      <c r="AU1481" s="289"/>
      <c r="AV1481" s="289"/>
      <c r="AW1481" s="289"/>
      <c r="AX1481" s="289"/>
      <c r="AY1481" s="289"/>
      <c r="AZ1481" s="289"/>
      <c r="BA1481" s="289"/>
      <c r="BB1481" s="289"/>
      <c r="BC1481" s="289"/>
      <c r="BD1481" s="289"/>
      <c r="BE1481" s="289"/>
      <c r="BF1481" s="289"/>
      <c r="BG1481" s="289"/>
      <c r="BH1481" s="289"/>
      <c r="BI1481" s="289"/>
      <c r="BJ1481" s="289"/>
      <c r="BK1481" s="289"/>
      <c r="BL1481" s="289"/>
      <c r="BM1481" s="289"/>
      <c r="BN1481" s="289"/>
      <c r="BO1481" s="289"/>
      <c r="BP1481" s="289"/>
      <c r="BQ1481" s="289"/>
      <c r="BR1481" s="289"/>
      <c r="BS1481" s="289"/>
      <c r="BT1481" s="289"/>
      <c r="BU1481" s="289"/>
      <c r="BV1481" s="289"/>
      <c r="BW1481" s="289"/>
      <c r="BX1481" s="289"/>
      <c r="BY1481" s="289"/>
    </row>
    <row r="1482" spans="1:77" s="262" customFormat="1" x14ac:dyDescent="0.2">
      <c r="A1482" s="86">
        <v>1474</v>
      </c>
      <c r="B1482" s="86" t="s">
        <v>74</v>
      </c>
      <c r="C1482" s="86"/>
      <c r="D1482" s="86"/>
      <c r="E1482" s="86"/>
      <c r="F1482" s="86"/>
      <c r="G1482" s="86"/>
      <c r="H1482" s="86"/>
      <c r="I1482" s="86"/>
      <c r="J1482" s="249">
        <v>60</v>
      </c>
      <c r="K1482" s="251">
        <v>6</v>
      </c>
      <c r="L1482" s="86"/>
      <c r="M1482" s="86"/>
      <c r="N1482" s="86"/>
      <c r="O1482" s="266" t="s">
        <v>483</v>
      </c>
      <c r="P1482" s="285"/>
      <c r="Q1482" s="86"/>
      <c r="R1482" s="290"/>
      <c r="S1482" s="290"/>
      <c r="T1482" s="290"/>
      <c r="U1482" s="290"/>
      <c r="V1482" s="290"/>
      <c r="W1482" s="290"/>
      <c r="X1482" s="290"/>
      <c r="Y1482" s="290"/>
      <c r="Z1482" s="290"/>
      <c r="AA1482" s="290"/>
      <c r="AB1482" s="290"/>
      <c r="AC1482" s="290"/>
      <c r="AD1482" s="290"/>
      <c r="AE1482" s="290"/>
      <c r="AF1482" s="290"/>
      <c r="AG1482" s="290"/>
      <c r="AH1482" s="290"/>
      <c r="AI1482" s="290"/>
      <c r="AJ1482" s="290"/>
      <c r="AK1482" s="290"/>
      <c r="AL1482" s="290"/>
      <c r="AM1482" s="290"/>
      <c r="AN1482" s="290"/>
      <c r="AO1482" s="290"/>
      <c r="AP1482" s="290"/>
      <c r="AQ1482" s="290"/>
      <c r="AR1482" s="290"/>
      <c r="AS1482" s="290"/>
      <c r="AT1482" s="290"/>
      <c r="AU1482" s="290"/>
      <c r="AV1482" s="290"/>
      <c r="AW1482" s="290"/>
      <c r="AX1482" s="290"/>
      <c r="AY1482" s="290"/>
      <c r="AZ1482" s="290"/>
      <c r="BA1482" s="290"/>
      <c r="BB1482" s="290"/>
      <c r="BC1482" s="290"/>
      <c r="BD1482" s="290"/>
      <c r="BE1482" s="290"/>
      <c r="BF1482" s="290"/>
      <c r="BG1482" s="290"/>
      <c r="BH1482" s="290"/>
      <c r="BI1482" s="290"/>
      <c r="BJ1482" s="290"/>
      <c r="BK1482" s="290"/>
      <c r="BL1482" s="290"/>
      <c r="BM1482" s="290"/>
      <c r="BN1482" s="290"/>
      <c r="BO1482" s="290"/>
      <c r="BP1482" s="290"/>
      <c r="BQ1482" s="290"/>
      <c r="BR1482" s="290"/>
      <c r="BS1482" s="290"/>
      <c r="BT1482" s="290"/>
      <c r="BU1482" s="290"/>
      <c r="BV1482" s="290"/>
      <c r="BW1482" s="290"/>
      <c r="BX1482" s="290"/>
      <c r="BY1482" s="290"/>
    </row>
    <row r="1483" spans="1:77" x14ac:dyDescent="0.2">
      <c r="A1483" s="82">
        <v>1475</v>
      </c>
      <c r="B1483" s="82" t="s">
        <v>2622</v>
      </c>
      <c r="C1483" s="82" t="s">
        <v>1854</v>
      </c>
      <c r="D1483" s="82" t="s">
        <v>2623</v>
      </c>
      <c r="E1483" s="83">
        <v>44123</v>
      </c>
      <c r="F1483" s="82" t="s">
        <v>2985</v>
      </c>
      <c r="G1483" s="82">
        <v>1</v>
      </c>
      <c r="H1483" s="82" t="s">
        <v>2986</v>
      </c>
      <c r="I1483" s="82" t="s">
        <v>1760</v>
      </c>
      <c r="J1483" s="84">
        <v>260</v>
      </c>
      <c r="K1483" s="247">
        <v>26</v>
      </c>
      <c r="L1483" s="82" t="s">
        <v>2987</v>
      </c>
      <c r="M1483" s="82">
        <v>154</v>
      </c>
      <c r="N1483" s="82">
        <v>0.1</v>
      </c>
      <c r="O1483" s="264" t="s">
        <v>1948</v>
      </c>
      <c r="P1483" s="283" t="s">
        <v>2988</v>
      </c>
      <c r="Q1483" s="82" t="s">
        <v>2549</v>
      </c>
    </row>
    <row r="1484" spans="1:77" x14ac:dyDescent="0.2">
      <c r="A1484" s="82">
        <v>1476</v>
      </c>
      <c r="B1484" s="82" t="s">
        <v>2622</v>
      </c>
      <c r="C1484" s="82"/>
      <c r="D1484" s="82" t="s">
        <v>3293</v>
      </c>
      <c r="E1484" s="83">
        <v>44137</v>
      </c>
      <c r="F1484" s="82" t="s">
        <v>2985</v>
      </c>
      <c r="G1484" s="82">
        <v>1</v>
      </c>
      <c r="H1484" s="82" t="s">
        <v>2986</v>
      </c>
      <c r="I1484" s="82" t="s">
        <v>1760</v>
      </c>
      <c r="J1484" s="84">
        <v>260</v>
      </c>
      <c r="K1484" s="247">
        <v>26</v>
      </c>
      <c r="L1484" s="82" t="s">
        <v>3362</v>
      </c>
      <c r="M1484" s="82">
        <v>158</v>
      </c>
      <c r="N1484" s="82">
        <v>0.1</v>
      </c>
      <c r="O1484" s="264" t="s">
        <v>1948</v>
      </c>
      <c r="P1484" s="283" t="s">
        <v>2988</v>
      </c>
      <c r="Q1484" s="82" t="s">
        <v>2549</v>
      </c>
    </row>
    <row r="1485" spans="1:77" x14ac:dyDescent="0.2">
      <c r="A1485" s="82">
        <v>1477</v>
      </c>
      <c r="B1485" s="82" t="s">
        <v>2622</v>
      </c>
      <c r="C1485" s="82"/>
      <c r="D1485" s="82" t="s">
        <v>2790</v>
      </c>
      <c r="E1485" s="83">
        <v>44130</v>
      </c>
      <c r="F1485" s="82" t="s">
        <v>2985</v>
      </c>
      <c r="G1485" s="82">
        <v>1</v>
      </c>
      <c r="H1485" s="82" t="s">
        <v>2986</v>
      </c>
      <c r="I1485" s="82" t="s">
        <v>1760</v>
      </c>
      <c r="J1485" s="84">
        <v>164</v>
      </c>
      <c r="K1485" s="247">
        <v>16.399999999999999</v>
      </c>
      <c r="L1485" s="82" t="s">
        <v>2987</v>
      </c>
      <c r="M1485" s="82">
        <v>156</v>
      </c>
      <c r="N1485" s="82">
        <v>0.1</v>
      </c>
      <c r="O1485" s="264" t="s">
        <v>1948</v>
      </c>
      <c r="P1485" s="283" t="s">
        <v>2988</v>
      </c>
      <c r="Q1485" s="82" t="s">
        <v>2549</v>
      </c>
    </row>
    <row r="1486" spans="1:77" s="254" customFormat="1" x14ac:dyDescent="0.2">
      <c r="A1486" s="248">
        <v>1478</v>
      </c>
      <c r="B1486" s="248" t="s">
        <v>2622</v>
      </c>
      <c r="C1486" s="248"/>
      <c r="D1486" s="248"/>
      <c r="E1486" s="248"/>
      <c r="F1486" s="248"/>
      <c r="G1486" s="248"/>
      <c r="H1486" s="248"/>
      <c r="I1486" s="248"/>
      <c r="J1486" s="260">
        <v>684</v>
      </c>
      <c r="K1486" s="255">
        <v>68.400000000000006</v>
      </c>
      <c r="L1486" s="248"/>
      <c r="M1486" s="248"/>
      <c r="N1486" s="248"/>
      <c r="O1486" s="265" t="s">
        <v>1948</v>
      </c>
      <c r="P1486" s="284" t="s">
        <v>707</v>
      </c>
      <c r="Q1486" s="248"/>
      <c r="R1486" s="289"/>
      <c r="S1486" s="289"/>
      <c r="T1486" s="289"/>
      <c r="U1486" s="289"/>
      <c r="V1486" s="289"/>
      <c r="W1486" s="289"/>
      <c r="X1486" s="289"/>
      <c r="Y1486" s="289"/>
      <c r="Z1486" s="289"/>
      <c r="AA1486" s="289"/>
      <c r="AB1486" s="289"/>
      <c r="AC1486" s="289"/>
      <c r="AD1486" s="289"/>
      <c r="AE1486" s="289"/>
      <c r="AF1486" s="289"/>
      <c r="AG1486" s="289"/>
      <c r="AH1486" s="289"/>
      <c r="AI1486" s="289"/>
      <c r="AJ1486" s="289"/>
      <c r="AK1486" s="289"/>
      <c r="AL1486" s="289"/>
      <c r="AM1486" s="289"/>
      <c r="AN1486" s="289"/>
      <c r="AO1486" s="289"/>
      <c r="AP1486" s="289"/>
      <c r="AQ1486" s="289"/>
      <c r="AR1486" s="289"/>
      <c r="AS1486" s="289"/>
      <c r="AT1486" s="289"/>
      <c r="AU1486" s="289"/>
      <c r="AV1486" s="289"/>
      <c r="AW1486" s="289"/>
      <c r="AX1486" s="289"/>
      <c r="AY1486" s="289"/>
      <c r="AZ1486" s="289"/>
      <c r="BA1486" s="289"/>
      <c r="BB1486" s="289"/>
      <c r="BC1486" s="289"/>
      <c r="BD1486" s="289"/>
      <c r="BE1486" s="289"/>
      <c r="BF1486" s="289"/>
      <c r="BG1486" s="289"/>
      <c r="BH1486" s="289"/>
      <c r="BI1486" s="289"/>
      <c r="BJ1486" s="289"/>
      <c r="BK1486" s="289"/>
      <c r="BL1486" s="289"/>
      <c r="BM1486" s="289"/>
      <c r="BN1486" s="289"/>
      <c r="BO1486" s="289"/>
      <c r="BP1486" s="289"/>
      <c r="BQ1486" s="289"/>
      <c r="BR1486" s="289"/>
      <c r="BS1486" s="289"/>
      <c r="BT1486" s="289"/>
      <c r="BU1486" s="289"/>
      <c r="BV1486" s="289"/>
      <c r="BW1486" s="289"/>
      <c r="BX1486" s="289"/>
      <c r="BY1486" s="289"/>
    </row>
    <row r="1487" spans="1:77" x14ac:dyDescent="0.2">
      <c r="A1487" s="82">
        <v>1479</v>
      </c>
      <c r="B1487" s="82" t="s">
        <v>2622</v>
      </c>
      <c r="C1487" s="82" t="s">
        <v>1854</v>
      </c>
      <c r="D1487" s="82" t="s">
        <v>2623</v>
      </c>
      <c r="E1487" s="83">
        <v>44123</v>
      </c>
      <c r="F1487" s="82" t="s">
        <v>2985</v>
      </c>
      <c r="G1487" s="82">
        <v>1</v>
      </c>
      <c r="H1487" s="82" t="s">
        <v>2986</v>
      </c>
      <c r="I1487" s="82" t="s">
        <v>1760</v>
      </c>
      <c r="J1487" s="84">
        <v>248</v>
      </c>
      <c r="K1487" s="247">
        <v>24.8</v>
      </c>
      <c r="L1487" s="82" t="s">
        <v>2987</v>
      </c>
      <c r="M1487" s="82">
        <v>154</v>
      </c>
      <c r="N1487" s="82">
        <v>0.1</v>
      </c>
      <c r="O1487" s="264" t="s">
        <v>1948</v>
      </c>
      <c r="P1487" s="283" t="s">
        <v>2990</v>
      </c>
      <c r="Q1487" s="82" t="s">
        <v>2549</v>
      </c>
    </row>
    <row r="1488" spans="1:77" x14ac:dyDescent="0.2">
      <c r="A1488" s="82">
        <v>1480</v>
      </c>
      <c r="B1488" s="82" t="s">
        <v>2622</v>
      </c>
      <c r="C1488" s="82"/>
      <c r="D1488" s="82" t="s">
        <v>3293</v>
      </c>
      <c r="E1488" s="83">
        <v>44137</v>
      </c>
      <c r="F1488" s="82" t="s">
        <v>2985</v>
      </c>
      <c r="G1488" s="82">
        <v>1</v>
      </c>
      <c r="H1488" s="82" t="s">
        <v>2986</v>
      </c>
      <c r="I1488" s="82" t="s">
        <v>1760</v>
      </c>
      <c r="J1488" s="84">
        <v>248</v>
      </c>
      <c r="K1488" s="247">
        <v>24.8</v>
      </c>
      <c r="L1488" s="82" t="s">
        <v>3362</v>
      </c>
      <c r="M1488" s="82">
        <v>158</v>
      </c>
      <c r="N1488" s="82">
        <v>0.1</v>
      </c>
      <c r="O1488" s="264" t="s">
        <v>1948</v>
      </c>
      <c r="P1488" s="283" t="s">
        <v>2990</v>
      </c>
      <c r="Q1488" s="82" t="s">
        <v>2549</v>
      </c>
    </row>
    <row r="1489" spans="1:77" s="254" customFormat="1" x14ac:dyDescent="0.2">
      <c r="A1489" s="248">
        <v>1481</v>
      </c>
      <c r="B1489" s="248" t="s">
        <v>2622</v>
      </c>
      <c r="C1489" s="248"/>
      <c r="D1489" s="248"/>
      <c r="E1489" s="248"/>
      <c r="F1489" s="248"/>
      <c r="G1489" s="248"/>
      <c r="H1489" s="248"/>
      <c r="I1489" s="248"/>
      <c r="J1489" s="260">
        <v>496</v>
      </c>
      <c r="K1489" s="255">
        <v>49.6</v>
      </c>
      <c r="L1489" s="248"/>
      <c r="M1489" s="248"/>
      <c r="N1489" s="248"/>
      <c r="O1489" s="265" t="s">
        <v>1948</v>
      </c>
      <c r="P1489" s="284" t="s">
        <v>708</v>
      </c>
      <c r="Q1489" s="248"/>
      <c r="R1489" s="289"/>
      <c r="S1489" s="289"/>
      <c r="T1489" s="289"/>
      <c r="U1489" s="289"/>
      <c r="V1489" s="289"/>
      <c r="W1489" s="289"/>
      <c r="X1489" s="289"/>
      <c r="Y1489" s="289"/>
      <c r="Z1489" s="289"/>
      <c r="AA1489" s="289"/>
      <c r="AB1489" s="289"/>
      <c r="AC1489" s="289"/>
      <c r="AD1489" s="289"/>
      <c r="AE1489" s="289"/>
      <c r="AF1489" s="289"/>
      <c r="AG1489" s="289"/>
      <c r="AH1489" s="289"/>
      <c r="AI1489" s="289"/>
      <c r="AJ1489" s="289"/>
      <c r="AK1489" s="289"/>
      <c r="AL1489" s="289"/>
      <c r="AM1489" s="289"/>
      <c r="AN1489" s="289"/>
      <c r="AO1489" s="289"/>
      <c r="AP1489" s="289"/>
      <c r="AQ1489" s="289"/>
      <c r="AR1489" s="289"/>
      <c r="AS1489" s="289"/>
      <c r="AT1489" s="289"/>
      <c r="AU1489" s="289"/>
      <c r="AV1489" s="289"/>
      <c r="AW1489" s="289"/>
      <c r="AX1489" s="289"/>
      <c r="AY1489" s="289"/>
      <c r="AZ1489" s="289"/>
      <c r="BA1489" s="289"/>
      <c r="BB1489" s="289"/>
      <c r="BC1489" s="289"/>
      <c r="BD1489" s="289"/>
      <c r="BE1489" s="289"/>
      <c r="BF1489" s="289"/>
      <c r="BG1489" s="289"/>
      <c r="BH1489" s="289"/>
      <c r="BI1489" s="289"/>
      <c r="BJ1489" s="289"/>
      <c r="BK1489" s="289"/>
      <c r="BL1489" s="289"/>
      <c r="BM1489" s="289"/>
      <c r="BN1489" s="289"/>
      <c r="BO1489" s="289"/>
      <c r="BP1489" s="289"/>
      <c r="BQ1489" s="289"/>
      <c r="BR1489" s="289"/>
      <c r="BS1489" s="289"/>
      <c r="BT1489" s="289"/>
      <c r="BU1489" s="289"/>
      <c r="BV1489" s="289"/>
      <c r="BW1489" s="289"/>
      <c r="BX1489" s="289"/>
      <c r="BY1489" s="289"/>
    </row>
    <row r="1490" spans="1:77" s="262" customFormat="1" x14ac:dyDescent="0.2">
      <c r="A1490" s="86">
        <v>1482</v>
      </c>
      <c r="B1490" s="86" t="s">
        <v>1613</v>
      </c>
      <c r="C1490" s="86"/>
      <c r="D1490" s="86"/>
      <c r="E1490" s="86"/>
      <c r="F1490" s="86"/>
      <c r="G1490" s="86"/>
      <c r="H1490" s="86"/>
      <c r="I1490" s="86"/>
      <c r="J1490" s="249">
        <v>1180</v>
      </c>
      <c r="K1490" s="251">
        <v>118</v>
      </c>
      <c r="L1490" s="86"/>
      <c r="M1490" s="86"/>
      <c r="N1490" s="86"/>
      <c r="O1490" s="266" t="s">
        <v>667</v>
      </c>
      <c r="P1490" s="285"/>
      <c r="Q1490" s="86"/>
      <c r="R1490" s="290"/>
      <c r="S1490" s="290"/>
      <c r="T1490" s="290"/>
      <c r="U1490" s="290"/>
      <c r="V1490" s="290"/>
      <c r="W1490" s="290"/>
      <c r="X1490" s="290"/>
      <c r="Y1490" s="290"/>
      <c r="Z1490" s="290"/>
      <c r="AA1490" s="290"/>
      <c r="AB1490" s="290"/>
      <c r="AC1490" s="290"/>
      <c r="AD1490" s="290"/>
      <c r="AE1490" s="290"/>
      <c r="AF1490" s="290"/>
      <c r="AG1490" s="290"/>
      <c r="AH1490" s="290"/>
      <c r="AI1490" s="290"/>
      <c r="AJ1490" s="290"/>
      <c r="AK1490" s="290"/>
      <c r="AL1490" s="290"/>
      <c r="AM1490" s="290"/>
      <c r="AN1490" s="290"/>
      <c r="AO1490" s="290"/>
      <c r="AP1490" s="290"/>
      <c r="AQ1490" s="290"/>
      <c r="AR1490" s="290"/>
      <c r="AS1490" s="290"/>
      <c r="AT1490" s="290"/>
      <c r="AU1490" s="290"/>
      <c r="AV1490" s="290"/>
      <c r="AW1490" s="290"/>
      <c r="AX1490" s="290"/>
      <c r="AY1490" s="290"/>
      <c r="AZ1490" s="290"/>
      <c r="BA1490" s="290"/>
      <c r="BB1490" s="290"/>
      <c r="BC1490" s="290"/>
      <c r="BD1490" s="290"/>
      <c r="BE1490" s="290"/>
      <c r="BF1490" s="290"/>
      <c r="BG1490" s="290"/>
      <c r="BH1490" s="290"/>
      <c r="BI1490" s="290"/>
      <c r="BJ1490" s="290"/>
      <c r="BK1490" s="290"/>
      <c r="BL1490" s="290"/>
      <c r="BM1490" s="290"/>
      <c r="BN1490" s="290"/>
      <c r="BO1490" s="290"/>
      <c r="BP1490" s="290"/>
      <c r="BQ1490" s="290"/>
      <c r="BR1490" s="290"/>
      <c r="BS1490" s="290"/>
      <c r="BT1490" s="290"/>
      <c r="BU1490" s="290"/>
      <c r="BV1490" s="290"/>
      <c r="BW1490" s="290"/>
      <c r="BX1490" s="290"/>
      <c r="BY1490" s="290"/>
    </row>
    <row r="1491" spans="1:77" x14ac:dyDescent="0.2">
      <c r="A1491" s="82">
        <v>1483</v>
      </c>
      <c r="B1491" s="82" t="s">
        <v>297</v>
      </c>
      <c r="C1491" s="82" t="s">
        <v>2330</v>
      </c>
      <c r="D1491" s="82" t="s">
        <v>298</v>
      </c>
      <c r="E1491" s="83">
        <v>44123</v>
      </c>
      <c r="F1491" s="82" t="s">
        <v>2985</v>
      </c>
      <c r="G1491" s="82">
        <v>1</v>
      </c>
      <c r="H1491" s="82" t="s">
        <v>2986</v>
      </c>
      <c r="I1491" s="82" t="s">
        <v>1760</v>
      </c>
      <c r="J1491" s="84">
        <v>126</v>
      </c>
      <c r="K1491" s="247">
        <v>12.6</v>
      </c>
      <c r="L1491" s="82" t="s">
        <v>2987</v>
      </c>
      <c r="M1491" s="82">
        <v>154</v>
      </c>
      <c r="N1491" s="82">
        <v>0.1</v>
      </c>
      <c r="O1491" s="264" t="s">
        <v>2195</v>
      </c>
      <c r="P1491" s="283" t="s">
        <v>2988</v>
      </c>
      <c r="Q1491" s="82" t="s">
        <v>117</v>
      </c>
    </row>
    <row r="1492" spans="1:77" x14ac:dyDescent="0.2">
      <c r="A1492" s="82">
        <v>1484</v>
      </c>
      <c r="B1492" s="82" t="s">
        <v>297</v>
      </c>
      <c r="C1492" s="82"/>
      <c r="D1492" s="82" t="s">
        <v>2738</v>
      </c>
      <c r="E1492" s="83">
        <v>44130</v>
      </c>
      <c r="F1492" s="82" t="s">
        <v>2985</v>
      </c>
      <c r="G1492" s="82">
        <v>1</v>
      </c>
      <c r="H1492" s="82" t="s">
        <v>2986</v>
      </c>
      <c r="I1492" s="82" t="s">
        <v>1760</v>
      </c>
      <c r="J1492" s="84">
        <v>126</v>
      </c>
      <c r="K1492" s="247">
        <v>12.6</v>
      </c>
      <c r="L1492" s="82" t="s">
        <v>2987</v>
      </c>
      <c r="M1492" s="82">
        <v>156</v>
      </c>
      <c r="N1492" s="82">
        <v>0.1</v>
      </c>
      <c r="O1492" s="264" t="s">
        <v>2195</v>
      </c>
      <c r="P1492" s="283" t="s">
        <v>2988</v>
      </c>
      <c r="Q1492" s="82" t="s">
        <v>117</v>
      </c>
    </row>
    <row r="1493" spans="1:77" x14ac:dyDescent="0.2">
      <c r="A1493" s="82">
        <v>1485</v>
      </c>
      <c r="B1493" s="82" t="s">
        <v>297</v>
      </c>
      <c r="C1493" s="82"/>
      <c r="D1493" s="82" t="s">
        <v>2892</v>
      </c>
      <c r="E1493" s="83">
        <v>44137</v>
      </c>
      <c r="F1493" s="82" t="s">
        <v>2985</v>
      </c>
      <c r="G1493" s="82">
        <v>1</v>
      </c>
      <c r="H1493" s="82" t="s">
        <v>2986</v>
      </c>
      <c r="I1493" s="82" t="s">
        <v>1760</v>
      </c>
      <c r="J1493" s="84">
        <v>109</v>
      </c>
      <c r="K1493" s="247">
        <v>10.9</v>
      </c>
      <c r="L1493" s="82" t="s">
        <v>3362</v>
      </c>
      <c r="M1493" s="82">
        <v>158</v>
      </c>
      <c r="N1493" s="82">
        <v>0.1</v>
      </c>
      <c r="O1493" s="264" t="s">
        <v>2195</v>
      </c>
      <c r="P1493" s="283" t="s">
        <v>2988</v>
      </c>
      <c r="Q1493" s="82" t="s">
        <v>117</v>
      </c>
    </row>
    <row r="1494" spans="1:77" s="254" customFormat="1" x14ac:dyDescent="0.2">
      <c r="A1494" s="248">
        <v>1486</v>
      </c>
      <c r="B1494" s="248" t="s">
        <v>297</v>
      </c>
      <c r="C1494" s="248"/>
      <c r="D1494" s="248"/>
      <c r="E1494" s="248"/>
      <c r="F1494" s="248"/>
      <c r="G1494" s="248"/>
      <c r="H1494" s="248"/>
      <c r="I1494" s="248"/>
      <c r="J1494" s="260">
        <v>361</v>
      </c>
      <c r="K1494" s="255">
        <v>36.1</v>
      </c>
      <c r="L1494" s="248"/>
      <c r="M1494" s="248"/>
      <c r="N1494" s="248"/>
      <c r="O1494" s="265" t="s">
        <v>2195</v>
      </c>
      <c r="P1494" s="284" t="s">
        <v>707</v>
      </c>
      <c r="Q1494" s="248"/>
      <c r="R1494" s="289"/>
      <c r="S1494" s="289"/>
      <c r="T1494" s="289"/>
      <c r="U1494" s="289"/>
      <c r="V1494" s="289"/>
      <c r="W1494" s="289"/>
      <c r="X1494" s="289"/>
      <c r="Y1494" s="289"/>
      <c r="Z1494" s="289"/>
      <c r="AA1494" s="289"/>
      <c r="AB1494" s="289"/>
      <c r="AC1494" s="289"/>
      <c r="AD1494" s="289"/>
      <c r="AE1494" s="289"/>
      <c r="AF1494" s="289"/>
      <c r="AG1494" s="289"/>
      <c r="AH1494" s="289"/>
      <c r="AI1494" s="289"/>
      <c r="AJ1494" s="289"/>
      <c r="AK1494" s="289"/>
      <c r="AL1494" s="289"/>
      <c r="AM1494" s="289"/>
      <c r="AN1494" s="289"/>
      <c r="AO1494" s="289"/>
      <c r="AP1494" s="289"/>
      <c r="AQ1494" s="289"/>
      <c r="AR1494" s="289"/>
      <c r="AS1494" s="289"/>
      <c r="AT1494" s="289"/>
      <c r="AU1494" s="289"/>
      <c r="AV1494" s="289"/>
      <c r="AW1494" s="289"/>
      <c r="AX1494" s="289"/>
      <c r="AY1494" s="289"/>
      <c r="AZ1494" s="289"/>
      <c r="BA1494" s="289"/>
      <c r="BB1494" s="289"/>
      <c r="BC1494" s="289"/>
      <c r="BD1494" s="289"/>
      <c r="BE1494" s="289"/>
      <c r="BF1494" s="289"/>
      <c r="BG1494" s="289"/>
      <c r="BH1494" s="289"/>
      <c r="BI1494" s="289"/>
      <c r="BJ1494" s="289"/>
      <c r="BK1494" s="289"/>
      <c r="BL1494" s="289"/>
      <c r="BM1494" s="289"/>
      <c r="BN1494" s="289"/>
      <c r="BO1494" s="289"/>
      <c r="BP1494" s="289"/>
      <c r="BQ1494" s="289"/>
      <c r="BR1494" s="289"/>
      <c r="BS1494" s="289"/>
      <c r="BT1494" s="289"/>
      <c r="BU1494" s="289"/>
      <c r="BV1494" s="289"/>
      <c r="BW1494" s="289"/>
      <c r="BX1494" s="289"/>
      <c r="BY1494" s="289"/>
    </row>
    <row r="1495" spans="1:77" x14ac:dyDescent="0.2">
      <c r="A1495" s="82">
        <v>1487</v>
      </c>
      <c r="B1495" s="82" t="s">
        <v>297</v>
      </c>
      <c r="C1495" s="82" t="s">
        <v>2330</v>
      </c>
      <c r="D1495" s="82" t="s">
        <v>298</v>
      </c>
      <c r="E1495" s="83">
        <v>44123</v>
      </c>
      <c r="F1495" s="82" t="s">
        <v>2985</v>
      </c>
      <c r="G1495" s="82">
        <v>1</v>
      </c>
      <c r="H1495" s="82" t="s">
        <v>2986</v>
      </c>
      <c r="I1495" s="82" t="s">
        <v>1760</v>
      </c>
      <c r="J1495" s="84">
        <v>138</v>
      </c>
      <c r="K1495" s="247">
        <v>13.8</v>
      </c>
      <c r="L1495" s="82" t="s">
        <v>2987</v>
      </c>
      <c r="M1495" s="82">
        <v>154</v>
      </c>
      <c r="N1495" s="82">
        <v>0.1</v>
      </c>
      <c r="O1495" s="264" t="s">
        <v>2195</v>
      </c>
      <c r="P1495" s="283" t="s">
        <v>2990</v>
      </c>
      <c r="Q1495" s="82" t="s">
        <v>117</v>
      </c>
    </row>
    <row r="1496" spans="1:77" x14ac:dyDescent="0.2">
      <c r="A1496" s="82">
        <v>1488</v>
      </c>
      <c r="B1496" s="82" t="s">
        <v>297</v>
      </c>
      <c r="C1496" s="82"/>
      <c r="D1496" s="82" t="s">
        <v>2892</v>
      </c>
      <c r="E1496" s="83">
        <v>44137</v>
      </c>
      <c r="F1496" s="82" t="s">
        <v>2985</v>
      </c>
      <c r="G1496" s="82">
        <v>1</v>
      </c>
      <c r="H1496" s="82" t="s">
        <v>2986</v>
      </c>
      <c r="I1496" s="82" t="s">
        <v>1760</v>
      </c>
      <c r="J1496" s="84">
        <v>138</v>
      </c>
      <c r="K1496" s="247">
        <v>13.8</v>
      </c>
      <c r="L1496" s="82" t="s">
        <v>3362</v>
      </c>
      <c r="M1496" s="82">
        <v>158</v>
      </c>
      <c r="N1496" s="82">
        <v>0.1</v>
      </c>
      <c r="O1496" s="264" t="s">
        <v>2195</v>
      </c>
      <c r="P1496" s="283" t="s">
        <v>2990</v>
      </c>
      <c r="Q1496" s="82" t="s">
        <v>117</v>
      </c>
    </row>
    <row r="1497" spans="1:77" s="254" customFormat="1" x14ac:dyDescent="0.2">
      <c r="A1497" s="248">
        <v>1489</v>
      </c>
      <c r="B1497" s="248" t="s">
        <v>297</v>
      </c>
      <c r="C1497" s="248"/>
      <c r="D1497" s="248"/>
      <c r="E1497" s="248"/>
      <c r="F1497" s="248"/>
      <c r="G1497" s="248"/>
      <c r="H1497" s="248"/>
      <c r="I1497" s="248"/>
      <c r="J1497" s="260">
        <v>276</v>
      </c>
      <c r="K1497" s="255">
        <v>27.6</v>
      </c>
      <c r="L1497" s="248"/>
      <c r="M1497" s="248"/>
      <c r="N1497" s="248"/>
      <c r="O1497" s="265" t="s">
        <v>2195</v>
      </c>
      <c r="P1497" s="284" t="s">
        <v>708</v>
      </c>
      <c r="Q1497" s="248"/>
      <c r="R1497" s="289"/>
      <c r="S1497" s="289"/>
      <c r="T1497" s="289"/>
      <c r="U1497" s="289"/>
      <c r="V1497" s="289"/>
      <c r="W1497" s="289"/>
      <c r="X1497" s="289"/>
      <c r="Y1497" s="289"/>
      <c r="Z1497" s="289"/>
      <c r="AA1497" s="289"/>
      <c r="AB1497" s="289"/>
      <c r="AC1497" s="289"/>
      <c r="AD1497" s="289"/>
      <c r="AE1497" s="289"/>
      <c r="AF1497" s="289"/>
      <c r="AG1497" s="289"/>
      <c r="AH1497" s="289"/>
      <c r="AI1497" s="289"/>
      <c r="AJ1497" s="289"/>
      <c r="AK1497" s="289"/>
      <c r="AL1497" s="289"/>
      <c r="AM1497" s="289"/>
      <c r="AN1497" s="289"/>
      <c r="AO1497" s="289"/>
      <c r="AP1497" s="289"/>
      <c r="AQ1497" s="289"/>
      <c r="AR1497" s="289"/>
      <c r="AS1497" s="289"/>
      <c r="AT1497" s="289"/>
      <c r="AU1497" s="289"/>
      <c r="AV1497" s="289"/>
      <c r="AW1497" s="289"/>
      <c r="AX1497" s="289"/>
      <c r="AY1497" s="289"/>
      <c r="AZ1497" s="289"/>
      <c r="BA1497" s="289"/>
      <c r="BB1497" s="289"/>
      <c r="BC1497" s="289"/>
      <c r="BD1497" s="289"/>
      <c r="BE1497" s="289"/>
      <c r="BF1497" s="289"/>
      <c r="BG1497" s="289"/>
      <c r="BH1497" s="289"/>
      <c r="BI1497" s="289"/>
      <c r="BJ1497" s="289"/>
      <c r="BK1497" s="289"/>
      <c r="BL1497" s="289"/>
      <c r="BM1497" s="289"/>
      <c r="BN1497" s="289"/>
      <c r="BO1497" s="289"/>
      <c r="BP1497" s="289"/>
      <c r="BQ1497" s="289"/>
      <c r="BR1497" s="289"/>
      <c r="BS1497" s="289"/>
      <c r="BT1497" s="289"/>
      <c r="BU1497" s="289"/>
      <c r="BV1497" s="289"/>
      <c r="BW1497" s="289"/>
      <c r="BX1497" s="289"/>
      <c r="BY1497" s="289"/>
    </row>
    <row r="1498" spans="1:77" s="262" customFormat="1" x14ac:dyDescent="0.2">
      <c r="A1498" s="86">
        <v>1490</v>
      </c>
      <c r="B1498" s="86" t="s">
        <v>933</v>
      </c>
      <c r="C1498" s="86"/>
      <c r="D1498" s="86"/>
      <c r="E1498" s="86"/>
      <c r="F1498" s="86"/>
      <c r="G1498" s="86"/>
      <c r="H1498" s="86"/>
      <c r="I1498" s="86"/>
      <c r="J1498" s="249">
        <v>637</v>
      </c>
      <c r="K1498" s="251">
        <v>63.7</v>
      </c>
      <c r="L1498" s="86"/>
      <c r="M1498" s="86"/>
      <c r="N1498" s="86"/>
      <c r="O1498" s="266" t="s">
        <v>843</v>
      </c>
      <c r="P1498" s="285"/>
      <c r="Q1498" s="86"/>
      <c r="R1498" s="290"/>
      <c r="S1498" s="290"/>
      <c r="T1498" s="290"/>
      <c r="U1498" s="290"/>
      <c r="V1498" s="290"/>
      <c r="W1498" s="290"/>
      <c r="X1498" s="290"/>
      <c r="Y1498" s="290"/>
      <c r="Z1498" s="290"/>
      <c r="AA1498" s="290"/>
      <c r="AB1498" s="290"/>
      <c r="AC1498" s="290"/>
      <c r="AD1498" s="290"/>
      <c r="AE1498" s="290"/>
      <c r="AF1498" s="290"/>
      <c r="AG1498" s="290"/>
      <c r="AH1498" s="290"/>
      <c r="AI1498" s="290"/>
      <c r="AJ1498" s="290"/>
      <c r="AK1498" s="290"/>
      <c r="AL1498" s="290"/>
      <c r="AM1498" s="290"/>
      <c r="AN1498" s="290"/>
      <c r="AO1498" s="290"/>
      <c r="AP1498" s="290"/>
      <c r="AQ1498" s="290"/>
      <c r="AR1498" s="290"/>
      <c r="AS1498" s="290"/>
      <c r="AT1498" s="290"/>
      <c r="AU1498" s="290"/>
      <c r="AV1498" s="290"/>
      <c r="AW1498" s="290"/>
      <c r="AX1498" s="290"/>
      <c r="AY1498" s="290"/>
      <c r="AZ1498" s="290"/>
      <c r="BA1498" s="290"/>
      <c r="BB1498" s="290"/>
      <c r="BC1498" s="290"/>
      <c r="BD1498" s="290"/>
      <c r="BE1498" s="290"/>
      <c r="BF1498" s="290"/>
      <c r="BG1498" s="290"/>
      <c r="BH1498" s="290"/>
      <c r="BI1498" s="290"/>
      <c r="BJ1498" s="290"/>
      <c r="BK1498" s="290"/>
      <c r="BL1498" s="290"/>
      <c r="BM1498" s="290"/>
      <c r="BN1498" s="290"/>
      <c r="BO1498" s="290"/>
      <c r="BP1498" s="290"/>
      <c r="BQ1498" s="290"/>
      <c r="BR1498" s="290"/>
      <c r="BS1498" s="290"/>
      <c r="BT1498" s="290"/>
      <c r="BU1498" s="290"/>
      <c r="BV1498" s="290"/>
      <c r="BW1498" s="290"/>
      <c r="BX1498" s="290"/>
      <c r="BY1498" s="290"/>
    </row>
    <row r="1499" spans="1:77" x14ac:dyDescent="0.2">
      <c r="A1499" s="82">
        <v>1491</v>
      </c>
      <c r="B1499" s="82" t="s">
        <v>118</v>
      </c>
      <c r="C1499" s="82" t="s">
        <v>1096</v>
      </c>
      <c r="D1499" s="82" t="s">
        <v>119</v>
      </c>
      <c r="E1499" s="83">
        <v>44123</v>
      </c>
      <c r="F1499" s="82" t="s">
        <v>2985</v>
      </c>
      <c r="G1499" s="82">
        <v>1</v>
      </c>
      <c r="H1499" s="82" t="s">
        <v>2986</v>
      </c>
      <c r="I1499" s="82" t="s">
        <v>1760</v>
      </c>
      <c r="J1499" s="84">
        <v>22</v>
      </c>
      <c r="K1499" s="247">
        <v>2.2000000000000002</v>
      </c>
      <c r="L1499" s="82" t="s">
        <v>2987</v>
      </c>
      <c r="M1499" s="82">
        <v>154</v>
      </c>
      <c r="N1499" s="82">
        <v>0.1</v>
      </c>
      <c r="O1499" s="264" t="s">
        <v>1097</v>
      </c>
      <c r="P1499" s="283" t="s">
        <v>2997</v>
      </c>
      <c r="Q1499" s="82" t="s">
        <v>117</v>
      </c>
    </row>
    <row r="1500" spans="1:77" x14ac:dyDescent="0.2">
      <c r="A1500" s="82">
        <v>1492</v>
      </c>
      <c r="B1500" s="82" t="s">
        <v>118</v>
      </c>
      <c r="C1500" s="82"/>
      <c r="D1500" s="82" t="s">
        <v>2827</v>
      </c>
      <c r="E1500" s="83">
        <v>44137</v>
      </c>
      <c r="F1500" s="82" t="s">
        <v>2985</v>
      </c>
      <c r="G1500" s="82">
        <v>1</v>
      </c>
      <c r="H1500" s="82" t="s">
        <v>2986</v>
      </c>
      <c r="I1500" s="82" t="s">
        <v>1760</v>
      </c>
      <c r="J1500" s="84">
        <v>22</v>
      </c>
      <c r="K1500" s="247">
        <v>2.2000000000000002</v>
      </c>
      <c r="L1500" s="82" t="s">
        <v>3362</v>
      </c>
      <c r="M1500" s="82">
        <v>158</v>
      </c>
      <c r="N1500" s="82">
        <v>0.1</v>
      </c>
      <c r="O1500" s="264" t="s">
        <v>1097</v>
      </c>
      <c r="P1500" s="283" t="s">
        <v>2997</v>
      </c>
      <c r="Q1500" s="82" t="s">
        <v>117</v>
      </c>
    </row>
    <row r="1501" spans="1:77" s="254" customFormat="1" x14ac:dyDescent="0.2">
      <c r="A1501" s="248">
        <v>1493</v>
      </c>
      <c r="B1501" s="248" t="s">
        <v>118</v>
      </c>
      <c r="C1501" s="248"/>
      <c r="D1501" s="248"/>
      <c r="E1501" s="248"/>
      <c r="F1501" s="248"/>
      <c r="G1501" s="248"/>
      <c r="H1501" s="248"/>
      <c r="I1501" s="248"/>
      <c r="J1501" s="260">
        <v>44</v>
      </c>
      <c r="K1501" s="255">
        <v>4.4000000000000004</v>
      </c>
      <c r="L1501" s="248"/>
      <c r="M1501" s="248"/>
      <c r="N1501" s="248"/>
      <c r="O1501" s="265" t="s">
        <v>1097</v>
      </c>
      <c r="P1501" s="284" t="s">
        <v>706</v>
      </c>
      <c r="Q1501" s="248"/>
      <c r="R1501" s="289"/>
      <c r="S1501" s="289"/>
      <c r="T1501" s="289"/>
      <c r="U1501" s="289"/>
      <c r="V1501" s="289"/>
      <c r="W1501" s="289"/>
      <c r="X1501" s="289"/>
      <c r="Y1501" s="289"/>
      <c r="Z1501" s="289"/>
      <c r="AA1501" s="289"/>
      <c r="AB1501" s="289"/>
      <c r="AC1501" s="289"/>
      <c r="AD1501" s="289"/>
      <c r="AE1501" s="289"/>
      <c r="AF1501" s="289"/>
      <c r="AG1501" s="289"/>
      <c r="AH1501" s="289"/>
      <c r="AI1501" s="289"/>
      <c r="AJ1501" s="289"/>
      <c r="AK1501" s="289"/>
      <c r="AL1501" s="289"/>
      <c r="AM1501" s="289"/>
      <c r="AN1501" s="289"/>
      <c r="AO1501" s="289"/>
      <c r="AP1501" s="289"/>
      <c r="AQ1501" s="289"/>
      <c r="AR1501" s="289"/>
      <c r="AS1501" s="289"/>
      <c r="AT1501" s="289"/>
      <c r="AU1501" s="289"/>
      <c r="AV1501" s="289"/>
      <c r="AW1501" s="289"/>
      <c r="AX1501" s="289"/>
      <c r="AY1501" s="289"/>
      <c r="AZ1501" s="289"/>
      <c r="BA1501" s="289"/>
      <c r="BB1501" s="289"/>
      <c r="BC1501" s="289"/>
      <c r="BD1501" s="289"/>
      <c r="BE1501" s="289"/>
      <c r="BF1501" s="289"/>
      <c r="BG1501" s="289"/>
      <c r="BH1501" s="289"/>
      <c r="BI1501" s="289"/>
      <c r="BJ1501" s="289"/>
      <c r="BK1501" s="289"/>
      <c r="BL1501" s="289"/>
      <c r="BM1501" s="289"/>
      <c r="BN1501" s="289"/>
      <c r="BO1501" s="289"/>
      <c r="BP1501" s="289"/>
      <c r="BQ1501" s="289"/>
      <c r="BR1501" s="289"/>
      <c r="BS1501" s="289"/>
      <c r="BT1501" s="289"/>
      <c r="BU1501" s="289"/>
      <c r="BV1501" s="289"/>
      <c r="BW1501" s="289"/>
      <c r="BX1501" s="289"/>
      <c r="BY1501" s="289"/>
    </row>
    <row r="1502" spans="1:77" s="262" customFormat="1" x14ac:dyDescent="0.2">
      <c r="A1502" s="86">
        <v>1494</v>
      </c>
      <c r="B1502" s="86" t="s">
        <v>1178</v>
      </c>
      <c r="C1502" s="86"/>
      <c r="D1502" s="86"/>
      <c r="E1502" s="86"/>
      <c r="F1502" s="86"/>
      <c r="G1502" s="86"/>
      <c r="H1502" s="86"/>
      <c r="I1502" s="86"/>
      <c r="J1502" s="249">
        <v>44</v>
      </c>
      <c r="K1502" s="251">
        <v>4.4000000000000004</v>
      </c>
      <c r="L1502" s="86"/>
      <c r="M1502" s="86"/>
      <c r="N1502" s="86"/>
      <c r="O1502" s="266" t="s">
        <v>844</v>
      </c>
      <c r="P1502" s="285"/>
      <c r="Q1502" s="86"/>
      <c r="R1502" s="290"/>
      <c r="S1502" s="290"/>
      <c r="T1502" s="290"/>
      <c r="U1502" s="290"/>
      <c r="V1502" s="290"/>
      <c r="W1502" s="290"/>
      <c r="X1502" s="290"/>
      <c r="Y1502" s="290"/>
      <c r="Z1502" s="290"/>
      <c r="AA1502" s="290"/>
      <c r="AB1502" s="290"/>
      <c r="AC1502" s="290"/>
      <c r="AD1502" s="290"/>
      <c r="AE1502" s="290"/>
      <c r="AF1502" s="290"/>
      <c r="AG1502" s="290"/>
      <c r="AH1502" s="290"/>
      <c r="AI1502" s="290"/>
      <c r="AJ1502" s="290"/>
      <c r="AK1502" s="290"/>
      <c r="AL1502" s="290"/>
      <c r="AM1502" s="290"/>
      <c r="AN1502" s="290"/>
      <c r="AO1502" s="290"/>
      <c r="AP1502" s="290"/>
      <c r="AQ1502" s="290"/>
      <c r="AR1502" s="290"/>
      <c r="AS1502" s="290"/>
      <c r="AT1502" s="290"/>
      <c r="AU1502" s="290"/>
      <c r="AV1502" s="290"/>
      <c r="AW1502" s="290"/>
      <c r="AX1502" s="290"/>
      <c r="AY1502" s="290"/>
      <c r="AZ1502" s="290"/>
      <c r="BA1502" s="290"/>
      <c r="BB1502" s="290"/>
      <c r="BC1502" s="290"/>
      <c r="BD1502" s="290"/>
      <c r="BE1502" s="290"/>
      <c r="BF1502" s="290"/>
      <c r="BG1502" s="290"/>
      <c r="BH1502" s="290"/>
      <c r="BI1502" s="290"/>
      <c r="BJ1502" s="290"/>
      <c r="BK1502" s="290"/>
      <c r="BL1502" s="290"/>
      <c r="BM1502" s="290"/>
      <c r="BN1502" s="290"/>
      <c r="BO1502" s="290"/>
      <c r="BP1502" s="290"/>
      <c r="BQ1502" s="290"/>
      <c r="BR1502" s="290"/>
      <c r="BS1502" s="290"/>
      <c r="BT1502" s="290"/>
      <c r="BU1502" s="290"/>
      <c r="BV1502" s="290"/>
      <c r="BW1502" s="290"/>
      <c r="BX1502" s="290"/>
      <c r="BY1502" s="290"/>
    </row>
    <row r="1503" spans="1:77" x14ac:dyDescent="0.2">
      <c r="A1503" s="82">
        <v>1495</v>
      </c>
      <c r="B1503" s="82" t="s">
        <v>206</v>
      </c>
      <c r="C1503" s="82" t="s">
        <v>2330</v>
      </c>
      <c r="D1503" s="82" t="s">
        <v>207</v>
      </c>
      <c r="E1503" s="83">
        <v>44123</v>
      </c>
      <c r="F1503" s="82" t="s">
        <v>2985</v>
      </c>
      <c r="G1503" s="82">
        <v>1</v>
      </c>
      <c r="H1503" s="82" t="s">
        <v>2986</v>
      </c>
      <c r="I1503" s="82" t="s">
        <v>1760</v>
      </c>
      <c r="J1503" s="84">
        <v>70</v>
      </c>
      <c r="K1503" s="247">
        <v>7</v>
      </c>
      <c r="L1503" s="82" t="s">
        <v>2987</v>
      </c>
      <c r="M1503" s="82">
        <v>154</v>
      </c>
      <c r="N1503" s="82">
        <v>0.1</v>
      </c>
      <c r="O1503" s="264" t="s">
        <v>1992</v>
      </c>
      <c r="P1503" s="283" t="s">
        <v>2997</v>
      </c>
      <c r="Q1503" s="82" t="s">
        <v>117</v>
      </c>
    </row>
    <row r="1504" spans="1:77" x14ac:dyDescent="0.2">
      <c r="A1504" s="82">
        <v>1496</v>
      </c>
      <c r="B1504" s="82" t="s">
        <v>206</v>
      </c>
      <c r="C1504" s="82"/>
      <c r="D1504" s="82" t="s">
        <v>2855</v>
      </c>
      <c r="E1504" s="83">
        <v>44137</v>
      </c>
      <c r="F1504" s="82" t="s">
        <v>2985</v>
      </c>
      <c r="G1504" s="82">
        <v>1</v>
      </c>
      <c r="H1504" s="82" t="s">
        <v>2986</v>
      </c>
      <c r="I1504" s="82" t="s">
        <v>1760</v>
      </c>
      <c r="J1504" s="84">
        <v>70</v>
      </c>
      <c r="K1504" s="247">
        <v>7</v>
      </c>
      <c r="L1504" s="82" t="s">
        <v>3362</v>
      </c>
      <c r="M1504" s="82">
        <v>158</v>
      </c>
      <c r="N1504" s="82">
        <v>0.1</v>
      </c>
      <c r="O1504" s="264" t="s">
        <v>1992</v>
      </c>
      <c r="P1504" s="283" t="s">
        <v>2997</v>
      </c>
      <c r="Q1504" s="82" t="s">
        <v>117</v>
      </c>
    </row>
    <row r="1505" spans="1:77" s="254" customFormat="1" x14ac:dyDescent="0.2">
      <c r="A1505" s="248">
        <v>1497</v>
      </c>
      <c r="B1505" s="248" t="s">
        <v>206</v>
      </c>
      <c r="C1505" s="248"/>
      <c r="D1505" s="248"/>
      <c r="E1505" s="248"/>
      <c r="F1505" s="248"/>
      <c r="G1505" s="248"/>
      <c r="H1505" s="248"/>
      <c r="I1505" s="248"/>
      <c r="J1505" s="260">
        <v>140</v>
      </c>
      <c r="K1505" s="255">
        <v>14</v>
      </c>
      <c r="L1505" s="248"/>
      <c r="M1505" s="248"/>
      <c r="N1505" s="248"/>
      <c r="O1505" s="265" t="s">
        <v>1992</v>
      </c>
      <c r="P1505" s="284" t="s">
        <v>706</v>
      </c>
      <c r="Q1505" s="248"/>
      <c r="R1505" s="289"/>
      <c r="S1505" s="289"/>
      <c r="T1505" s="289"/>
      <c r="U1505" s="289"/>
      <c r="V1505" s="289"/>
      <c r="W1505" s="289"/>
      <c r="X1505" s="289"/>
      <c r="Y1505" s="289"/>
      <c r="Z1505" s="289"/>
      <c r="AA1505" s="289"/>
      <c r="AB1505" s="289"/>
      <c r="AC1505" s="289"/>
      <c r="AD1505" s="289"/>
      <c r="AE1505" s="289"/>
      <c r="AF1505" s="289"/>
      <c r="AG1505" s="289"/>
      <c r="AH1505" s="289"/>
      <c r="AI1505" s="289"/>
      <c r="AJ1505" s="289"/>
      <c r="AK1505" s="289"/>
      <c r="AL1505" s="289"/>
      <c r="AM1505" s="289"/>
      <c r="AN1505" s="289"/>
      <c r="AO1505" s="289"/>
      <c r="AP1505" s="289"/>
      <c r="AQ1505" s="289"/>
      <c r="AR1505" s="289"/>
      <c r="AS1505" s="289"/>
      <c r="AT1505" s="289"/>
      <c r="AU1505" s="289"/>
      <c r="AV1505" s="289"/>
      <c r="AW1505" s="289"/>
      <c r="AX1505" s="289"/>
      <c r="AY1505" s="289"/>
      <c r="AZ1505" s="289"/>
      <c r="BA1505" s="289"/>
      <c r="BB1505" s="289"/>
      <c r="BC1505" s="289"/>
      <c r="BD1505" s="289"/>
      <c r="BE1505" s="289"/>
      <c r="BF1505" s="289"/>
      <c r="BG1505" s="289"/>
      <c r="BH1505" s="289"/>
      <c r="BI1505" s="289"/>
      <c r="BJ1505" s="289"/>
      <c r="BK1505" s="289"/>
      <c r="BL1505" s="289"/>
      <c r="BM1505" s="289"/>
      <c r="BN1505" s="289"/>
      <c r="BO1505" s="289"/>
      <c r="BP1505" s="289"/>
      <c r="BQ1505" s="289"/>
      <c r="BR1505" s="289"/>
      <c r="BS1505" s="289"/>
      <c r="BT1505" s="289"/>
      <c r="BU1505" s="289"/>
      <c r="BV1505" s="289"/>
      <c r="BW1505" s="289"/>
      <c r="BX1505" s="289"/>
      <c r="BY1505" s="289"/>
    </row>
    <row r="1506" spans="1:77" s="262" customFormat="1" x14ac:dyDescent="0.2">
      <c r="A1506" s="86">
        <v>1498</v>
      </c>
      <c r="B1506" s="86" t="s">
        <v>78</v>
      </c>
      <c r="C1506" s="86"/>
      <c r="D1506" s="86"/>
      <c r="E1506" s="86"/>
      <c r="F1506" s="86"/>
      <c r="G1506" s="86"/>
      <c r="H1506" s="86"/>
      <c r="I1506" s="86"/>
      <c r="J1506" s="249">
        <v>140</v>
      </c>
      <c r="K1506" s="251">
        <v>14</v>
      </c>
      <c r="L1506" s="86"/>
      <c r="M1506" s="86"/>
      <c r="N1506" s="86"/>
      <c r="O1506" s="266" t="s">
        <v>845</v>
      </c>
      <c r="P1506" s="285"/>
      <c r="Q1506" s="86"/>
      <c r="R1506" s="290"/>
      <c r="S1506" s="290"/>
      <c r="T1506" s="290"/>
      <c r="U1506" s="290"/>
      <c r="V1506" s="290"/>
      <c r="W1506" s="290"/>
      <c r="X1506" s="290"/>
      <c r="Y1506" s="290"/>
      <c r="Z1506" s="290"/>
      <c r="AA1506" s="290"/>
      <c r="AB1506" s="290"/>
      <c r="AC1506" s="290"/>
      <c r="AD1506" s="290"/>
      <c r="AE1506" s="290"/>
      <c r="AF1506" s="290"/>
      <c r="AG1506" s="290"/>
      <c r="AH1506" s="290"/>
      <c r="AI1506" s="290"/>
      <c r="AJ1506" s="290"/>
      <c r="AK1506" s="290"/>
      <c r="AL1506" s="290"/>
      <c r="AM1506" s="290"/>
      <c r="AN1506" s="290"/>
      <c r="AO1506" s="290"/>
      <c r="AP1506" s="290"/>
      <c r="AQ1506" s="290"/>
      <c r="AR1506" s="290"/>
      <c r="AS1506" s="290"/>
      <c r="AT1506" s="290"/>
      <c r="AU1506" s="290"/>
      <c r="AV1506" s="290"/>
      <c r="AW1506" s="290"/>
      <c r="AX1506" s="290"/>
      <c r="AY1506" s="290"/>
      <c r="AZ1506" s="290"/>
      <c r="BA1506" s="290"/>
      <c r="BB1506" s="290"/>
      <c r="BC1506" s="290"/>
      <c r="BD1506" s="290"/>
      <c r="BE1506" s="290"/>
      <c r="BF1506" s="290"/>
      <c r="BG1506" s="290"/>
      <c r="BH1506" s="290"/>
      <c r="BI1506" s="290"/>
      <c r="BJ1506" s="290"/>
      <c r="BK1506" s="290"/>
      <c r="BL1506" s="290"/>
      <c r="BM1506" s="290"/>
      <c r="BN1506" s="290"/>
      <c r="BO1506" s="290"/>
      <c r="BP1506" s="290"/>
      <c r="BQ1506" s="290"/>
      <c r="BR1506" s="290"/>
      <c r="BS1506" s="290"/>
      <c r="BT1506" s="290"/>
      <c r="BU1506" s="290"/>
      <c r="BV1506" s="290"/>
      <c r="BW1506" s="290"/>
      <c r="BX1506" s="290"/>
      <c r="BY1506" s="290"/>
    </row>
    <row r="1507" spans="1:77" x14ac:dyDescent="0.2">
      <c r="A1507" s="82">
        <v>1499</v>
      </c>
      <c r="B1507" s="82" t="s">
        <v>313</v>
      </c>
      <c r="C1507" s="82" t="s">
        <v>1776</v>
      </c>
      <c r="D1507" s="82" t="s">
        <v>314</v>
      </c>
      <c r="E1507" s="83">
        <v>44123</v>
      </c>
      <c r="F1507" s="82" t="s">
        <v>2985</v>
      </c>
      <c r="G1507" s="82">
        <v>1</v>
      </c>
      <c r="H1507" s="82" t="s">
        <v>2986</v>
      </c>
      <c r="I1507" s="82" t="s">
        <v>1760</v>
      </c>
      <c r="J1507" s="84">
        <v>156</v>
      </c>
      <c r="K1507" s="247">
        <v>15.6</v>
      </c>
      <c r="L1507" s="82" t="s">
        <v>2987</v>
      </c>
      <c r="M1507" s="82">
        <v>154</v>
      </c>
      <c r="N1507" s="82">
        <v>0.1</v>
      </c>
      <c r="O1507" s="264" t="s">
        <v>2248</v>
      </c>
      <c r="P1507" s="283" t="s">
        <v>2988</v>
      </c>
      <c r="Q1507" s="82" t="s">
        <v>117</v>
      </c>
    </row>
    <row r="1508" spans="1:77" x14ac:dyDescent="0.2">
      <c r="A1508" s="82">
        <v>1500</v>
      </c>
      <c r="B1508" s="82" t="s">
        <v>313</v>
      </c>
      <c r="C1508" s="82"/>
      <c r="D1508" s="82" t="s">
        <v>2745</v>
      </c>
      <c r="E1508" s="83">
        <v>44130</v>
      </c>
      <c r="F1508" s="82" t="s">
        <v>2985</v>
      </c>
      <c r="G1508" s="82">
        <v>1</v>
      </c>
      <c r="H1508" s="82" t="s">
        <v>2986</v>
      </c>
      <c r="I1508" s="82" t="s">
        <v>1760</v>
      </c>
      <c r="J1508" s="84">
        <v>156</v>
      </c>
      <c r="K1508" s="247">
        <v>15.6</v>
      </c>
      <c r="L1508" s="82" t="s">
        <v>2987</v>
      </c>
      <c r="M1508" s="82">
        <v>156</v>
      </c>
      <c r="N1508" s="82">
        <v>0.1</v>
      </c>
      <c r="O1508" s="264" t="s">
        <v>2248</v>
      </c>
      <c r="P1508" s="283" t="s">
        <v>2988</v>
      </c>
      <c r="Q1508" s="82" t="s">
        <v>117</v>
      </c>
    </row>
    <row r="1509" spans="1:77" x14ac:dyDescent="0.2">
      <c r="A1509" s="82">
        <v>1501</v>
      </c>
      <c r="B1509" s="82" t="s">
        <v>313</v>
      </c>
      <c r="C1509" s="82"/>
      <c r="D1509" s="82" t="s">
        <v>2898</v>
      </c>
      <c r="E1509" s="83">
        <v>44137</v>
      </c>
      <c r="F1509" s="82" t="s">
        <v>2985</v>
      </c>
      <c r="G1509" s="82">
        <v>1</v>
      </c>
      <c r="H1509" s="82" t="s">
        <v>2986</v>
      </c>
      <c r="I1509" s="82" t="s">
        <v>1760</v>
      </c>
      <c r="J1509" s="84">
        <v>51</v>
      </c>
      <c r="K1509" s="247">
        <v>5.0999999999999996</v>
      </c>
      <c r="L1509" s="82" t="s">
        <v>3362</v>
      </c>
      <c r="M1509" s="82">
        <v>158</v>
      </c>
      <c r="N1509" s="82">
        <v>0.1</v>
      </c>
      <c r="O1509" s="264" t="s">
        <v>2248</v>
      </c>
      <c r="P1509" s="283" t="s">
        <v>2988</v>
      </c>
      <c r="Q1509" s="82" t="s">
        <v>117</v>
      </c>
    </row>
    <row r="1510" spans="1:77" s="254" customFormat="1" x14ac:dyDescent="0.2">
      <c r="A1510" s="248">
        <v>1502</v>
      </c>
      <c r="B1510" s="248" t="s">
        <v>313</v>
      </c>
      <c r="C1510" s="248"/>
      <c r="D1510" s="248"/>
      <c r="E1510" s="248"/>
      <c r="F1510" s="248"/>
      <c r="G1510" s="248"/>
      <c r="H1510" s="248"/>
      <c r="I1510" s="248"/>
      <c r="J1510" s="260">
        <v>363</v>
      </c>
      <c r="K1510" s="255">
        <v>36.299999999999997</v>
      </c>
      <c r="L1510" s="248"/>
      <c r="M1510" s="248"/>
      <c r="N1510" s="248"/>
      <c r="O1510" s="265" t="s">
        <v>2248</v>
      </c>
      <c r="P1510" s="284" t="s">
        <v>707</v>
      </c>
      <c r="Q1510" s="248"/>
      <c r="R1510" s="289"/>
      <c r="S1510" s="289"/>
      <c r="T1510" s="289"/>
      <c r="U1510" s="289"/>
      <c r="V1510" s="289"/>
      <c r="W1510" s="289"/>
      <c r="X1510" s="289"/>
      <c r="Y1510" s="289"/>
      <c r="Z1510" s="289"/>
      <c r="AA1510" s="289"/>
      <c r="AB1510" s="289"/>
      <c r="AC1510" s="289"/>
      <c r="AD1510" s="289"/>
      <c r="AE1510" s="289"/>
      <c r="AF1510" s="289"/>
      <c r="AG1510" s="289"/>
      <c r="AH1510" s="289"/>
      <c r="AI1510" s="289"/>
      <c r="AJ1510" s="289"/>
      <c r="AK1510" s="289"/>
      <c r="AL1510" s="289"/>
      <c r="AM1510" s="289"/>
      <c r="AN1510" s="289"/>
      <c r="AO1510" s="289"/>
      <c r="AP1510" s="289"/>
      <c r="AQ1510" s="289"/>
      <c r="AR1510" s="289"/>
      <c r="AS1510" s="289"/>
      <c r="AT1510" s="289"/>
      <c r="AU1510" s="289"/>
      <c r="AV1510" s="289"/>
      <c r="AW1510" s="289"/>
      <c r="AX1510" s="289"/>
      <c r="AY1510" s="289"/>
      <c r="AZ1510" s="289"/>
      <c r="BA1510" s="289"/>
      <c r="BB1510" s="289"/>
      <c r="BC1510" s="289"/>
      <c r="BD1510" s="289"/>
      <c r="BE1510" s="289"/>
      <c r="BF1510" s="289"/>
      <c r="BG1510" s="289"/>
      <c r="BH1510" s="289"/>
      <c r="BI1510" s="289"/>
      <c r="BJ1510" s="289"/>
      <c r="BK1510" s="289"/>
      <c r="BL1510" s="289"/>
      <c r="BM1510" s="289"/>
      <c r="BN1510" s="289"/>
      <c r="BO1510" s="289"/>
      <c r="BP1510" s="289"/>
      <c r="BQ1510" s="289"/>
      <c r="BR1510" s="289"/>
      <c r="BS1510" s="289"/>
      <c r="BT1510" s="289"/>
      <c r="BU1510" s="289"/>
      <c r="BV1510" s="289"/>
      <c r="BW1510" s="289"/>
      <c r="BX1510" s="289"/>
      <c r="BY1510" s="289"/>
    </row>
    <row r="1511" spans="1:77" x14ac:dyDescent="0.2">
      <c r="A1511" s="82">
        <v>1503</v>
      </c>
      <c r="B1511" s="82" t="s">
        <v>313</v>
      </c>
      <c r="C1511" s="82" t="s">
        <v>1776</v>
      </c>
      <c r="D1511" s="82" t="s">
        <v>314</v>
      </c>
      <c r="E1511" s="83">
        <v>44123</v>
      </c>
      <c r="F1511" s="82" t="s">
        <v>2985</v>
      </c>
      <c r="G1511" s="82">
        <v>1</v>
      </c>
      <c r="H1511" s="82" t="s">
        <v>2986</v>
      </c>
      <c r="I1511" s="82" t="s">
        <v>1760</v>
      </c>
      <c r="J1511" s="84">
        <v>146</v>
      </c>
      <c r="K1511" s="247">
        <v>14.6</v>
      </c>
      <c r="L1511" s="82" t="s">
        <v>2987</v>
      </c>
      <c r="M1511" s="82">
        <v>154</v>
      </c>
      <c r="N1511" s="82">
        <v>0.1</v>
      </c>
      <c r="O1511" s="264" t="s">
        <v>2248</v>
      </c>
      <c r="P1511" s="283" t="s">
        <v>2990</v>
      </c>
      <c r="Q1511" s="82" t="s">
        <v>117</v>
      </c>
    </row>
    <row r="1512" spans="1:77" x14ac:dyDescent="0.2">
      <c r="A1512" s="82">
        <v>1504</v>
      </c>
      <c r="B1512" s="82" t="s">
        <v>313</v>
      </c>
      <c r="C1512" s="82"/>
      <c r="D1512" s="82" t="s">
        <v>2898</v>
      </c>
      <c r="E1512" s="83">
        <v>44137</v>
      </c>
      <c r="F1512" s="82" t="s">
        <v>2985</v>
      </c>
      <c r="G1512" s="82">
        <v>1</v>
      </c>
      <c r="H1512" s="82" t="s">
        <v>2986</v>
      </c>
      <c r="I1512" s="82" t="s">
        <v>1760</v>
      </c>
      <c r="J1512" s="84">
        <v>35</v>
      </c>
      <c r="K1512" s="247">
        <v>3.5</v>
      </c>
      <c r="L1512" s="82" t="s">
        <v>3362</v>
      </c>
      <c r="M1512" s="82">
        <v>158</v>
      </c>
      <c r="N1512" s="82">
        <v>0.1</v>
      </c>
      <c r="O1512" s="264" t="s">
        <v>2248</v>
      </c>
      <c r="P1512" s="283" t="s">
        <v>2990</v>
      </c>
      <c r="Q1512" s="82" t="s">
        <v>117</v>
      </c>
    </row>
    <row r="1513" spans="1:77" s="254" customFormat="1" x14ac:dyDescent="0.2">
      <c r="A1513" s="248">
        <v>1505</v>
      </c>
      <c r="B1513" s="248" t="s">
        <v>313</v>
      </c>
      <c r="C1513" s="248"/>
      <c r="D1513" s="248"/>
      <c r="E1513" s="248"/>
      <c r="F1513" s="248"/>
      <c r="G1513" s="248"/>
      <c r="H1513" s="248"/>
      <c r="I1513" s="248"/>
      <c r="J1513" s="260">
        <v>181</v>
      </c>
      <c r="K1513" s="255">
        <v>18.100000000000001</v>
      </c>
      <c r="L1513" s="248"/>
      <c r="M1513" s="248"/>
      <c r="N1513" s="248"/>
      <c r="O1513" s="265" t="s">
        <v>2248</v>
      </c>
      <c r="P1513" s="284" t="s">
        <v>708</v>
      </c>
      <c r="Q1513" s="248"/>
      <c r="R1513" s="289"/>
      <c r="S1513" s="289"/>
      <c r="T1513" s="289"/>
      <c r="U1513" s="289"/>
      <c r="V1513" s="289"/>
      <c r="W1513" s="289"/>
      <c r="X1513" s="289"/>
      <c r="Y1513" s="289"/>
      <c r="Z1513" s="289"/>
      <c r="AA1513" s="289"/>
      <c r="AB1513" s="289"/>
      <c r="AC1513" s="289"/>
      <c r="AD1513" s="289"/>
      <c r="AE1513" s="289"/>
      <c r="AF1513" s="289"/>
      <c r="AG1513" s="289"/>
      <c r="AH1513" s="289"/>
      <c r="AI1513" s="289"/>
      <c r="AJ1513" s="289"/>
      <c r="AK1513" s="289"/>
      <c r="AL1513" s="289"/>
      <c r="AM1513" s="289"/>
      <c r="AN1513" s="289"/>
      <c r="AO1513" s="289"/>
      <c r="AP1513" s="289"/>
      <c r="AQ1513" s="289"/>
      <c r="AR1513" s="289"/>
      <c r="AS1513" s="289"/>
      <c r="AT1513" s="289"/>
      <c r="AU1513" s="289"/>
      <c r="AV1513" s="289"/>
      <c r="AW1513" s="289"/>
      <c r="AX1513" s="289"/>
      <c r="AY1513" s="289"/>
      <c r="AZ1513" s="289"/>
      <c r="BA1513" s="289"/>
      <c r="BB1513" s="289"/>
      <c r="BC1513" s="289"/>
      <c r="BD1513" s="289"/>
      <c r="BE1513" s="289"/>
      <c r="BF1513" s="289"/>
      <c r="BG1513" s="289"/>
      <c r="BH1513" s="289"/>
      <c r="BI1513" s="289"/>
      <c r="BJ1513" s="289"/>
      <c r="BK1513" s="289"/>
      <c r="BL1513" s="289"/>
      <c r="BM1513" s="289"/>
      <c r="BN1513" s="289"/>
      <c r="BO1513" s="289"/>
      <c r="BP1513" s="289"/>
      <c r="BQ1513" s="289"/>
      <c r="BR1513" s="289"/>
      <c r="BS1513" s="289"/>
      <c r="BT1513" s="289"/>
      <c r="BU1513" s="289"/>
      <c r="BV1513" s="289"/>
      <c r="BW1513" s="289"/>
      <c r="BX1513" s="289"/>
      <c r="BY1513" s="289"/>
    </row>
    <row r="1514" spans="1:77" s="262" customFormat="1" x14ac:dyDescent="0.2">
      <c r="A1514" s="86">
        <v>1506</v>
      </c>
      <c r="B1514" s="86" t="s">
        <v>988</v>
      </c>
      <c r="C1514" s="86"/>
      <c r="D1514" s="86"/>
      <c r="E1514" s="86"/>
      <c r="F1514" s="86"/>
      <c r="G1514" s="86"/>
      <c r="H1514" s="86"/>
      <c r="I1514" s="86"/>
      <c r="J1514" s="249">
        <v>544</v>
      </c>
      <c r="K1514" s="251">
        <v>54.4</v>
      </c>
      <c r="L1514" s="86"/>
      <c r="M1514" s="86"/>
      <c r="N1514" s="86"/>
      <c r="O1514" s="266" t="s">
        <v>846</v>
      </c>
      <c r="P1514" s="285"/>
      <c r="Q1514" s="86"/>
      <c r="R1514" s="290"/>
      <c r="S1514" s="290"/>
      <c r="T1514" s="290"/>
      <c r="U1514" s="290"/>
      <c r="V1514" s="290"/>
      <c r="W1514" s="290"/>
      <c r="X1514" s="290"/>
      <c r="Y1514" s="290"/>
      <c r="Z1514" s="290"/>
      <c r="AA1514" s="290"/>
      <c r="AB1514" s="290"/>
      <c r="AC1514" s="290"/>
      <c r="AD1514" s="290"/>
      <c r="AE1514" s="290"/>
      <c r="AF1514" s="290"/>
      <c r="AG1514" s="290"/>
      <c r="AH1514" s="290"/>
      <c r="AI1514" s="290"/>
      <c r="AJ1514" s="290"/>
      <c r="AK1514" s="290"/>
      <c r="AL1514" s="290"/>
      <c r="AM1514" s="290"/>
      <c r="AN1514" s="290"/>
      <c r="AO1514" s="290"/>
      <c r="AP1514" s="290"/>
      <c r="AQ1514" s="290"/>
      <c r="AR1514" s="290"/>
      <c r="AS1514" s="290"/>
      <c r="AT1514" s="290"/>
      <c r="AU1514" s="290"/>
      <c r="AV1514" s="290"/>
      <c r="AW1514" s="290"/>
      <c r="AX1514" s="290"/>
      <c r="AY1514" s="290"/>
      <c r="AZ1514" s="290"/>
      <c r="BA1514" s="290"/>
      <c r="BB1514" s="290"/>
      <c r="BC1514" s="290"/>
      <c r="BD1514" s="290"/>
      <c r="BE1514" s="290"/>
      <c r="BF1514" s="290"/>
      <c r="BG1514" s="290"/>
      <c r="BH1514" s="290"/>
      <c r="BI1514" s="290"/>
      <c r="BJ1514" s="290"/>
      <c r="BK1514" s="290"/>
      <c r="BL1514" s="290"/>
      <c r="BM1514" s="290"/>
      <c r="BN1514" s="290"/>
      <c r="BO1514" s="290"/>
      <c r="BP1514" s="290"/>
      <c r="BQ1514" s="290"/>
      <c r="BR1514" s="290"/>
      <c r="BS1514" s="290"/>
      <c r="BT1514" s="290"/>
      <c r="BU1514" s="290"/>
      <c r="BV1514" s="290"/>
      <c r="BW1514" s="290"/>
      <c r="BX1514" s="290"/>
      <c r="BY1514" s="290"/>
    </row>
    <row r="1515" spans="1:77" x14ac:dyDescent="0.2">
      <c r="A1515" s="82">
        <v>1507</v>
      </c>
      <c r="B1515" s="82" t="s">
        <v>1250</v>
      </c>
      <c r="C1515" s="82" t="s">
        <v>2286</v>
      </c>
      <c r="D1515" s="82" t="s">
        <v>1251</v>
      </c>
      <c r="E1515" s="83">
        <v>44123</v>
      </c>
      <c r="F1515" s="82" t="s">
        <v>2985</v>
      </c>
      <c r="G1515" s="82">
        <v>1</v>
      </c>
      <c r="H1515" s="82" t="s">
        <v>2986</v>
      </c>
      <c r="I1515" s="82" t="s">
        <v>1760</v>
      </c>
      <c r="J1515" s="84">
        <v>20</v>
      </c>
      <c r="K1515" s="247">
        <v>2</v>
      </c>
      <c r="L1515" s="82" t="s">
        <v>2987</v>
      </c>
      <c r="M1515" s="82">
        <v>154</v>
      </c>
      <c r="N1515" s="82">
        <v>0.1</v>
      </c>
      <c r="O1515" s="264" t="s">
        <v>1733</v>
      </c>
      <c r="P1515" s="283" t="s">
        <v>2990</v>
      </c>
      <c r="Q1515" s="82" t="s">
        <v>117</v>
      </c>
    </row>
    <row r="1516" spans="1:77" x14ac:dyDescent="0.2">
      <c r="A1516" s="82">
        <v>1508</v>
      </c>
      <c r="B1516" s="82" t="s">
        <v>1250</v>
      </c>
      <c r="C1516" s="82"/>
      <c r="D1516" s="82" t="s">
        <v>2918</v>
      </c>
      <c r="E1516" s="83">
        <v>44137</v>
      </c>
      <c r="F1516" s="82" t="s">
        <v>2985</v>
      </c>
      <c r="G1516" s="82">
        <v>1</v>
      </c>
      <c r="H1516" s="82" t="s">
        <v>2986</v>
      </c>
      <c r="I1516" s="82" t="s">
        <v>1760</v>
      </c>
      <c r="J1516" s="84">
        <v>20</v>
      </c>
      <c r="K1516" s="247">
        <v>2</v>
      </c>
      <c r="L1516" s="82" t="s">
        <v>3362</v>
      </c>
      <c r="M1516" s="82">
        <v>158</v>
      </c>
      <c r="N1516" s="82">
        <v>0.1</v>
      </c>
      <c r="O1516" s="264" t="s">
        <v>1733</v>
      </c>
      <c r="P1516" s="283" t="s">
        <v>2990</v>
      </c>
      <c r="Q1516" s="82" t="s">
        <v>117</v>
      </c>
    </row>
    <row r="1517" spans="1:77" s="254" customFormat="1" x14ac:dyDescent="0.2">
      <c r="A1517" s="248">
        <v>1509</v>
      </c>
      <c r="B1517" s="248" t="s">
        <v>1250</v>
      </c>
      <c r="C1517" s="248"/>
      <c r="D1517" s="248"/>
      <c r="E1517" s="248"/>
      <c r="F1517" s="248"/>
      <c r="G1517" s="248"/>
      <c r="H1517" s="248"/>
      <c r="I1517" s="248"/>
      <c r="J1517" s="260">
        <v>40</v>
      </c>
      <c r="K1517" s="255">
        <v>4</v>
      </c>
      <c r="L1517" s="248"/>
      <c r="M1517" s="248"/>
      <c r="N1517" s="248"/>
      <c r="O1517" s="265" t="s">
        <v>1733</v>
      </c>
      <c r="P1517" s="284" t="s">
        <v>708</v>
      </c>
      <c r="Q1517" s="248"/>
      <c r="R1517" s="289"/>
      <c r="S1517" s="289"/>
      <c r="T1517" s="289"/>
      <c r="U1517" s="289"/>
      <c r="V1517" s="289"/>
      <c r="W1517" s="289"/>
      <c r="X1517" s="289"/>
      <c r="Y1517" s="289"/>
      <c r="Z1517" s="289"/>
      <c r="AA1517" s="289"/>
      <c r="AB1517" s="289"/>
      <c r="AC1517" s="289"/>
      <c r="AD1517" s="289"/>
      <c r="AE1517" s="289"/>
      <c r="AF1517" s="289"/>
      <c r="AG1517" s="289"/>
      <c r="AH1517" s="289"/>
      <c r="AI1517" s="289"/>
      <c r="AJ1517" s="289"/>
      <c r="AK1517" s="289"/>
      <c r="AL1517" s="289"/>
      <c r="AM1517" s="289"/>
      <c r="AN1517" s="289"/>
      <c r="AO1517" s="289"/>
      <c r="AP1517" s="289"/>
      <c r="AQ1517" s="289"/>
      <c r="AR1517" s="289"/>
      <c r="AS1517" s="289"/>
      <c r="AT1517" s="289"/>
      <c r="AU1517" s="289"/>
      <c r="AV1517" s="289"/>
      <c r="AW1517" s="289"/>
      <c r="AX1517" s="289"/>
      <c r="AY1517" s="289"/>
      <c r="AZ1517" s="289"/>
      <c r="BA1517" s="289"/>
      <c r="BB1517" s="289"/>
      <c r="BC1517" s="289"/>
      <c r="BD1517" s="289"/>
      <c r="BE1517" s="289"/>
      <c r="BF1517" s="289"/>
      <c r="BG1517" s="289"/>
      <c r="BH1517" s="289"/>
      <c r="BI1517" s="289"/>
      <c r="BJ1517" s="289"/>
      <c r="BK1517" s="289"/>
      <c r="BL1517" s="289"/>
      <c r="BM1517" s="289"/>
      <c r="BN1517" s="289"/>
      <c r="BO1517" s="289"/>
      <c r="BP1517" s="289"/>
      <c r="BQ1517" s="289"/>
      <c r="BR1517" s="289"/>
      <c r="BS1517" s="289"/>
      <c r="BT1517" s="289"/>
      <c r="BU1517" s="289"/>
      <c r="BV1517" s="289"/>
      <c r="BW1517" s="289"/>
      <c r="BX1517" s="289"/>
      <c r="BY1517" s="289"/>
    </row>
    <row r="1518" spans="1:77" s="262" customFormat="1" x14ac:dyDescent="0.2">
      <c r="A1518" s="86">
        <v>1510</v>
      </c>
      <c r="B1518" s="86" t="s">
        <v>1072</v>
      </c>
      <c r="C1518" s="86"/>
      <c r="D1518" s="86"/>
      <c r="E1518" s="86"/>
      <c r="F1518" s="86"/>
      <c r="G1518" s="86"/>
      <c r="H1518" s="86"/>
      <c r="I1518" s="86"/>
      <c r="J1518" s="249">
        <v>40</v>
      </c>
      <c r="K1518" s="251">
        <v>4</v>
      </c>
      <c r="L1518" s="86"/>
      <c r="M1518" s="86"/>
      <c r="N1518" s="86"/>
      <c r="O1518" s="266" t="s">
        <v>847</v>
      </c>
      <c r="P1518" s="285"/>
      <c r="Q1518" s="86"/>
      <c r="R1518" s="290"/>
      <c r="S1518" s="290"/>
      <c r="T1518" s="290"/>
      <c r="U1518" s="290"/>
      <c r="V1518" s="290"/>
      <c r="W1518" s="290"/>
      <c r="X1518" s="290"/>
      <c r="Y1518" s="290"/>
      <c r="Z1518" s="290"/>
      <c r="AA1518" s="290"/>
      <c r="AB1518" s="290"/>
      <c r="AC1518" s="290"/>
      <c r="AD1518" s="290"/>
      <c r="AE1518" s="290"/>
      <c r="AF1518" s="290"/>
      <c r="AG1518" s="290"/>
      <c r="AH1518" s="290"/>
      <c r="AI1518" s="290"/>
      <c r="AJ1518" s="290"/>
      <c r="AK1518" s="290"/>
      <c r="AL1518" s="290"/>
      <c r="AM1518" s="290"/>
      <c r="AN1518" s="290"/>
      <c r="AO1518" s="290"/>
      <c r="AP1518" s="290"/>
      <c r="AQ1518" s="290"/>
      <c r="AR1518" s="290"/>
      <c r="AS1518" s="290"/>
      <c r="AT1518" s="290"/>
      <c r="AU1518" s="290"/>
      <c r="AV1518" s="290"/>
      <c r="AW1518" s="290"/>
      <c r="AX1518" s="290"/>
      <c r="AY1518" s="290"/>
      <c r="AZ1518" s="290"/>
      <c r="BA1518" s="290"/>
      <c r="BB1518" s="290"/>
      <c r="BC1518" s="290"/>
      <c r="BD1518" s="290"/>
      <c r="BE1518" s="290"/>
      <c r="BF1518" s="290"/>
      <c r="BG1518" s="290"/>
      <c r="BH1518" s="290"/>
      <c r="BI1518" s="290"/>
      <c r="BJ1518" s="290"/>
      <c r="BK1518" s="290"/>
      <c r="BL1518" s="290"/>
      <c r="BM1518" s="290"/>
      <c r="BN1518" s="290"/>
      <c r="BO1518" s="290"/>
      <c r="BP1518" s="290"/>
      <c r="BQ1518" s="290"/>
      <c r="BR1518" s="290"/>
      <c r="BS1518" s="290"/>
      <c r="BT1518" s="290"/>
      <c r="BU1518" s="290"/>
      <c r="BV1518" s="290"/>
      <c r="BW1518" s="290"/>
      <c r="BX1518" s="290"/>
      <c r="BY1518" s="290"/>
    </row>
    <row r="1519" spans="1:77" x14ac:dyDescent="0.2">
      <c r="A1519" s="82">
        <v>1511</v>
      </c>
      <c r="B1519" s="82" t="s">
        <v>238</v>
      </c>
      <c r="C1519" s="82" t="s">
        <v>2286</v>
      </c>
      <c r="D1519" s="82" t="s">
        <v>239</v>
      </c>
      <c r="E1519" s="83">
        <v>44123</v>
      </c>
      <c r="F1519" s="82" t="s">
        <v>2985</v>
      </c>
      <c r="G1519" s="82">
        <v>1</v>
      </c>
      <c r="H1519" s="82" t="s">
        <v>2986</v>
      </c>
      <c r="I1519" s="82" t="s">
        <v>1760</v>
      </c>
      <c r="J1519" s="84">
        <v>42</v>
      </c>
      <c r="K1519" s="247">
        <v>4.2</v>
      </c>
      <c r="L1519" s="82" t="s">
        <v>2987</v>
      </c>
      <c r="M1519" s="82">
        <v>154</v>
      </c>
      <c r="N1519" s="82">
        <v>0.1</v>
      </c>
      <c r="O1519" s="264" t="s">
        <v>1129</v>
      </c>
      <c r="P1519" s="283" t="s">
        <v>2997</v>
      </c>
      <c r="Q1519" s="82" t="s">
        <v>117</v>
      </c>
    </row>
    <row r="1520" spans="1:77" s="254" customFormat="1" x14ac:dyDescent="0.2">
      <c r="A1520" s="248">
        <v>1512</v>
      </c>
      <c r="B1520" s="248" t="s">
        <v>238</v>
      </c>
      <c r="C1520" s="248"/>
      <c r="D1520" s="248"/>
      <c r="E1520" s="248"/>
      <c r="F1520" s="248"/>
      <c r="G1520" s="248"/>
      <c r="H1520" s="248"/>
      <c r="I1520" s="248"/>
      <c r="J1520" s="260">
        <v>42</v>
      </c>
      <c r="K1520" s="255">
        <v>4.2</v>
      </c>
      <c r="L1520" s="248"/>
      <c r="M1520" s="248"/>
      <c r="N1520" s="248"/>
      <c r="O1520" s="265" t="s">
        <v>1129</v>
      </c>
      <c r="P1520" s="284" t="s">
        <v>706</v>
      </c>
      <c r="Q1520" s="248"/>
      <c r="R1520" s="289"/>
      <c r="S1520" s="289"/>
      <c r="T1520" s="289"/>
      <c r="U1520" s="289"/>
      <c r="V1520" s="289"/>
      <c r="W1520" s="289"/>
      <c r="X1520" s="289"/>
      <c r="Y1520" s="289"/>
      <c r="Z1520" s="289"/>
      <c r="AA1520" s="289"/>
      <c r="AB1520" s="289"/>
      <c r="AC1520" s="289"/>
      <c r="AD1520" s="289"/>
      <c r="AE1520" s="289"/>
      <c r="AF1520" s="289"/>
      <c r="AG1520" s="289"/>
      <c r="AH1520" s="289"/>
      <c r="AI1520" s="289"/>
      <c r="AJ1520" s="289"/>
      <c r="AK1520" s="289"/>
      <c r="AL1520" s="289"/>
      <c r="AM1520" s="289"/>
      <c r="AN1520" s="289"/>
      <c r="AO1520" s="289"/>
      <c r="AP1520" s="289"/>
      <c r="AQ1520" s="289"/>
      <c r="AR1520" s="289"/>
      <c r="AS1520" s="289"/>
      <c r="AT1520" s="289"/>
      <c r="AU1520" s="289"/>
      <c r="AV1520" s="289"/>
      <c r="AW1520" s="289"/>
      <c r="AX1520" s="289"/>
      <c r="AY1520" s="289"/>
      <c r="AZ1520" s="289"/>
      <c r="BA1520" s="289"/>
      <c r="BB1520" s="289"/>
      <c r="BC1520" s="289"/>
      <c r="BD1520" s="289"/>
      <c r="BE1520" s="289"/>
      <c r="BF1520" s="289"/>
      <c r="BG1520" s="289"/>
      <c r="BH1520" s="289"/>
      <c r="BI1520" s="289"/>
      <c r="BJ1520" s="289"/>
      <c r="BK1520" s="289"/>
      <c r="BL1520" s="289"/>
      <c r="BM1520" s="289"/>
      <c r="BN1520" s="289"/>
      <c r="BO1520" s="289"/>
      <c r="BP1520" s="289"/>
      <c r="BQ1520" s="289"/>
      <c r="BR1520" s="289"/>
      <c r="BS1520" s="289"/>
      <c r="BT1520" s="289"/>
      <c r="BU1520" s="289"/>
      <c r="BV1520" s="289"/>
      <c r="BW1520" s="289"/>
      <c r="BX1520" s="289"/>
      <c r="BY1520" s="289"/>
    </row>
    <row r="1521" spans="1:77" s="262" customFormat="1" x14ac:dyDescent="0.2">
      <c r="A1521" s="86">
        <v>1513</v>
      </c>
      <c r="B1521" s="86" t="s">
        <v>1562</v>
      </c>
      <c r="C1521" s="86"/>
      <c r="D1521" s="86"/>
      <c r="E1521" s="86"/>
      <c r="F1521" s="86"/>
      <c r="G1521" s="86"/>
      <c r="H1521" s="86"/>
      <c r="I1521" s="86"/>
      <c r="J1521" s="249">
        <v>42</v>
      </c>
      <c r="K1521" s="251">
        <v>4.2</v>
      </c>
      <c r="L1521" s="86"/>
      <c r="M1521" s="86"/>
      <c r="N1521" s="86"/>
      <c r="O1521" s="266" t="s">
        <v>848</v>
      </c>
      <c r="P1521" s="285"/>
      <c r="Q1521" s="86"/>
      <c r="R1521" s="290"/>
      <c r="S1521" s="290"/>
      <c r="T1521" s="290"/>
      <c r="U1521" s="290"/>
      <c r="V1521" s="290"/>
      <c r="W1521" s="290"/>
      <c r="X1521" s="290"/>
      <c r="Y1521" s="290"/>
      <c r="Z1521" s="290"/>
      <c r="AA1521" s="290"/>
      <c r="AB1521" s="290"/>
      <c r="AC1521" s="290"/>
      <c r="AD1521" s="290"/>
      <c r="AE1521" s="290"/>
      <c r="AF1521" s="290"/>
      <c r="AG1521" s="290"/>
      <c r="AH1521" s="290"/>
      <c r="AI1521" s="290"/>
      <c r="AJ1521" s="290"/>
      <c r="AK1521" s="290"/>
      <c r="AL1521" s="290"/>
      <c r="AM1521" s="290"/>
      <c r="AN1521" s="290"/>
      <c r="AO1521" s="290"/>
      <c r="AP1521" s="290"/>
      <c r="AQ1521" s="290"/>
      <c r="AR1521" s="290"/>
      <c r="AS1521" s="290"/>
      <c r="AT1521" s="290"/>
      <c r="AU1521" s="290"/>
      <c r="AV1521" s="290"/>
      <c r="AW1521" s="290"/>
      <c r="AX1521" s="290"/>
      <c r="AY1521" s="290"/>
      <c r="AZ1521" s="290"/>
      <c r="BA1521" s="290"/>
      <c r="BB1521" s="290"/>
      <c r="BC1521" s="290"/>
      <c r="BD1521" s="290"/>
      <c r="BE1521" s="290"/>
      <c r="BF1521" s="290"/>
      <c r="BG1521" s="290"/>
      <c r="BH1521" s="290"/>
      <c r="BI1521" s="290"/>
      <c r="BJ1521" s="290"/>
      <c r="BK1521" s="290"/>
      <c r="BL1521" s="290"/>
      <c r="BM1521" s="290"/>
      <c r="BN1521" s="290"/>
      <c r="BO1521" s="290"/>
      <c r="BP1521" s="290"/>
      <c r="BQ1521" s="290"/>
      <c r="BR1521" s="290"/>
      <c r="BS1521" s="290"/>
      <c r="BT1521" s="290"/>
      <c r="BU1521" s="290"/>
      <c r="BV1521" s="290"/>
      <c r="BW1521" s="290"/>
      <c r="BX1521" s="290"/>
      <c r="BY1521" s="290"/>
    </row>
    <row r="1522" spans="1:77" x14ac:dyDescent="0.2">
      <c r="A1522" s="82">
        <v>1514</v>
      </c>
      <c r="B1522" s="82" t="s">
        <v>208</v>
      </c>
      <c r="C1522" s="82" t="s">
        <v>1993</v>
      </c>
      <c r="D1522" s="82" t="s">
        <v>209</v>
      </c>
      <c r="E1522" s="83">
        <v>44123</v>
      </c>
      <c r="F1522" s="82" t="s">
        <v>2985</v>
      </c>
      <c r="G1522" s="82">
        <v>1</v>
      </c>
      <c r="H1522" s="82" t="s">
        <v>2986</v>
      </c>
      <c r="I1522" s="82" t="s">
        <v>1760</v>
      </c>
      <c r="J1522" s="84">
        <v>60</v>
      </c>
      <c r="K1522" s="247">
        <v>6</v>
      </c>
      <c r="L1522" s="82" t="s">
        <v>2987</v>
      </c>
      <c r="M1522" s="82">
        <v>154</v>
      </c>
      <c r="N1522" s="82">
        <v>0.1</v>
      </c>
      <c r="O1522" s="264" t="s">
        <v>1994</v>
      </c>
      <c r="P1522" s="283" t="s">
        <v>2997</v>
      </c>
      <c r="Q1522" s="82" t="s">
        <v>117</v>
      </c>
    </row>
    <row r="1523" spans="1:77" s="254" customFormat="1" x14ac:dyDescent="0.2">
      <c r="A1523" s="248">
        <v>1515</v>
      </c>
      <c r="B1523" s="248" t="s">
        <v>208</v>
      </c>
      <c r="C1523" s="248"/>
      <c r="D1523" s="248"/>
      <c r="E1523" s="248"/>
      <c r="F1523" s="248"/>
      <c r="G1523" s="248"/>
      <c r="H1523" s="248"/>
      <c r="I1523" s="248"/>
      <c r="J1523" s="260">
        <v>60</v>
      </c>
      <c r="K1523" s="255">
        <v>6</v>
      </c>
      <c r="L1523" s="248"/>
      <c r="M1523" s="248"/>
      <c r="N1523" s="248"/>
      <c r="O1523" s="265" t="s">
        <v>1994</v>
      </c>
      <c r="P1523" s="284" t="s">
        <v>706</v>
      </c>
      <c r="Q1523" s="248"/>
      <c r="R1523" s="289"/>
      <c r="S1523" s="289"/>
      <c r="T1523" s="289"/>
      <c r="U1523" s="289"/>
      <c r="V1523" s="289"/>
      <c r="W1523" s="289"/>
      <c r="X1523" s="289"/>
      <c r="Y1523" s="289"/>
      <c r="Z1523" s="289"/>
      <c r="AA1523" s="289"/>
      <c r="AB1523" s="289"/>
      <c r="AC1523" s="289"/>
      <c r="AD1523" s="289"/>
      <c r="AE1523" s="289"/>
      <c r="AF1523" s="289"/>
      <c r="AG1523" s="289"/>
      <c r="AH1523" s="289"/>
      <c r="AI1523" s="289"/>
      <c r="AJ1523" s="289"/>
      <c r="AK1523" s="289"/>
      <c r="AL1523" s="289"/>
      <c r="AM1523" s="289"/>
      <c r="AN1523" s="289"/>
      <c r="AO1523" s="289"/>
      <c r="AP1523" s="289"/>
      <c r="AQ1523" s="289"/>
      <c r="AR1523" s="289"/>
      <c r="AS1523" s="289"/>
      <c r="AT1523" s="289"/>
      <c r="AU1523" s="289"/>
      <c r="AV1523" s="289"/>
      <c r="AW1523" s="289"/>
      <c r="AX1523" s="289"/>
      <c r="AY1523" s="289"/>
      <c r="AZ1523" s="289"/>
      <c r="BA1523" s="289"/>
      <c r="BB1523" s="289"/>
      <c r="BC1523" s="289"/>
      <c r="BD1523" s="289"/>
      <c r="BE1523" s="289"/>
      <c r="BF1523" s="289"/>
      <c r="BG1523" s="289"/>
      <c r="BH1523" s="289"/>
      <c r="BI1523" s="289"/>
      <c r="BJ1523" s="289"/>
      <c r="BK1523" s="289"/>
      <c r="BL1523" s="289"/>
      <c r="BM1523" s="289"/>
      <c r="BN1523" s="289"/>
      <c r="BO1523" s="289"/>
      <c r="BP1523" s="289"/>
      <c r="BQ1523" s="289"/>
      <c r="BR1523" s="289"/>
      <c r="BS1523" s="289"/>
      <c r="BT1523" s="289"/>
      <c r="BU1523" s="289"/>
      <c r="BV1523" s="289"/>
      <c r="BW1523" s="289"/>
      <c r="BX1523" s="289"/>
      <c r="BY1523" s="289"/>
    </row>
    <row r="1524" spans="1:77" s="262" customFormat="1" x14ac:dyDescent="0.2">
      <c r="A1524" s="86">
        <v>1516</v>
      </c>
      <c r="B1524" s="86" t="s">
        <v>79</v>
      </c>
      <c r="C1524" s="86"/>
      <c r="D1524" s="86"/>
      <c r="E1524" s="86"/>
      <c r="F1524" s="86"/>
      <c r="G1524" s="86"/>
      <c r="H1524" s="86"/>
      <c r="I1524" s="86"/>
      <c r="J1524" s="249">
        <v>60</v>
      </c>
      <c r="K1524" s="251">
        <v>6</v>
      </c>
      <c r="L1524" s="86"/>
      <c r="M1524" s="86"/>
      <c r="N1524" s="86"/>
      <c r="O1524" s="266" t="s">
        <v>849</v>
      </c>
      <c r="P1524" s="285"/>
      <c r="Q1524" s="86"/>
      <c r="R1524" s="290"/>
      <c r="S1524" s="290"/>
      <c r="T1524" s="290"/>
      <c r="U1524" s="290"/>
      <c r="V1524" s="290"/>
      <c r="W1524" s="290"/>
      <c r="X1524" s="290"/>
      <c r="Y1524" s="290"/>
      <c r="Z1524" s="290"/>
      <c r="AA1524" s="290"/>
      <c r="AB1524" s="290"/>
      <c r="AC1524" s="290"/>
      <c r="AD1524" s="290"/>
      <c r="AE1524" s="290"/>
      <c r="AF1524" s="290"/>
      <c r="AG1524" s="290"/>
      <c r="AH1524" s="290"/>
      <c r="AI1524" s="290"/>
      <c r="AJ1524" s="290"/>
      <c r="AK1524" s="290"/>
      <c r="AL1524" s="290"/>
      <c r="AM1524" s="290"/>
      <c r="AN1524" s="290"/>
      <c r="AO1524" s="290"/>
      <c r="AP1524" s="290"/>
      <c r="AQ1524" s="290"/>
      <c r="AR1524" s="290"/>
      <c r="AS1524" s="290"/>
      <c r="AT1524" s="290"/>
      <c r="AU1524" s="290"/>
      <c r="AV1524" s="290"/>
      <c r="AW1524" s="290"/>
      <c r="AX1524" s="290"/>
      <c r="AY1524" s="290"/>
      <c r="AZ1524" s="290"/>
      <c r="BA1524" s="290"/>
      <c r="BB1524" s="290"/>
      <c r="BC1524" s="290"/>
      <c r="BD1524" s="290"/>
      <c r="BE1524" s="290"/>
      <c r="BF1524" s="290"/>
      <c r="BG1524" s="290"/>
      <c r="BH1524" s="290"/>
      <c r="BI1524" s="290"/>
      <c r="BJ1524" s="290"/>
      <c r="BK1524" s="290"/>
      <c r="BL1524" s="290"/>
      <c r="BM1524" s="290"/>
      <c r="BN1524" s="290"/>
      <c r="BO1524" s="290"/>
      <c r="BP1524" s="290"/>
      <c r="BQ1524" s="290"/>
      <c r="BR1524" s="290"/>
      <c r="BS1524" s="290"/>
      <c r="BT1524" s="290"/>
      <c r="BU1524" s="290"/>
      <c r="BV1524" s="290"/>
      <c r="BW1524" s="290"/>
      <c r="BX1524" s="290"/>
      <c r="BY1524" s="290"/>
    </row>
    <row r="1525" spans="1:77" x14ac:dyDescent="0.2">
      <c r="A1525" s="82">
        <v>1517</v>
      </c>
      <c r="B1525" s="82" t="s">
        <v>148</v>
      </c>
      <c r="C1525" s="82" t="s">
        <v>149</v>
      </c>
      <c r="D1525" s="82" t="s">
        <v>150</v>
      </c>
      <c r="E1525" s="83">
        <v>44123</v>
      </c>
      <c r="F1525" s="82" t="s">
        <v>2985</v>
      </c>
      <c r="G1525" s="82">
        <v>1</v>
      </c>
      <c r="H1525" s="82" t="s">
        <v>2986</v>
      </c>
      <c r="I1525" s="82" t="s">
        <v>1760</v>
      </c>
      <c r="J1525" s="84">
        <v>30</v>
      </c>
      <c r="K1525" s="247">
        <v>3</v>
      </c>
      <c r="L1525" s="82" t="s">
        <v>2987</v>
      </c>
      <c r="M1525" s="82">
        <v>154</v>
      </c>
      <c r="N1525" s="82">
        <v>0.1</v>
      </c>
      <c r="O1525" s="264" t="s">
        <v>151</v>
      </c>
      <c r="P1525" s="283" t="s">
        <v>2997</v>
      </c>
      <c r="Q1525" s="82" t="s">
        <v>117</v>
      </c>
    </row>
    <row r="1526" spans="1:77" x14ac:dyDescent="0.2">
      <c r="A1526" s="82">
        <v>1518</v>
      </c>
      <c r="B1526" s="82" t="s">
        <v>148</v>
      </c>
      <c r="C1526" s="82"/>
      <c r="D1526" s="82" t="s">
        <v>2837</v>
      </c>
      <c r="E1526" s="83">
        <v>44137</v>
      </c>
      <c r="F1526" s="82" t="s">
        <v>2985</v>
      </c>
      <c r="G1526" s="82">
        <v>1</v>
      </c>
      <c r="H1526" s="82" t="s">
        <v>2986</v>
      </c>
      <c r="I1526" s="82" t="s">
        <v>1760</v>
      </c>
      <c r="J1526" s="84">
        <v>8</v>
      </c>
      <c r="K1526" s="247">
        <v>0.8</v>
      </c>
      <c r="L1526" s="82" t="s">
        <v>3362</v>
      </c>
      <c r="M1526" s="82">
        <v>158</v>
      </c>
      <c r="N1526" s="82">
        <v>0.1</v>
      </c>
      <c r="O1526" s="264" t="s">
        <v>151</v>
      </c>
      <c r="P1526" s="283" t="s">
        <v>2997</v>
      </c>
      <c r="Q1526" s="82" t="s">
        <v>117</v>
      </c>
    </row>
    <row r="1527" spans="1:77" s="254" customFormat="1" x14ac:dyDescent="0.2">
      <c r="A1527" s="248">
        <v>1519</v>
      </c>
      <c r="B1527" s="248" t="s">
        <v>148</v>
      </c>
      <c r="C1527" s="248"/>
      <c r="D1527" s="248"/>
      <c r="E1527" s="248"/>
      <c r="F1527" s="248"/>
      <c r="G1527" s="248"/>
      <c r="H1527" s="248"/>
      <c r="I1527" s="248"/>
      <c r="J1527" s="260">
        <v>38</v>
      </c>
      <c r="K1527" s="255">
        <v>3.8</v>
      </c>
      <c r="L1527" s="248"/>
      <c r="M1527" s="248"/>
      <c r="N1527" s="248"/>
      <c r="O1527" s="265" t="s">
        <v>151</v>
      </c>
      <c r="P1527" s="284" t="s">
        <v>706</v>
      </c>
      <c r="Q1527" s="248"/>
      <c r="R1527" s="289"/>
      <c r="S1527" s="289"/>
      <c r="T1527" s="289"/>
      <c r="U1527" s="289"/>
      <c r="V1527" s="289"/>
      <c r="W1527" s="289"/>
      <c r="X1527" s="289"/>
      <c r="Y1527" s="289"/>
      <c r="Z1527" s="289"/>
      <c r="AA1527" s="289"/>
      <c r="AB1527" s="289"/>
      <c r="AC1527" s="289"/>
      <c r="AD1527" s="289"/>
      <c r="AE1527" s="289"/>
      <c r="AF1527" s="289"/>
      <c r="AG1527" s="289"/>
      <c r="AH1527" s="289"/>
      <c r="AI1527" s="289"/>
      <c r="AJ1527" s="289"/>
      <c r="AK1527" s="289"/>
      <c r="AL1527" s="289"/>
      <c r="AM1527" s="289"/>
      <c r="AN1527" s="289"/>
      <c r="AO1527" s="289"/>
      <c r="AP1527" s="289"/>
      <c r="AQ1527" s="289"/>
      <c r="AR1527" s="289"/>
      <c r="AS1527" s="289"/>
      <c r="AT1527" s="289"/>
      <c r="AU1527" s="289"/>
      <c r="AV1527" s="289"/>
      <c r="AW1527" s="289"/>
      <c r="AX1527" s="289"/>
      <c r="AY1527" s="289"/>
      <c r="AZ1527" s="289"/>
      <c r="BA1527" s="289"/>
      <c r="BB1527" s="289"/>
      <c r="BC1527" s="289"/>
      <c r="BD1527" s="289"/>
      <c r="BE1527" s="289"/>
      <c r="BF1527" s="289"/>
      <c r="BG1527" s="289"/>
      <c r="BH1527" s="289"/>
      <c r="BI1527" s="289"/>
      <c r="BJ1527" s="289"/>
      <c r="BK1527" s="289"/>
      <c r="BL1527" s="289"/>
      <c r="BM1527" s="289"/>
      <c r="BN1527" s="289"/>
      <c r="BO1527" s="289"/>
      <c r="BP1527" s="289"/>
      <c r="BQ1527" s="289"/>
      <c r="BR1527" s="289"/>
      <c r="BS1527" s="289"/>
      <c r="BT1527" s="289"/>
      <c r="BU1527" s="289"/>
      <c r="BV1527" s="289"/>
      <c r="BW1527" s="289"/>
      <c r="BX1527" s="289"/>
      <c r="BY1527" s="289"/>
    </row>
    <row r="1528" spans="1:77" s="262" customFormat="1" x14ac:dyDescent="0.2">
      <c r="A1528" s="86">
        <v>1520</v>
      </c>
      <c r="B1528" s="86" t="s">
        <v>1222</v>
      </c>
      <c r="C1528" s="86"/>
      <c r="D1528" s="86"/>
      <c r="E1528" s="86"/>
      <c r="F1528" s="86"/>
      <c r="G1528" s="86"/>
      <c r="H1528" s="86"/>
      <c r="I1528" s="86"/>
      <c r="J1528" s="249">
        <v>38</v>
      </c>
      <c r="K1528" s="251">
        <v>3.8</v>
      </c>
      <c r="L1528" s="86"/>
      <c r="M1528" s="86"/>
      <c r="N1528" s="86"/>
      <c r="O1528" s="266" t="s">
        <v>850</v>
      </c>
      <c r="P1528" s="285"/>
      <c r="Q1528" s="86"/>
      <c r="R1528" s="290"/>
      <c r="S1528" s="290"/>
      <c r="T1528" s="290"/>
      <c r="U1528" s="290"/>
      <c r="V1528" s="290"/>
      <c r="W1528" s="290"/>
      <c r="X1528" s="290"/>
      <c r="Y1528" s="290"/>
      <c r="Z1528" s="290"/>
      <c r="AA1528" s="290"/>
      <c r="AB1528" s="290"/>
      <c r="AC1528" s="290"/>
      <c r="AD1528" s="290"/>
      <c r="AE1528" s="290"/>
      <c r="AF1528" s="290"/>
      <c r="AG1528" s="290"/>
      <c r="AH1528" s="290"/>
      <c r="AI1528" s="290"/>
      <c r="AJ1528" s="290"/>
      <c r="AK1528" s="290"/>
      <c r="AL1528" s="290"/>
      <c r="AM1528" s="290"/>
      <c r="AN1528" s="290"/>
      <c r="AO1528" s="290"/>
      <c r="AP1528" s="290"/>
      <c r="AQ1528" s="290"/>
      <c r="AR1528" s="290"/>
      <c r="AS1528" s="290"/>
      <c r="AT1528" s="290"/>
      <c r="AU1528" s="290"/>
      <c r="AV1528" s="290"/>
      <c r="AW1528" s="290"/>
      <c r="AX1528" s="290"/>
      <c r="AY1528" s="290"/>
      <c r="AZ1528" s="290"/>
      <c r="BA1528" s="290"/>
      <c r="BB1528" s="290"/>
      <c r="BC1528" s="290"/>
      <c r="BD1528" s="290"/>
      <c r="BE1528" s="290"/>
      <c r="BF1528" s="290"/>
      <c r="BG1528" s="290"/>
      <c r="BH1528" s="290"/>
      <c r="BI1528" s="290"/>
      <c r="BJ1528" s="290"/>
      <c r="BK1528" s="290"/>
      <c r="BL1528" s="290"/>
      <c r="BM1528" s="290"/>
      <c r="BN1528" s="290"/>
      <c r="BO1528" s="290"/>
      <c r="BP1528" s="290"/>
      <c r="BQ1528" s="290"/>
      <c r="BR1528" s="290"/>
      <c r="BS1528" s="290"/>
      <c r="BT1528" s="290"/>
      <c r="BU1528" s="290"/>
      <c r="BV1528" s="290"/>
      <c r="BW1528" s="290"/>
      <c r="BX1528" s="290"/>
      <c r="BY1528" s="290"/>
    </row>
    <row r="1529" spans="1:77" x14ac:dyDescent="0.2">
      <c r="A1529" s="82">
        <v>1521</v>
      </c>
      <c r="B1529" s="82" t="s">
        <v>2477</v>
      </c>
      <c r="C1529" s="82" t="s">
        <v>1886</v>
      </c>
      <c r="D1529" s="82" t="s">
        <v>2478</v>
      </c>
      <c r="E1529" s="83">
        <v>44123</v>
      </c>
      <c r="F1529" s="82" t="s">
        <v>2985</v>
      </c>
      <c r="G1529" s="82">
        <v>1</v>
      </c>
      <c r="H1529" s="82" t="s">
        <v>2986</v>
      </c>
      <c r="I1529" s="82" t="s">
        <v>1760</v>
      </c>
      <c r="J1529" s="84">
        <v>204</v>
      </c>
      <c r="K1529" s="247">
        <v>20.399999999999999</v>
      </c>
      <c r="L1529" s="82" t="s">
        <v>2987</v>
      </c>
      <c r="M1529" s="82">
        <v>154</v>
      </c>
      <c r="N1529" s="82">
        <v>0.1</v>
      </c>
      <c r="O1529" s="264" t="s">
        <v>2210</v>
      </c>
      <c r="P1529" s="283" t="s">
        <v>2988</v>
      </c>
      <c r="Q1529" s="82" t="s">
        <v>304</v>
      </c>
    </row>
    <row r="1530" spans="1:77" x14ac:dyDescent="0.2">
      <c r="A1530" s="82">
        <v>1522</v>
      </c>
      <c r="B1530" s="82" t="s">
        <v>2477</v>
      </c>
      <c r="C1530" s="82"/>
      <c r="D1530" s="82" t="s">
        <v>2782</v>
      </c>
      <c r="E1530" s="83">
        <v>44130</v>
      </c>
      <c r="F1530" s="82" t="s">
        <v>2985</v>
      </c>
      <c r="G1530" s="82">
        <v>1</v>
      </c>
      <c r="H1530" s="82" t="s">
        <v>2986</v>
      </c>
      <c r="I1530" s="82" t="s">
        <v>1760</v>
      </c>
      <c r="J1530" s="84">
        <v>95</v>
      </c>
      <c r="K1530" s="247">
        <v>9.5</v>
      </c>
      <c r="L1530" s="82" t="s">
        <v>2987</v>
      </c>
      <c r="M1530" s="82">
        <v>156</v>
      </c>
      <c r="N1530" s="82">
        <v>0.1</v>
      </c>
      <c r="O1530" s="264" t="s">
        <v>2210</v>
      </c>
      <c r="P1530" s="283" t="s">
        <v>2988</v>
      </c>
      <c r="Q1530" s="82" t="s">
        <v>304</v>
      </c>
    </row>
    <row r="1531" spans="1:77" x14ac:dyDescent="0.2">
      <c r="A1531" s="82">
        <v>1523</v>
      </c>
      <c r="B1531" s="82" t="s">
        <v>2477</v>
      </c>
      <c r="C1531" s="82"/>
      <c r="D1531" s="82" t="s">
        <v>3248</v>
      </c>
      <c r="E1531" s="83">
        <v>44137</v>
      </c>
      <c r="F1531" s="82" t="s">
        <v>2985</v>
      </c>
      <c r="G1531" s="82">
        <v>1</v>
      </c>
      <c r="H1531" s="82" t="s">
        <v>2986</v>
      </c>
      <c r="I1531" s="82" t="s">
        <v>1760</v>
      </c>
      <c r="J1531" s="84">
        <v>160</v>
      </c>
      <c r="K1531" s="247">
        <v>16</v>
      </c>
      <c r="L1531" s="82" t="s">
        <v>3362</v>
      </c>
      <c r="M1531" s="82">
        <v>158</v>
      </c>
      <c r="N1531" s="82">
        <v>0.1</v>
      </c>
      <c r="O1531" s="264" t="s">
        <v>2210</v>
      </c>
      <c r="P1531" s="283" t="s">
        <v>2988</v>
      </c>
      <c r="Q1531" s="82" t="s">
        <v>304</v>
      </c>
    </row>
    <row r="1532" spans="1:77" s="254" customFormat="1" x14ac:dyDescent="0.2">
      <c r="A1532" s="248">
        <v>1524</v>
      </c>
      <c r="B1532" s="248" t="s">
        <v>2477</v>
      </c>
      <c r="C1532" s="248"/>
      <c r="D1532" s="248"/>
      <c r="E1532" s="248"/>
      <c r="F1532" s="248"/>
      <c r="G1532" s="248"/>
      <c r="H1532" s="248"/>
      <c r="I1532" s="248"/>
      <c r="J1532" s="260">
        <v>459</v>
      </c>
      <c r="K1532" s="255">
        <v>45.9</v>
      </c>
      <c r="L1532" s="248"/>
      <c r="M1532" s="248"/>
      <c r="N1532" s="248"/>
      <c r="O1532" s="265" t="s">
        <v>2210</v>
      </c>
      <c r="P1532" s="284" t="s">
        <v>707</v>
      </c>
      <c r="Q1532" s="248"/>
      <c r="R1532" s="289"/>
      <c r="S1532" s="289"/>
      <c r="T1532" s="289"/>
      <c r="U1532" s="289"/>
      <c r="V1532" s="289"/>
      <c r="W1532" s="289"/>
      <c r="X1532" s="289"/>
      <c r="Y1532" s="289"/>
      <c r="Z1532" s="289"/>
      <c r="AA1532" s="289"/>
      <c r="AB1532" s="289"/>
      <c r="AC1532" s="289"/>
      <c r="AD1532" s="289"/>
      <c r="AE1532" s="289"/>
      <c r="AF1532" s="289"/>
      <c r="AG1532" s="289"/>
      <c r="AH1532" s="289"/>
      <c r="AI1532" s="289"/>
      <c r="AJ1532" s="289"/>
      <c r="AK1532" s="289"/>
      <c r="AL1532" s="289"/>
      <c r="AM1532" s="289"/>
      <c r="AN1532" s="289"/>
      <c r="AO1532" s="289"/>
      <c r="AP1532" s="289"/>
      <c r="AQ1532" s="289"/>
      <c r="AR1532" s="289"/>
      <c r="AS1532" s="289"/>
      <c r="AT1532" s="289"/>
      <c r="AU1532" s="289"/>
      <c r="AV1532" s="289"/>
      <c r="AW1532" s="289"/>
      <c r="AX1532" s="289"/>
      <c r="AY1532" s="289"/>
      <c r="AZ1532" s="289"/>
      <c r="BA1532" s="289"/>
      <c r="BB1532" s="289"/>
      <c r="BC1532" s="289"/>
      <c r="BD1532" s="289"/>
      <c r="BE1532" s="289"/>
      <c r="BF1532" s="289"/>
      <c r="BG1532" s="289"/>
      <c r="BH1532" s="289"/>
      <c r="BI1532" s="289"/>
      <c r="BJ1532" s="289"/>
      <c r="BK1532" s="289"/>
      <c r="BL1532" s="289"/>
      <c r="BM1532" s="289"/>
      <c r="BN1532" s="289"/>
      <c r="BO1532" s="289"/>
      <c r="BP1532" s="289"/>
      <c r="BQ1532" s="289"/>
      <c r="BR1532" s="289"/>
      <c r="BS1532" s="289"/>
      <c r="BT1532" s="289"/>
      <c r="BU1532" s="289"/>
      <c r="BV1532" s="289"/>
      <c r="BW1532" s="289"/>
      <c r="BX1532" s="289"/>
      <c r="BY1532" s="289"/>
    </row>
    <row r="1533" spans="1:77" x14ac:dyDescent="0.2">
      <c r="A1533" s="82">
        <v>1525</v>
      </c>
      <c r="B1533" s="82" t="s">
        <v>2477</v>
      </c>
      <c r="C1533" s="82" t="s">
        <v>1886</v>
      </c>
      <c r="D1533" s="82" t="s">
        <v>2478</v>
      </c>
      <c r="E1533" s="83">
        <v>44123</v>
      </c>
      <c r="F1533" s="82" t="s">
        <v>2985</v>
      </c>
      <c r="G1533" s="82">
        <v>1</v>
      </c>
      <c r="H1533" s="82" t="s">
        <v>2986</v>
      </c>
      <c r="I1533" s="82" t="s">
        <v>1760</v>
      </c>
      <c r="J1533" s="84">
        <v>194</v>
      </c>
      <c r="K1533" s="247">
        <v>19.399999999999999</v>
      </c>
      <c r="L1533" s="82" t="s">
        <v>2987</v>
      </c>
      <c r="M1533" s="82">
        <v>154</v>
      </c>
      <c r="N1533" s="82">
        <v>0.1</v>
      </c>
      <c r="O1533" s="264" t="s">
        <v>2210</v>
      </c>
      <c r="P1533" s="283" t="s">
        <v>2990</v>
      </c>
      <c r="Q1533" s="82" t="s">
        <v>304</v>
      </c>
    </row>
    <row r="1534" spans="1:77" x14ac:dyDescent="0.2">
      <c r="A1534" s="82">
        <v>1526</v>
      </c>
      <c r="B1534" s="82" t="s">
        <v>2477</v>
      </c>
      <c r="C1534" s="82"/>
      <c r="D1534" s="82" t="s">
        <v>3248</v>
      </c>
      <c r="E1534" s="83">
        <v>44137</v>
      </c>
      <c r="F1534" s="82" t="s">
        <v>2985</v>
      </c>
      <c r="G1534" s="82">
        <v>1</v>
      </c>
      <c r="H1534" s="82" t="s">
        <v>2986</v>
      </c>
      <c r="I1534" s="82" t="s">
        <v>1760</v>
      </c>
      <c r="J1534" s="84">
        <v>194</v>
      </c>
      <c r="K1534" s="247">
        <v>19.399999999999999</v>
      </c>
      <c r="L1534" s="82" t="s">
        <v>3362</v>
      </c>
      <c r="M1534" s="82">
        <v>158</v>
      </c>
      <c r="N1534" s="82">
        <v>0.1</v>
      </c>
      <c r="O1534" s="264" t="s">
        <v>2210</v>
      </c>
      <c r="P1534" s="283" t="s">
        <v>2990</v>
      </c>
      <c r="Q1534" s="82" t="s">
        <v>304</v>
      </c>
    </row>
    <row r="1535" spans="1:77" s="254" customFormat="1" x14ac:dyDescent="0.2">
      <c r="A1535" s="248">
        <v>1527</v>
      </c>
      <c r="B1535" s="248" t="s">
        <v>2477</v>
      </c>
      <c r="C1535" s="248"/>
      <c r="D1535" s="248"/>
      <c r="E1535" s="248"/>
      <c r="F1535" s="248"/>
      <c r="G1535" s="248"/>
      <c r="H1535" s="248"/>
      <c r="I1535" s="248"/>
      <c r="J1535" s="260">
        <v>388</v>
      </c>
      <c r="K1535" s="255">
        <v>38.799999999999997</v>
      </c>
      <c r="L1535" s="248"/>
      <c r="M1535" s="248"/>
      <c r="N1535" s="248"/>
      <c r="O1535" s="265" t="s">
        <v>2210</v>
      </c>
      <c r="P1535" s="284" t="s">
        <v>708</v>
      </c>
      <c r="Q1535" s="248"/>
      <c r="R1535" s="289"/>
      <c r="S1535" s="289"/>
      <c r="T1535" s="289"/>
      <c r="U1535" s="289"/>
      <c r="V1535" s="289"/>
      <c r="W1535" s="289"/>
      <c r="X1535" s="289"/>
      <c r="Y1535" s="289"/>
      <c r="Z1535" s="289"/>
      <c r="AA1535" s="289"/>
      <c r="AB1535" s="289"/>
      <c r="AC1535" s="289"/>
      <c r="AD1535" s="289"/>
      <c r="AE1535" s="289"/>
      <c r="AF1535" s="289"/>
      <c r="AG1535" s="289"/>
      <c r="AH1535" s="289"/>
      <c r="AI1535" s="289"/>
      <c r="AJ1535" s="289"/>
      <c r="AK1535" s="289"/>
      <c r="AL1535" s="289"/>
      <c r="AM1535" s="289"/>
      <c r="AN1535" s="289"/>
      <c r="AO1535" s="289"/>
      <c r="AP1535" s="289"/>
      <c r="AQ1535" s="289"/>
      <c r="AR1535" s="289"/>
      <c r="AS1535" s="289"/>
      <c r="AT1535" s="289"/>
      <c r="AU1535" s="289"/>
      <c r="AV1535" s="289"/>
      <c r="AW1535" s="289"/>
      <c r="AX1535" s="289"/>
      <c r="AY1535" s="289"/>
      <c r="AZ1535" s="289"/>
      <c r="BA1535" s="289"/>
      <c r="BB1535" s="289"/>
      <c r="BC1535" s="289"/>
      <c r="BD1535" s="289"/>
      <c r="BE1535" s="289"/>
      <c r="BF1535" s="289"/>
      <c r="BG1535" s="289"/>
      <c r="BH1535" s="289"/>
      <c r="BI1535" s="289"/>
      <c r="BJ1535" s="289"/>
      <c r="BK1535" s="289"/>
      <c r="BL1535" s="289"/>
      <c r="BM1535" s="289"/>
      <c r="BN1535" s="289"/>
      <c r="BO1535" s="289"/>
      <c r="BP1535" s="289"/>
      <c r="BQ1535" s="289"/>
      <c r="BR1535" s="289"/>
      <c r="BS1535" s="289"/>
      <c r="BT1535" s="289"/>
      <c r="BU1535" s="289"/>
      <c r="BV1535" s="289"/>
      <c r="BW1535" s="289"/>
      <c r="BX1535" s="289"/>
      <c r="BY1535" s="289"/>
    </row>
    <row r="1536" spans="1:77" s="262" customFormat="1" x14ac:dyDescent="0.2">
      <c r="A1536" s="86">
        <v>1528</v>
      </c>
      <c r="B1536" s="86" t="s">
        <v>948</v>
      </c>
      <c r="C1536" s="86"/>
      <c r="D1536" s="86"/>
      <c r="E1536" s="86"/>
      <c r="F1536" s="86"/>
      <c r="G1536" s="86"/>
      <c r="H1536" s="86"/>
      <c r="I1536" s="86"/>
      <c r="J1536" s="249">
        <v>847</v>
      </c>
      <c r="K1536" s="251">
        <v>84.7</v>
      </c>
      <c r="L1536" s="86"/>
      <c r="M1536" s="86"/>
      <c r="N1536" s="86"/>
      <c r="O1536" s="266" t="s">
        <v>568</v>
      </c>
      <c r="P1536" s="285"/>
      <c r="Q1536" s="86"/>
      <c r="R1536" s="290"/>
      <c r="S1536" s="290"/>
      <c r="T1536" s="290"/>
      <c r="U1536" s="290"/>
      <c r="V1536" s="290"/>
      <c r="W1536" s="290"/>
      <c r="X1536" s="290"/>
      <c r="Y1536" s="290"/>
      <c r="Z1536" s="290"/>
      <c r="AA1536" s="290"/>
      <c r="AB1536" s="290"/>
      <c r="AC1536" s="290"/>
      <c r="AD1536" s="290"/>
      <c r="AE1536" s="290"/>
      <c r="AF1536" s="290"/>
      <c r="AG1536" s="290"/>
      <c r="AH1536" s="290"/>
      <c r="AI1536" s="290"/>
      <c r="AJ1536" s="290"/>
      <c r="AK1536" s="290"/>
      <c r="AL1536" s="290"/>
      <c r="AM1536" s="290"/>
      <c r="AN1536" s="290"/>
      <c r="AO1536" s="290"/>
      <c r="AP1536" s="290"/>
      <c r="AQ1536" s="290"/>
      <c r="AR1536" s="290"/>
      <c r="AS1536" s="290"/>
      <c r="AT1536" s="290"/>
      <c r="AU1536" s="290"/>
      <c r="AV1536" s="290"/>
      <c r="AW1536" s="290"/>
      <c r="AX1536" s="290"/>
      <c r="AY1536" s="290"/>
      <c r="AZ1536" s="290"/>
      <c r="BA1536" s="290"/>
      <c r="BB1536" s="290"/>
      <c r="BC1536" s="290"/>
      <c r="BD1536" s="290"/>
      <c r="BE1536" s="290"/>
      <c r="BF1536" s="290"/>
      <c r="BG1536" s="290"/>
      <c r="BH1536" s="290"/>
      <c r="BI1536" s="290"/>
      <c r="BJ1536" s="290"/>
      <c r="BK1536" s="290"/>
      <c r="BL1536" s="290"/>
      <c r="BM1536" s="290"/>
      <c r="BN1536" s="290"/>
      <c r="BO1536" s="290"/>
      <c r="BP1536" s="290"/>
      <c r="BQ1536" s="290"/>
      <c r="BR1536" s="290"/>
      <c r="BS1536" s="290"/>
      <c r="BT1536" s="290"/>
      <c r="BU1536" s="290"/>
      <c r="BV1536" s="290"/>
      <c r="BW1536" s="290"/>
      <c r="BX1536" s="290"/>
      <c r="BY1536" s="290"/>
    </row>
    <row r="1537" spans="1:77" x14ac:dyDescent="0.2">
      <c r="A1537" s="82">
        <v>1529</v>
      </c>
      <c r="B1537" s="82" t="s">
        <v>2499</v>
      </c>
      <c r="C1537" s="82" t="s">
        <v>1790</v>
      </c>
      <c r="D1537" s="82" t="s">
        <v>2500</v>
      </c>
      <c r="E1537" s="83">
        <v>44123</v>
      </c>
      <c r="F1537" s="82" t="s">
        <v>2985</v>
      </c>
      <c r="G1537" s="82">
        <v>1</v>
      </c>
      <c r="H1537" s="82" t="s">
        <v>2986</v>
      </c>
      <c r="I1537" s="82" t="s">
        <v>1760</v>
      </c>
      <c r="J1537" s="84">
        <v>53</v>
      </c>
      <c r="K1537" s="247">
        <v>5.3</v>
      </c>
      <c r="L1537" s="82" t="s">
        <v>2987</v>
      </c>
      <c r="M1537" s="82">
        <v>154</v>
      </c>
      <c r="N1537" s="82">
        <v>0.1</v>
      </c>
      <c r="O1537" s="264" t="s">
        <v>1665</v>
      </c>
      <c r="P1537" s="283" t="s">
        <v>2990</v>
      </c>
      <c r="Q1537" s="82" t="s">
        <v>304</v>
      </c>
    </row>
    <row r="1538" spans="1:77" x14ac:dyDescent="0.2">
      <c r="A1538" s="82">
        <v>1530</v>
      </c>
      <c r="B1538" s="82" t="s">
        <v>2499</v>
      </c>
      <c r="C1538" s="82"/>
      <c r="D1538" s="82" t="s">
        <v>3252</v>
      </c>
      <c r="E1538" s="83">
        <v>44137</v>
      </c>
      <c r="F1538" s="82" t="s">
        <v>2985</v>
      </c>
      <c r="G1538" s="82">
        <v>1</v>
      </c>
      <c r="H1538" s="82" t="s">
        <v>2986</v>
      </c>
      <c r="I1538" s="82" t="s">
        <v>1760</v>
      </c>
      <c r="J1538" s="84">
        <v>50</v>
      </c>
      <c r="K1538" s="247">
        <v>5</v>
      </c>
      <c r="L1538" s="82" t="s">
        <v>3362</v>
      </c>
      <c r="M1538" s="82">
        <v>158</v>
      </c>
      <c r="N1538" s="82">
        <v>0.1</v>
      </c>
      <c r="O1538" s="264" t="s">
        <v>1665</v>
      </c>
      <c r="P1538" s="283" t="s">
        <v>2990</v>
      </c>
      <c r="Q1538" s="82" t="s">
        <v>304</v>
      </c>
    </row>
    <row r="1539" spans="1:77" s="254" customFormat="1" x14ac:dyDescent="0.2">
      <c r="A1539" s="248">
        <v>1531</v>
      </c>
      <c r="B1539" s="248" t="s">
        <v>2499</v>
      </c>
      <c r="C1539" s="248"/>
      <c r="D1539" s="248"/>
      <c r="E1539" s="248"/>
      <c r="F1539" s="248"/>
      <c r="G1539" s="248"/>
      <c r="H1539" s="248"/>
      <c r="I1539" s="248"/>
      <c r="J1539" s="260">
        <v>103</v>
      </c>
      <c r="K1539" s="255">
        <v>10.3</v>
      </c>
      <c r="L1539" s="248"/>
      <c r="M1539" s="248"/>
      <c r="N1539" s="248"/>
      <c r="O1539" s="265" t="s">
        <v>1665</v>
      </c>
      <c r="P1539" s="284" t="s">
        <v>708</v>
      </c>
      <c r="Q1539" s="248"/>
      <c r="R1539" s="289"/>
      <c r="S1539" s="289"/>
      <c r="T1539" s="289"/>
      <c r="U1539" s="289"/>
      <c r="V1539" s="289"/>
      <c r="W1539" s="289"/>
      <c r="X1539" s="289"/>
      <c r="Y1539" s="289"/>
      <c r="Z1539" s="289"/>
      <c r="AA1539" s="289"/>
      <c r="AB1539" s="289"/>
      <c r="AC1539" s="289"/>
      <c r="AD1539" s="289"/>
      <c r="AE1539" s="289"/>
      <c r="AF1539" s="289"/>
      <c r="AG1539" s="289"/>
      <c r="AH1539" s="289"/>
      <c r="AI1539" s="289"/>
      <c r="AJ1539" s="289"/>
      <c r="AK1539" s="289"/>
      <c r="AL1539" s="289"/>
      <c r="AM1539" s="289"/>
      <c r="AN1539" s="289"/>
      <c r="AO1539" s="289"/>
      <c r="AP1539" s="289"/>
      <c r="AQ1539" s="289"/>
      <c r="AR1539" s="289"/>
      <c r="AS1539" s="289"/>
      <c r="AT1539" s="289"/>
      <c r="AU1539" s="289"/>
      <c r="AV1539" s="289"/>
      <c r="AW1539" s="289"/>
      <c r="AX1539" s="289"/>
      <c r="AY1539" s="289"/>
      <c r="AZ1539" s="289"/>
      <c r="BA1539" s="289"/>
      <c r="BB1539" s="289"/>
      <c r="BC1539" s="289"/>
      <c r="BD1539" s="289"/>
      <c r="BE1539" s="289"/>
      <c r="BF1539" s="289"/>
      <c r="BG1539" s="289"/>
      <c r="BH1539" s="289"/>
      <c r="BI1539" s="289"/>
      <c r="BJ1539" s="289"/>
      <c r="BK1539" s="289"/>
      <c r="BL1539" s="289"/>
      <c r="BM1539" s="289"/>
      <c r="BN1539" s="289"/>
      <c r="BO1539" s="289"/>
      <c r="BP1539" s="289"/>
      <c r="BQ1539" s="289"/>
      <c r="BR1539" s="289"/>
      <c r="BS1539" s="289"/>
      <c r="BT1539" s="289"/>
      <c r="BU1539" s="289"/>
      <c r="BV1539" s="289"/>
      <c r="BW1539" s="289"/>
      <c r="BX1539" s="289"/>
      <c r="BY1539" s="289"/>
    </row>
    <row r="1540" spans="1:77" s="262" customFormat="1" x14ac:dyDescent="0.2">
      <c r="A1540" s="86">
        <v>1532</v>
      </c>
      <c r="B1540" s="86" t="s">
        <v>1004</v>
      </c>
      <c r="C1540" s="86"/>
      <c r="D1540" s="86"/>
      <c r="E1540" s="86"/>
      <c r="F1540" s="86"/>
      <c r="G1540" s="86"/>
      <c r="H1540" s="86"/>
      <c r="I1540" s="86"/>
      <c r="J1540" s="249">
        <v>103</v>
      </c>
      <c r="K1540" s="251">
        <v>10.3</v>
      </c>
      <c r="L1540" s="86"/>
      <c r="M1540" s="86"/>
      <c r="N1540" s="86"/>
      <c r="O1540" s="266" t="s">
        <v>569</v>
      </c>
      <c r="P1540" s="285"/>
      <c r="Q1540" s="86"/>
      <c r="R1540" s="290"/>
      <c r="S1540" s="290"/>
      <c r="T1540" s="290"/>
      <c r="U1540" s="290"/>
      <c r="V1540" s="290"/>
      <c r="W1540" s="290"/>
      <c r="X1540" s="290"/>
      <c r="Y1540" s="290"/>
      <c r="Z1540" s="290"/>
      <c r="AA1540" s="290"/>
      <c r="AB1540" s="290"/>
      <c r="AC1540" s="290"/>
      <c r="AD1540" s="290"/>
      <c r="AE1540" s="290"/>
      <c r="AF1540" s="290"/>
      <c r="AG1540" s="290"/>
      <c r="AH1540" s="290"/>
      <c r="AI1540" s="290"/>
      <c r="AJ1540" s="290"/>
      <c r="AK1540" s="290"/>
      <c r="AL1540" s="290"/>
      <c r="AM1540" s="290"/>
      <c r="AN1540" s="290"/>
      <c r="AO1540" s="290"/>
      <c r="AP1540" s="290"/>
      <c r="AQ1540" s="290"/>
      <c r="AR1540" s="290"/>
      <c r="AS1540" s="290"/>
      <c r="AT1540" s="290"/>
      <c r="AU1540" s="290"/>
      <c r="AV1540" s="290"/>
      <c r="AW1540" s="290"/>
      <c r="AX1540" s="290"/>
      <c r="AY1540" s="290"/>
      <c r="AZ1540" s="290"/>
      <c r="BA1540" s="290"/>
      <c r="BB1540" s="290"/>
      <c r="BC1540" s="290"/>
      <c r="BD1540" s="290"/>
      <c r="BE1540" s="290"/>
      <c r="BF1540" s="290"/>
      <c r="BG1540" s="290"/>
      <c r="BH1540" s="290"/>
      <c r="BI1540" s="290"/>
      <c r="BJ1540" s="290"/>
      <c r="BK1540" s="290"/>
      <c r="BL1540" s="290"/>
      <c r="BM1540" s="290"/>
      <c r="BN1540" s="290"/>
      <c r="BO1540" s="290"/>
      <c r="BP1540" s="290"/>
      <c r="BQ1540" s="290"/>
      <c r="BR1540" s="290"/>
      <c r="BS1540" s="290"/>
      <c r="BT1540" s="290"/>
      <c r="BU1540" s="290"/>
      <c r="BV1540" s="290"/>
      <c r="BW1540" s="290"/>
      <c r="BX1540" s="290"/>
      <c r="BY1540" s="290"/>
    </row>
    <row r="1541" spans="1:77" x14ac:dyDescent="0.2">
      <c r="A1541" s="82">
        <v>1533</v>
      </c>
      <c r="B1541" s="82" t="s">
        <v>1484</v>
      </c>
      <c r="C1541" s="82" t="s">
        <v>1098</v>
      </c>
      <c r="D1541" s="82" t="s">
        <v>1485</v>
      </c>
      <c r="E1541" s="83">
        <v>44123</v>
      </c>
      <c r="F1541" s="82" t="s">
        <v>2985</v>
      </c>
      <c r="G1541" s="82">
        <v>1</v>
      </c>
      <c r="H1541" s="82" t="s">
        <v>2986</v>
      </c>
      <c r="I1541" s="82" t="s">
        <v>1760</v>
      </c>
      <c r="J1541" s="84">
        <v>24</v>
      </c>
      <c r="K1541" s="247">
        <v>2.4</v>
      </c>
      <c r="L1541" s="82" t="s">
        <v>2987</v>
      </c>
      <c r="M1541" s="82">
        <v>154</v>
      </c>
      <c r="N1541" s="82">
        <v>0.1</v>
      </c>
      <c r="O1541" s="264" t="s">
        <v>1099</v>
      </c>
      <c r="P1541" s="283" t="s">
        <v>2997</v>
      </c>
      <c r="Q1541" s="82" t="s">
        <v>304</v>
      </c>
    </row>
    <row r="1542" spans="1:77" x14ac:dyDescent="0.2">
      <c r="A1542" s="82">
        <v>1534</v>
      </c>
      <c r="B1542" s="82" t="s">
        <v>1484</v>
      </c>
      <c r="C1542" s="82"/>
      <c r="D1542" s="82" t="s">
        <v>3218</v>
      </c>
      <c r="E1542" s="83">
        <v>44137</v>
      </c>
      <c r="F1542" s="82" t="s">
        <v>2985</v>
      </c>
      <c r="G1542" s="82">
        <v>1</v>
      </c>
      <c r="H1542" s="82" t="s">
        <v>2986</v>
      </c>
      <c r="I1542" s="82" t="s">
        <v>1760</v>
      </c>
      <c r="J1542" s="84">
        <v>29</v>
      </c>
      <c r="K1542" s="247">
        <v>2.9</v>
      </c>
      <c r="L1542" s="82" t="s">
        <v>3362</v>
      </c>
      <c r="M1542" s="82">
        <v>158</v>
      </c>
      <c r="N1542" s="82">
        <v>0.1</v>
      </c>
      <c r="O1542" s="264" t="s">
        <v>1099</v>
      </c>
      <c r="P1542" s="283" t="s">
        <v>2997</v>
      </c>
      <c r="Q1542" s="82" t="s">
        <v>304</v>
      </c>
    </row>
    <row r="1543" spans="1:77" s="254" customFormat="1" x14ac:dyDescent="0.2">
      <c r="A1543" s="248">
        <v>1535</v>
      </c>
      <c r="B1543" s="248" t="s">
        <v>1484</v>
      </c>
      <c r="C1543" s="248"/>
      <c r="D1543" s="248"/>
      <c r="E1543" s="248"/>
      <c r="F1543" s="248"/>
      <c r="G1543" s="248"/>
      <c r="H1543" s="248"/>
      <c r="I1543" s="248"/>
      <c r="J1543" s="260">
        <v>53</v>
      </c>
      <c r="K1543" s="255">
        <v>5.3</v>
      </c>
      <c r="L1543" s="248"/>
      <c r="M1543" s="248"/>
      <c r="N1543" s="248"/>
      <c r="O1543" s="265" t="s">
        <v>1099</v>
      </c>
      <c r="P1543" s="284" t="s">
        <v>706</v>
      </c>
      <c r="Q1543" s="248"/>
      <c r="R1543" s="289"/>
      <c r="S1543" s="289"/>
      <c r="T1543" s="289"/>
      <c r="U1543" s="289"/>
      <c r="V1543" s="289"/>
      <c r="W1543" s="289"/>
      <c r="X1543" s="289"/>
      <c r="Y1543" s="289"/>
      <c r="Z1543" s="289"/>
      <c r="AA1543" s="289"/>
      <c r="AB1543" s="289"/>
      <c r="AC1543" s="289"/>
      <c r="AD1543" s="289"/>
      <c r="AE1543" s="289"/>
      <c r="AF1543" s="289"/>
      <c r="AG1543" s="289"/>
      <c r="AH1543" s="289"/>
      <c r="AI1543" s="289"/>
      <c r="AJ1543" s="289"/>
      <c r="AK1543" s="289"/>
      <c r="AL1543" s="289"/>
      <c r="AM1543" s="289"/>
      <c r="AN1543" s="289"/>
      <c r="AO1543" s="289"/>
      <c r="AP1543" s="289"/>
      <c r="AQ1543" s="289"/>
      <c r="AR1543" s="289"/>
      <c r="AS1543" s="289"/>
      <c r="AT1543" s="289"/>
      <c r="AU1543" s="289"/>
      <c r="AV1543" s="289"/>
      <c r="AW1543" s="289"/>
      <c r="AX1543" s="289"/>
      <c r="AY1543" s="289"/>
      <c r="AZ1543" s="289"/>
      <c r="BA1543" s="289"/>
      <c r="BB1543" s="289"/>
      <c r="BC1543" s="289"/>
      <c r="BD1543" s="289"/>
      <c r="BE1543" s="289"/>
      <c r="BF1543" s="289"/>
      <c r="BG1543" s="289"/>
      <c r="BH1543" s="289"/>
      <c r="BI1543" s="289"/>
      <c r="BJ1543" s="289"/>
      <c r="BK1543" s="289"/>
      <c r="BL1543" s="289"/>
      <c r="BM1543" s="289"/>
      <c r="BN1543" s="289"/>
      <c r="BO1543" s="289"/>
      <c r="BP1543" s="289"/>
      <c r="BQ1543" s="289"/>
      <c r="BR1543" s="289"/>
      <c r="BS1543" s="289"/>
      <c r="BT1543" s="289"/>
      <c r="BU1543" s="289"/>
      <c r="BV1543" s="289"/>
      <c r="BW1543" s="289"/>
      <c r="BX1543" s="289"/>
      <c r="BY1543" s="289"/>
    </row>
    <row r="1544" spans="1:77" s="262" customFormat="1" x14ac:dyDescent="0.2">
      <c r="A1544" s="86">
        <v>1536</v>
      </c>
      <c r="B1544" s="86" t="s">
        <v>1179</v>
      </c>
      <c r="C1544" s="86"/>
      <c r="D1544" s="86"/>
      <c r="E1544" s="86"/>
      <c r="F1544" s="86"/>
      <c r="G1544" s="86"/>
      <c r="H1544" s="86"/>
      <c r="I1544" s="86"/>
      <c r="J1544" s="249">
        <v>53</v>
      </c>
      <c r="K1544" s="251">
        <v>5.3</v>
      </c>
      <c r="L1544" s="86"/>
      <c r="M1544" s="86"/>
      <c r="N1544" s="86"/>
      <c r="O1544" s="266" t="s">
        <v>570</v>
      </c>
      <c r="P1544" s="285"/>
      <c r="Q1544" s="86"/>
      <c r="R1544" s="290"/>
      <c r="S1544" s="290"/>
      <c r="T1544" s="290"/>
      <c r="U1544" s="290"/>
      <c r="V1544" s="290"/>
      <c r="W1544" s="290"/>
      <c r="X1544" s="290"/>
      <c r="Y1544" s="290"/>
      <c r="Z1544" s="290"/>
      <c r="AA1544" s="290"/>
      <c r="AB1544" s="290"/>
      <c r="AC1544" s="290"/>
      <c r="AD1544" s="290"/>
      <c r="AE1544" s="290"/>
      <c r="AF1544" s="290"/>
      <c r="AG1544" s="290"/>
      <c r="AH1544" s="290"/>
      <c r="AI1544" s="290"/>
      <c r="AJ1544" s="290"/>
      <c r="AK1544" s="290"/>
      <c r="AL1544" s="290"/>
      <c r="AM1544" s="290"/>
      <c r="AN1544" s="290"/>
      <c r="AO1544" s="290"/>
      <c r="AP1544" s="290"/>
      <c r="AQ1544" s="290"/>
      <c r="AR1544" s="290"/>
      <c r="AS1544" s="290"/>
      <c r="AT1544" s="290"/>
      <c r="AU1544" s="290"/>
      <c r="AV1544" s="290"/>
      <c r="AW1544" s="290"/>
      <c r="AX1544" s="290"/>
      <c r="AY1544" s="290"/>
      <c r="AZ1544" s="290"/>
      <c r="BA1544" s="290"/>
      <c r="BB1544" s="290"/>
      <c r="BC1544" s="290"/>
      <c r="BD1544" s="290"/>
      <c r="BE1544" s="290"/>
      <c r="BF1544" s="290"/>
      <c r="BG1544" s="290"/>
      <c r="BH1544" s="290"/>
      <c r="BI1544" s="290"/>
      <c r="BJ1544" s="290"/>
      <c r="BK1544" s="290"/>
      <c r="BL1544" s="290"/>
      <c r="BM1544" s="290"/>
      <c r="BN1544" s="290"/>
      <c r="BO1544" s="290"/>
      <c r="BP1544" s="290"/>
      <c r="BQ1544" s="290"/>
      <c r="BR1544" s="290"/>
      <c r="BS1544" s="290"/>
      <c r="BT1544" s="290"/>
      <c r="BU1544" s="290"/>
      <c r="BV1544" s="290"/>
      <c r="BW1544" s="290"/>
      <c r="BX1544" s="290"/>
      <c r="BY1544" s="290"/>
    </row>
    <row r="1545" spans="1:77" x14ac:dyDescent="0.2">
      <c r="A1545" s="82">
        <v>1537</v>
      </c>
      <c r="B1545" s="82" t="s">
        <v>2404</v>
      </c>
      <c r="C1545" s="82" t="s">
        <v>3125</v>
      </c>
      <c r="D1545" s="82" t="s">
        <v>3232</v>
      </c>
      <c r="E1545" s="83">
        <v>44137</v>
      </c>
      <c r="F1545" s="82" t="s">
        <v>2985</v>
      </c>
      <c r="G1545" s="82">
        <v>1</v>
      </c>
      <c r="H1545" s="82" t="s">
        <v>2986</v>
      </c>
      <c r="I1545" s="82" t="s">
        <v>1760</v>
      </c>
      <c r="J1545" s="84">
        <v>44</v>
      </c>
      <c r="K1545" s="247">
        <v>4.4000000000000004</v>
      </c>
      <c r="L1545" s="82" t="s">
        <v>3362</v>
      </c>
      <c r="M1545" s="82">
        <v>158</v>
      </c>
      <c r="N1545" s="82">
        <v>0.1</v>
      </c>
      <c r="O1545" s="264" t="s">
        <v>1995</v>
      </c>
      <c r="P1545" s="283" t="s">
        <v>2997</v>
      </c>
      <c r="Q1545" s="82" t="s">
        <v>304</v>
      </c>
    </row>
    <row r="1546" spans="1:77" x14ac:dyDescent="0.2">
      <c r="A1546" s="82">
        <v>1538</v>
      </c>
      <c r="B1546" s="82" t="s">
        <v>2404</v>
      </c>
      <c r="C1546" s="82" t="s">
        <v>1886</v>
      </c>
      <c r="D1546" s="82" t="s">
        <v>2405</v>
      </c>
      <c r="E1546" s="83">
        <v>44123</v>
      </c>
      <c r="F1546" s="82" t="s">
        <v>2985</v>
      </c>
      <c r="G1546" s="82">
        <v>1</v>
      </c>
      <c r="H1546" s="82" t="s">
        <v>2986</v>
      </c>
      <c r="I1546" s="82" t="s">
        <v>1760</v>
      </c>
      <c r="J1546" s="84">
        <v>51</v>
      </c>
      <c r="K1546" s="247">
        <v>5.0999999999999996</v>
      </c>
      <c r="L1546" s="82" t="s">
        <v>2987</v>
      </c>
      <c r="M1546" s="82">
        <v>154</v>
      </c>
      <c r="N1546" s="82">
        <v>0.1</v>
      </c>
      <c r="O1546" s="264" t="s">
        <v>1995</v>
      </c>
      <c r="P1546" s="283" t="s">
        <v>2997</v>
      </c>
      <c r="Q1546" s="82" t="s">
        <v>304</v>
      </c>
    </row>
    <row r="1547" spans="1:77" s="254" customFormat="1" x14ac:dyDescent="0.2">
      <c r="A1547" s="248">
        <v>1539</v>
      </c>
      <c r="B1547" s="248" t="s">
        <v>2404</v>
      </c>
      <c r="C1547" s="248"/>
      <c r="D1547" s="248"/>
      <c r="E1547" s="248"/>
      <c r="F1547" s="248"/>
      <c r="G1547" s="248"/>
      <c r="H1547" s="248"/>
      <c r="I1547" s="248"/>
      <c r="J1547" s="260">
        <v>95</v>
      </c>
      <c r="K1547" s="255">
        <v>9.5</v>
      </c>
      <c r="L1547" s="248"/>
      <c r="M1547" s="248"/>
      <c r="N1547" s="248"/>
      <c r="O1547" s="265" t="s">
        <v>1995</v>
      </c>
      <c r="P1547" s="284" t="s">
        <v>706</v>
      </c>
      <c r="Q1547" s="248"/>
      <c r="R1547" s="289"/>
      <c r="S1547" s="289"/>
      <c r="T1547" s="289"/>
      <c r="U1547" s="289"/>
      <c r="V1547" s="289"/>
      <c r="W1547" s="289"/>
      <c r="X1547" s="289"/>
      <c r="Y1547" s="289"/>
      <c r="Z1547" s="289"/>
      <c r="AA1547" s="289"/>
      <c r="AB1547" s="289"/>
      <c r="AC1547" s="289"/>
      <c r="AD1547" s="289"/>
      <c r="AE1547" s="289"/>
      <c r="AF1547" s="289"/>
      <c r="AG1547" s="289"/>
      <c r="AH1547" s="289"/>
      <c r="AI1547" s="289"/>
      <c r="AJ1547" s="289"/>
      <c r="AK1547" s="289"/>
      <c r="AL1547" s="289"/>
      <c r="AM1547" s="289"/>
      <c r="AN1547" s="289"/>
      <c r="AO1547" s="289"/>
      <c r="AP1547" s="289"/>
      <c r="AQ1547" s="289"/>
      <c r="AR1547" s="289"/>
      <c r="AS1547" s="289"/>
      <c r="AT1547" s="289"/>
      <c r="AU1547" s="289"/>
      <c r="AV1547" s="289"/>
      <c r="AW1547" s="289"/>
      <c r="AX1547" s="289"/>
      <c r="AY1547" s="289"/>
      <c r="AZ1547" s="289"/>
      <c r="BA1547" s="289"/>
      <c r="BB1547" s="289"/>
      <c r="BC1547" s="289"/>
      <c r="BD1547" s="289"/>
      <c r="BE1547" s="289"/>
      <c r="BF1547" s="289"/>
      <c r="BG1547" s="289"/>
      <c r="BH1547" s="289"/>
      <c r="BI1547" s="289"/>
      <c r="BJ1547" s="289"/>
      <c r="BK1547" s="289"/>
      <c r="BL1547" s="289"/>
      <c r="BM1547" s="289"/>
      <c r="BN1547" s="289"/>
      <c r="BO1547" s="289"/>
      <c r="BP1547" s="289"/>
      <c r="BQ1547" s="289"/>
      <c r="BR1547" s="289"/>
      <c r="BS1547" s="289"/>
      <c r="BT1547" s="289"/>
      <c r="BU1547" s="289"/>
      <c r="BV1547" s="289"/>
      <c r="BW1547" s="289"/>
      <c r="BX1547" s="289"/>
      <c r="BY1547" s="289"/>
    </row>
    <row r="1548" spans="1:77" s="262" customFormat="1" x14ac:dyDescent="0.2">
      <c r="A1548" s="86">
        <v>1540</v>
      </c>
      <c r="B1548" s="86" t="s">
        <v>80</v>
      </c>
      <c r="C1548" s="86"/>
      <c r="D1548" s="86"/>
      <c r="E1548" s="86"/>
      <c r="F1548" s="86"/>
      <c r="G1548" s="86"/>
      <c r="H1548" s="86"/>
      <c r="I1548" s="86"/>
      <c r="J1548" s="249">
        <v>95</v>
      </c>
      <c r="K1548" s="251">
        <v>9.5</v>
      </c>
      <c r="L1548" s="86"/>
      <c r="M1548" s="86"/>
      <c r="N1548" s="86"/>
      <c r="O1548" s="266" t="s">
        <v>571</v>
      </c>
      <c r="P1548" s="285"/>
      <c r="Q1548" s="86"/>
      <c r="R1548" s="290"/>
      <c r="S1548" s="290"/>
      <c r="T1548" s="290"/>
      <c r="U1548" s="290"/>
      <c r="V1548" s="290"/>
      <c r="W1548" s="290"/>
      <c r="X1548" s="290"/>
      <c r="Y1548" s="290"/>
      <c r="Z1548" s="290"/>
      <c r="AA1548" s="290"/>
      <c r="AB1548" s="290"/>
      <c r="AC1548" s="290"/>
      <c r="AD1548" s="290"/>
      <c r="AE1548" s="290"/>
      <c r="AF1548" s="290"/>
      <c r="AG1548" s="290"/>
      <c r="AH1548" s="290"/>
      <c r="AI1548" s="290"/>
      <c r="AJ1548" s="290"/>
      <c r="AK1548" s="290"/>
      <c r="AL1548" s="290"/>
      <c r="AM1548" s="290"/>
      <c r="AN1548" s="290"/>
      <c r="AO1548" s="290"/>
      <c r="AP1548" s="290"/>
      <c r="AQ1548" s="290"/>
      <c r="AR1548" s="290"/>
      <c r="AS1548" s="290"/>
      <c r="AT1548" s="290"/>
      <c r="AU1548" s="290"/>
      <c r="AV1548" s="290"/>
      <c r="AW1548" s="290"/>
      <c r="AX1548" s="290"/>
      <c r="AY1548" s="290"/>
      <c r="AZ1548" s="290"/>
      <c r="BA1548" s="290"/>
      <c r="BB1548" s="290"/>
      <c r="BC1548" s="290"/>
      <c r="BD1548" s="290"/>
      <c r="BE1548" s="290"/>
      <c r="BF1548" s="290"/>
      <c r="BG1548" s="290"/>
      <c r="BH1548" s="290"/>
      <c r="BI1548" s="290"/>
      <c r="BJ1548" s="290"/>
      <c r="BK1548" s="290"/>
      <c r="BL1548" s="290"/>
      <c r="BM1548" s="290"/>
      <c r="BN1548" s="290"/>
      <c r="BO1548" s="290"/>
      <c r="BP1548" s="290"/>
      <c r="BQ1548" s="290"/>
      <c r="BR1548" s="290"/>
      <c r="BS1548" s="290"/>
      <c r="BT1548" s="290"/>
      <c r="BU1548" s="290"/>
      <c r="BV1548" s="290"/>
      <c r="BW1548" s="290"/>
      <c r="BX1548" s="290"/>
      <c r="BY1548" s="290"/>
    </row>
    <row r="1549" spans="1:77" x14ac:dyDescent="0.2">
      <c r="A1549" s="82">
        <v>1541</v>
      </c>
      <c r="B1549" s="82" t="s">
        <v>1495</v>
      </c>
      <c r="C1549" s="82" t="s">
        <v>1790</v>
      </c>
      <c r="D1549" s="82" t="s">
        <v>1496</v>
      </c>
      <c r="E1549" s="83">
        <v>44123</v>
      </c>
      <c r="F1549" s="82" t="s">
        <v>2985</v>
      </c>
      <c r="G1549" s="82">
        <v>1</v>
      </c>
      <c r="H1549" s="82" t="s">
        <v>2986</v>
      </c>
      <c r="I1549" s="82" t="s">
        <v>1760</v>
      </c>
      <c r="J1549" s="84">
        <v>47</v>
      </c>
      <c r="K1549" s="247">
        <v>4.7</v>
      </c>
      <c r="L1549" s="82" t="s">
        <v>2987</v>
      </c>
      <c r="M1549" s="82">
        <v>154</v>
      </c>
      <c r="N1549" s="82">
        <v>0.1</v>
      </c>
      <c r="O1549" s="264" t="s">
        <v>2059</v>
      </c>
      <c r="P1549" s="283" t="s">
        <v>2997</v>
      </c>
      <c r="Q1549" s="82" t="s">
        <v>304</v>
      </c>
    </row>
    <row r="1550" spans="1:77" x14ac:dyDescent="0.2">
      <c r="A1550" s="82">
        <v>1542</v>
      </c>
      <c r="B1550" s="82" t="s">
        <v>1495</v>
      </c>
      <c r="C1550" s="82"/>
      <c r="D1550" s="82" t="s">
        <v>3219</v>
      </c>
      <c r="E1550" s="83">
        <v>44137</v>
      </c>
      <c r="F1550" s="82" t="s">
        <v>2985</v>
      </c>
      <c r="G1550" s="82">
        <v>1</v>
      </c>
      <c r="H1550" s="82" t="s">
        <v>2986</v>
      </c>
      <c r="I1550" s="82" t="s">
        <v>1760</v>
      </c>
      <c r="J1550" s="84">
        <v>46</v>
      </c>
      <c r="K1550" s="247">
        <v>4.5999999999999996</v>
      </c>
      <c r="L1550" s="82" t="s">
        <v>3362</v>
      </c>
      <c r="M1550" s="82">
        <v>158</v>
      </c>
      <c r="N1550" s="82">
        <v>0.1</v>
      </c>
      <c r="O1550" s="264" t="s">
        <v>2059</v>
      </c>
      <c r="P1550" s="283" t="s">
        <v>2997</v>
      </c>
      <c r="Q1550" s="82" t="s">
        <v>304</v>
      </c>
    </row>
    <row r="1551" spans="1:77" s="254" customFormat="1" x14ac:dyDescent="0.2">
      <c r="A1551" s="248">
        <v>1543</v>
      </c>
      <c r="B1551" s="248" t="s">
        <v>1495</v>
      </c>
      <c r="C1551" s="248"/>
      <c r="D1551" s="248"/>
      <c r="E1551" s="248"/>
      <c r="F1551" s="248"/>
      <c r="G1551" s="248"/>
      <c r="H1551" s="248"/>
      <c r="I1551" s="248"/>
      <c r="J1551" s="260">
        <v>93</v>
      </c>
      <c r="K1551" s="255">
        <v>9.3000000000000007</v>
      </c>
      <c r="L1551" s="248"/>
      <c r="M1551" s="248"/>
      <c r="N1551" s="248"/>
      <c r="O1551" s="265" t="s">
        <v>2059</v>
      </c>
      <c r="P1551" s="284" t="s">
        <v>706</v>
      </c>
      <c r="Q1551" s="248"/>
      <c r="R1551" s="289"/>
      <c r="S1551" s="289"/>
      <c r="T1551" s="289"/>
      <c r="U1551" s="289"/>
      <c r="V1551" s="289"/>
      <c r="W1551" s="289"/>
      <c r="X1551" s="289"/>
      <c r="Y1551" s="289"/>
      <c r="Z1551" s="289"/>
      <c r="AA1551" s="289"/>
      <c r="AB1551" s="289"/>
      <c r="AC1551" s="289"/>
      <c r="AD1551" s="289"/>
      <c r="AE1551" s="289"/>
      <c r="AF1551" s="289"/>
      <c r="AG1551" s="289"/>
      <c r="AH1551" s="289"/>
      <c r="AI1551" s="289"/>
      <c r="AJ1551" s="289"/>
      <c r="AK1551" s="289"/>
      <c r="AL1551" s="289"/>
      <c r="AM1551" s="289"/>
      <c r="AN1551" s="289"/>
      <c r="AO1551" s="289"/>
      <c r="AP1551" s="289"/>
      <c r="AQ1551" s="289"/>
      <c r="AR1551" s="289"/>
      <c r="AS1551" s="289"/>
      <c r="AT1551" s="289"/>
      <c r="AU1551" s="289"/>
      <c r="AV1551" s="289"/>
      <c r="AW1551" s="289"/>
      <c r="AX1551" s="289"/>
      <c r="AY1551" s="289"/>
      <c r="AZ1551" s="289"/>
      <c r="BA1551" s="289"/>
      <c r="BB1551" s="289"/>
      <c r="BC1551" s="289"/>
      <c r="BD1551" s="289"/>
      <c r="BE1551" s="289"/>
      <c r="BF1551" s="289"/>
      <c r="BG1551" s="289"/>
      <c r="BH1551" s="289"/>
      <c r="BI1551" s="289"/>
      <c r="BJ1551" s="289"/>
      <c r="BK1551" s="289"/>
      <c r="BL1551" s="289"/>
      <c r="BM1551" s="289"/>
      <c r="BN1551" s="289"/>
      <c r="BO1551" s="289"/>
      <c r="BP1551" s="289"/>
      <c r="BQ1551" s="289"/>
      <c r="BR1551" s="289"/>
      <c r="BS1551" s="289"/>
      <c r="BT1551" s="289"/>
      <c r="BU1551" s="289"/>
      <c r="BV1551" s="289"/>
      <c r="BW1551" s="289"/>
      <c r="BX1551" s="289"/>
      <c r="BY1551" s="289"/>
    </row>
    <row r="1552" spans="1:77" s="262" customFormat="1" x14ac:dyDescent="0.2">
      <c r="A1552" s="86">
        <v>1544</v>
      </c>
      <c r="B1552" s="86" t="s">
        <v>1206</v>
      </c>
      <c r="C1552" s="86"/>
      <c r="D1552" s="86"/>
      <c r="E1552" s="86"/>
      <c r="F1552" s="86"/>
      <c r="G1552" s="86"/>
      <c r="H1552" s="86"/>
      <c r="I1552" s="86"/>
      <c r="J1552" s="249">
        <v>93</v>
      </c>
      <c r="K1552" s="251">
        <v>9.3000000000000007</v>
      </c>
      <c r="L1552" s="86"/>
      <c r="M1552" s="86"/>
      <c r="N1552" s="86"/>
      <c r="O1552" s="266" t="s">
        <v>572</v>
      </c>
      <c r="P1552" s="285"/>
      <c r="Q1552" s="86"/>
      <c r="R1552" s="290"/>
      <c r="S1552" s="290"/>
      <c r="T1552" s="290"/>
      <c r="U1552" s="290"/>
      <c r="V1552" s="290"/>
      <c r="W1552" s="290"/>
      <c r="X1552" s="290"/>
      <c r="Y1552" s="290"/>
      <c r="Z1552" s="290"/>
      <c r="AA1552" s="290"/>
      <c r="AB1552" s="290"/>
      <c r="AC1552" s="290"/>
      <c r="AD1552" s="290"/>
      <c r="AE1552" s="290"/>
      <c r="AF1552" s="290"/>
      <c r="AG1552" s="290"/>
      <c r="AH1552" s="290"/>
      <c r="AI1552" s="290"/>
      <c r="AJ1552" s="290"/>
      <c r="AK1552" s="290"/>
      <c r="AL1552" s="290"/>
      <c r="AM1552" s="290"/>
      <c r="AN1552" s="290"/>
      <c r="AO1552" s="290"/>
      <c r="AP1552" s="290"/>
      <c r="AQ1552" s="290"/>
      <c r="AR1552" s="290"/>
      <c r="AS1552" s="290"/>
      <c r="AT1552" s="290"/>
      <c r="AU1552" s="290"/>
      <c r="AV1552" s="290"/>
      <c r="AW1552" s="290"/>
      <c r="AX1552" s="290"/>
      <c r="AY1552" s="290"/>
      <c r="AZ1552" s="290"/>
      <c r="BA1552" s="290"/>
      <c r="BB1552" s="290"/>
      <c r="BC1552" s="290"/>
      <c r="BD1552" s="290"/>
      <c r="BE1552" s="290"/>
      <c r="BF1552" s="290"/>
      <c r="BG1552" s="290"/>
      <c r="BH1552" s="290"/>
      <c r="BI1552" s="290"/>
      <c r="BJ1552" s="290"/>
      <c r="BK1552" s="290"/>
      <c r="BL1552" s="290"/>
      <c r="BM1552" s="290"/>
      <c r="BN1552" s="290"/>
      <c r="BO1552" s="290"/>
      <c r="BP1552" s="290"/>
      <c r="BQ1552" s="290"/>
      <c r="BR1552" s="290"/>
      <c r="BS1552" s="290"/>
      <c r="BT1552" s="290"/>
      <c r="BU1552" s="290"/>
      <c r="BV1552" s="290"/>
      <c r="BW1552" s="290"/>
      <c r="BX1552" s="290"/>
      <c r="BY1552" s="290"/>
    </row>
    <row r="1553" spans="1:77" x14ac:dyDescent="0.2">
      <c r="A1553" s="82">
        <v>1545</v>
      </c>
      <c r="B1553" s="82" t="s">
        <v>3167</v>
      </c>
      <c r="C1553" s="82" t="s">
        <v>3168</v>
      </c>
      <c r="D1553" s="82" t="s">
        <v>3169</v>
      </c>
      <c r="E1553" s="83">
        <v>44137</v>
      </c>
      <c r="F1553" s="82" t="s">
        <v>2985</v>
      </c>
      <c r="G1553" s="82">
        <v>1</v>
      </c>
      <c r="H1553" s="82" t="s">
        <v>2986</v>
      </c>
      <c r="I1553" s="82" t="s">
        <v>1760</v>
      </c>
      <c r="J1553" s="84">
        <v>136</v>
      </c>
      <c r="K1553" s="247">
        <v>13.6</v>
      </c>
      <c r="L1553" s="82" t="s">
        <v>3362</v>
      </c>
      <c r="M1553" s="82">
        <v>158</v>
      </c>
      <c r="N1553" s="82">
        <v>0.1</v>
      </c>
      <c r="O1553" s="264" t="s">
        <v>2212</v>
      </c>
      <c r="P1553" s="283" t="s">
        <v>2988</v>
      </c>
      <c r="Q1553" s="82" t="s">
        <v>303</v>
      </c>
    </row>
    <row r="1554" spans="1:77" x14ac:dyDescent="0.2">
      <c r="A1554" s="82">
        <v>1546</v>
      </c>
      <c r="B1554" s="82" t="s">
        <v>1425</v>
      </c>
      <c r="C1554" s="82" t="s">
        <v>1888</v>
      </c>
      <c r="D1554" s="82" t="s">
        <v>1426</v>
      </c>
      <c r="E1554" s="83">
        <v>44123</v>
      </c>
      <c r="F1554" s="82" t="s">
        <v>2985</v>
      </c>
      <c r="G1554" s="82">
        <v>1</v>
      </c>
      <c r="H1554" s="82" t="s">
        <v>2986</v>
      </c>
      <c r="I1554" s="82" t="s">
        <v>1760</v>
      </c>
      <c r="J1554" s="84">
        <v>136</v>
      </c>
      <c r="K1554" s="247">
        <v>13.6</v>
      </c>
      <c r="L1554" s="82" t="s">
        <v>2987</v>
      </c>
      <c r="M1554" s="82">
        <v>154</v>
      </c>
      <c r="N1554" s="82">
        <v>0.1</v>
      </c>
      <c r="O1554" s="264" t="s">
        <v>2212</v>
      </c>
      <c r="P1554" s="283" t="s">
        <v>2988</v>
      </c>
      <c r="Q1554" s="82" t="s">
        <v>303</v>
      </c>
    </row>
    <row r="1555" spans="1:77" x14ac:dyDescent="0.2">
      <c r="A1555" s="82">
        <v>1547</v>
      </c>
      <c r="B1555" s="82" t="s">
        <v>1425</v>
      </c>
      <c r="C1555" s="82"/>
      <c r="D1555" s="82" t="s">
        <v>2763</v>
      </c>
      <c r="E1555" s="83">
        <v>44130</v>
      </c>
      <c r="F1555" s="82" t="s">
        <v>2985</v>
      </c>
      <c r="G1555" s="82">
        <v>1</v>
      </c>
      <c r="H1555" s="82" t="s">
        <v>2986</v>
      </c>
      <c r="I1555" s="82" t="s">
        <v>1760</v>
      </c>
      <c r="J1555" s="84">
        <v>136</v>
      </c>
      <c r="K1555" s="247">
        <v>13.6</v>
      </c>
      <c r="L1555" s="82" t="s">
        <v>2987</v>
      </c>
      <c r="M1555" s="82">
        <v>156</v>
      </c>
      <c r="N1555" s="82">
        <v>0.1</v>
      </c>
      <c r="O1555" s="264" t="s">
        <v>2212</v>
      </c>
      <c r="P1555" s="283" t="s">
        <v>2988</v>
      </c>
      <c r="Q1555" s="82" t="s">
        <v>303</v>
      </c>
    </row>
    <row r="1556" spans="1:77" s="254" customFormat="1" x14ac:dyDescent="0.2">
      <c r="A1556" s="248">
        <v>1548</v>
      </c>
      <c r="B1556" s="248" t="s">
        <v>1425</v>
      </c>
      <c r="C1556" s="248"/>
      <c r="D1556" s="248"/>
      <c r="E1556" s="248"/>
      <c r="F1556" s="248"/>
      <c r="G1556" s="248"/>
      <c r="H1556" s="248"/>
      <c r="I1556" s="248"/>
      <c r="J1556" s="260">
        <v>408</v>
      </c>
      <c r="K1556" s="255">
        <v>40.799999999999997</v>
      </c>
      <c r="L1556" s="248"/>
      <c r="M1556" s="248"/>
      <c r="N1556" s="248"/>
      <c r="O1556" s="265" t="s">
        <v>2212</v>
      </c>
      <c r="P1556" s="284" t="s">
        <v>707</v>
      </c>
      <c r="Q1556" s="248"/>
      <c r="R1556" s="289"/>
      <c r="S1556" s="289"/>
      <c r="T1556" s="289"/>
      <c r="U1556" s="289"/>
      <c r="V1556" s="289"/>
      <c r="W1556" s="289"/>
      <c r="X1556" s="289"/>
      <c r="Y1556" s="289"/>
      <c r="Z1556" s="289"/>
      <c r="AA1556" s="289"/>
      <c r="AB1556" s="289"/>
      <c r="AC1556" s="289"/>
      <c r="AD1556" s="289"/>
      <c r="AE1556" s="289"/>
      <c r="AF1556" s="289"/>
      <c r="AG1556" s="289"/>
      <c r="AH1556" s="289"/>
      <c r="AI1556" s="289"/>
      <c r="AJ1556" s="289"/>
      <c r="AK1556" s="289"/>
      <c r="AL1556" s="289"/>
      <c r="AM1556" s="289"/>
      <c r="AN1556" s="289"/>
      <c r="AO1556" s="289"/>
      <c r="AP1556" s="289"/>
      <c r="AQ1556" s="289"/>
      <c r="AR1556" s="289"/>
      <c r="AS1556" s="289"/>
      <c r="AT1556" s="289"/>
      <c r="AU1556" s="289"/>
      <c r="AV1556" s="289"/>
      <c r="AW1556" s="289"/>
      <c r="AX1556" s="289"/>
      <c r="AY1556" s="289"/>
      <c r="AZ1556" s="289"/>
      <c r="BA1556" s="289"/>
      <c r="BB1556" s="289"/>
      <c r="BC1556" s="289"/>
      <c r="BD1556" s="289"/>
      <c r="BE1556" s="289"/>
      <c r="BF1556" s="289"/>
      <c r="BG1556" s="289"/>
      <c r="BH1556" s="289"/>
      <c r="BI1556" s="289"/>
      <c r="BJ1556" s="289"/>
      <c r="BK1556" s="289"/>
      <c r="BL1556" s="289"/>
      <c r="BM1556" s="289"/>
      <c r="BN1556" s="289"/>
      <c r="BO1556" s="289"/>
      <c r="BP1556" s="289"/>
      <c r="BQ1556" s="289"/>
      <c r="BR1556" s="289"/>
      <c r="BS1556" s="289"/>
      <c r="BT1556" s="289"/>
      <c r="BU1556" s="289"/>
      <c r="BV1556" s="289"/>
      <c r="BW1556" s="289"/>
      <c r="BX1556" s="289"/>
      <c r="BY1556" s="289"/>
    </row>
    <row r="1557" spans="1:77" x14ac:dyDescent="0.2">
      <c r="A1557" s="82">
        <v>1549</v>
      </c>
      <c r="B1557" s="82" t="s">
        <v>3167</v>
      </c>
      <c r="C1557" s="82" t="s">
        <v>3168</v>
      </c>
      <c r="D1557" s="82" t="s">
        <v>3169</v>
      </c>
      <c r="E1557" s="83">
        <v>44137</v>
      </c>
      <c r="F1557" s="82" t="s">
        <v>2985</v>
      </c>
      <c r="G1557" s="82">
        <v>1</v>
      </c>
      <c r="H1557" s="82" t="s">
        <v>2986</v>
      </c>
      <c r="I1557" s="82" t="s">
        <v>1760</v>
      </c>
      <c r="J1557" s="84">
        <v>186</v>
      </c>
      <c r="K1557" s="247">
        <v>18.600000000000001</v>
      </c>
      <c r="L1557" s="82" t="s">
        <v>3362</v>
      </c>
      <c r="M1557" s="82">
        <v>158</v>
      </c>
      <c r="N1557" s="82">
        <v>0.1</v>
      </c>
      <c r="O1557" s="264" t="s">
        <v>2212</v>
      </c>
      <c r="P1557" s="283" t="s">
        <v>2990</v>
      </c>
      <c r="Q1557" s="82" t="s">
        <v>303</v>
      </c>
    </row>
    <row r="1558" spans="1:77" x14ac:dyDescent="0.2">
      <c r="A1558" s="82">
        <v>1550</v>
      </c>
      <c r="B1558" s="82" t="s">
        <v>1425</v>
      </c>
      <c r="C1558" s="82" t="s">
        <v>1888</v>
      </c>
      <c r="D1558" s="82" t="s">
        <v>1426</v>
      </c>
      <c r="E1558" s="83">
        <v>44123</v>
      </c>
      <c r="F1558" s="82" t="s">
        <v>2985</v>
      </c>
      <c r="G1558" s="82">
        <v>1</v>
      </c>
      <c r="H1558" s="82" t="s">
        <v>2986</v>
      </c>
      <c r="I1558" s="82" t="s">
        <v>1760</v>
      </c>
      <c r="J1558" s="84">
        <v>186</v>
      </c>
      <c r="K1558" s="247">
        <v>18.600000000000001</v>
      </c>
      <c r="L1558" s="82" t="s">
        <v>2987</v>
      </c>
      <c r="M1558" s="82">
        <v>154</v>
      </c>
      <c r="N1558" s="82">
        <v>0.1</v>
      </c>
      <c r="O1558" s="264" t="s">
        <v>2212</v>
      </c>
      <c r="P1558" s="283" t="s">
        <v>2990</v>
      </c>
      <c r="Q1558" s="82" t="s">
        <v>303</v>
      </c>
    </row>
    <row r="1559" spans="1:77" s="254" customFormat="1" x14ac:dyDescent="0.2">
      <c r="A1559" s="248">
        <v>1551</v>
      </c>
      <c r="B1559" s="248" t="s">
        <v>1425</v>
      </c>
      <c r="C1559" s="248"/>
      <c r="D1559" s="248"/>
      <c r="E1559" s="248"/>
      <c r="F1559" s="248"/>
      <c r="G1559" s="248"/>
      <c r="H1559" s="248"/>
      <c r="I1559" s="248"/>
      <c r="J1559" s="260">
        <v>372</v>
      </c>
      <c r="K1559" s="255">
        <v>37.200000000000003</v>
      </c>
      <c r="L1559" s="248"/>
      <c r="M1559" s="248"/>
      <c r="N1559" s="248"/>
      <c r="O1559" s="265" t="s">
        <v>2212</v>
      </c>
      <c r="P1559" s="284" t="s">
        <v>708</v>
      </c>
      <c r="Q1559" s="248"/>
      <c r="R1559" s="289"/>
      <c r="S1559" s="289"/>
      <c r="T1559" s="289"/>
      <c r="U1559" s="289"/>
      <c r="V1559" s="289"/>
      <c r="W1559" s="289"/>
      <c r="X1559" s="289"/>
      <c r="Y1559" s="289"/>
      <c r="Z1559" s="289"/>
      <c r="AA1559" s="289"/>
      <c r="AB1559" s="289"/>
      <c r="AC1559" s="289"/>
      <c r="AD1559" s="289"/>
      <c r="AE1559" s="289"/>
      <c r="AF1559" s="289"/>
      <c r="AG1559" s="289"/>
      <c r="AH1559" s="289"/>
      <c r="AI1559" s="289"/>
      <c r="AJ1559" s="289"/>
      <c r="AK1559" s="289"/>
      <c r="AL1559" s="289"/>
      <c r="AM1559" s="289"/>
      <c r="AN1559" s="289"/>
      <c r="AO1559" s="289"/>
      <c r="AP1559" s="289"/>
      <c r="AQ1559" s="289"/>
      <c r="AR1559" s="289"/>
      <c r="AS1559" s="289"/>
      <c r="AT1559" s="289"/>
      <c r="AU1559" s="289"/>
      <c r="AV1559" s="289"/>
      <c r="AW1559" s="289"/>
      <c r="AX1559" s="289"/>
      <c r="AY1559" s="289"/>
      <c r="AZ1559" s="289"/>
      <c r="BA1559" s="289"/>
      <c r="BB1559" s="289"/>
      <c r="BC1559" s="289"/>
      <c r="BD1559" s="289"/>
      <c r="BE1559" s="289"/>
      <c r="BF1559" s="289"/>
      <c r="BG1559" s="289"/>
      <c r="BH1559" s="289"/>
      <c r="BI1559" s="289"/>
      <c r="BJ1559" s="289"/>
      <c r="BK1559" s="289"/>
      <c r="BL1559" s="289"/>
      <c r="BM1559" s="289"/>
      <c r="BN1559" s="289"/>
      <c r="BO1559" s="289"/>
      <c r="BP1559" s="289"/>
      <c r="BQ1559" s="289"/>
      <c r="BR1559" s="289"/>
      <c r="BS1559" s="289"/>
      <c r="BT1559" s="289"/>
      <c r="BU1559" s="289"/>
      <c r="BV1559" s="289"/>
      <c r="BW1559" s="289"/>
      <c r="BX1559" s="289"/>
      <c r="BY1559" s="289"/>
    </row>
    <row r="1560" spans="1:77" s="262" customFormat="1" x14ac:dyDescent="0.2">
      <c r="A1560" s="86">
        <v>1552</v>
      </c>
      <c r="B1560" s="86" t="s">
        <v>950</v>
      </c>
      <c r="C1560" s="86"/>
      <c r="D1560" s="86"/>
      <c r="E1560" s="86"/>
      <c r="F1560" s="86"/>
      <c r="G1560" s="86"/>
      <c r="H1560" s="86"/>
      <c r="I1560" s="86"/>
      <c r="J1560" s="249">
        <v>780</v>
      </c>
      <c r="K1560" s="251">
        <v>78</v>
      </c>
      <c r="L1560" s="86"/>
      <c r="M1560" s="86"/>
      <c r="N1560" s="86"/>
      <c r="O1560" s="266" t="s">
        <v>484</v>
      </c>
      <c r="P1560" s="285"/>
      <c r="Q1560" s="86"/>
      <c r="R1560" s="290"/>
      <c r="S1560" s="290"/>
      <c r="T1560" s="290"/>
      <c r="U1560" s="290"/>
      <c r="V1560" s="290"/>
      <c r="W1560" s="290"/>
      <c r="X1560" s="290"/>
      <c r="Y1560" s="290"/>
      <c r="Z1560" s="290"/>
      <c r="AA1560" s="290"/>
      <c r="AB1560" s="290"/>
      <c r="AC1560" s="290"/>
      <c r="AD1560" s="290"/>
      <c r="AE1560" s="290"/>
      <c r="AF1560" s="290"/>
      <c r="AG1560" s="290"/>
      <c r="AH1560" s="290"/>
      <c r="AI1560" s="290"/>
      <c r="AJ1560" s="290"/>
      <c r="AK1560" s="290"/>
      <c r="AL1560" s="290"/>
      <c r="AM1560" s="290"/>
      <c r="AN1560" s="290"/>
      <c r="AO1560" s="290"/>
      <c r="AP1560" s="290"/>
      <c r="AQ1560" s="290"/>
      <c r="AR1560" s="290"/>
      <c r="AS1560" s="290"/>
      <c r="AT1560" s="290"/>
      <c r="AU1560" s="290"/>
      <c r="AV1560" s="290"/>
      <c r="AW1560" s="290"/>
      <c r="AX1560" s="290"/>
      <c r="AY1560" s="290"/>
      <c r="AZ1560" s="290"/>
      <c r="BA1560" s="290"/>
      <c r="BB1560" s="290"/>
      <c r="BC1560" s="290"/>
      <c r="BD1560" s="290"/>
      <c r="BE1560" s="290"/>
      <c r="BF1560" s="290"/>
      <c r="BG1560" s="290"/>
      <c r="BH1560" s="290"/>
      <c r="BI1560" s="290"/>
      <c r="BJ1560" s="290"/>
      <c r="BK1560" s="290"/>
      <c r="BL1560" s="290"/>
      <c r="BM1560" s="290"/>
      <c r="BN1560" s="290"/>
      <c r="BO1560" s="290"/>
      <c r="BP1560" s="290"/>
      <c r="BQ1560" s="290"/>
      <c r="BR1560" s="290"/>
      <c r="BS1560" s="290"/>
      <c r="BT1560" s="290"/>
      <c r="BU1560" s="290"/>
      <c r="BV1560" s="290"/>
      <c r="BW1560" s="290"/>
      <c r="BX1560" s="290"/>
      <c r="BY1560" s="290"/>
    </row>
    <row r="1561" spans="1:77" x14ac:dyDescent="0.2">
      <c r="A1561" s="82">
        <v>1553</v>
      </c>
      <c r="B1561" s="82" t="s">
        <v>3110</v>
      </c>
      <c r="C1561" s="82" t="s">
        <v>3111</v>
      </c>
      <c r="D1561" s="82" t="s">
        <v>3112</v>
      </c>
      <c r="E1561" s="83">
        <v>44137</v>
      </c>
      <c r="F1561" s="82" t="s">
        <v>2985</v>
      </c>
      <c r="G1561" s="82">
        <v>1</v>
      </c>
      <c r="H1561" s="82" t="s">
        <v>2986</v>
      </c>
      <c r="I1561" s="82" t="s">
        <v>1760</v>
      </c>
      <c r="J1561" s="84">
        <v>56</v>
      </c>
      <c r="K1561" s="247">
        <v>5.6</v>
      </c>
      <c r="L1561" s="82" t="s">
        <v>3362</v>
      </c>
      <c r="M1561" s="82">
        <v>158</v>
      </c>
      <c r="N1561" s="82">
        <v>0.1</v>
      </c>
      <c r="O1561" s="264" t="s">
        <v>1133</v>
      </c>
      <c r="P1561" s="283" t="s">
        <v>2997</v>
      </c>
      <c r="Q1561" s="82" t="s">
        <v>303</v>
      </c>
    </row>
    <row r="1562" spans="1:77" x14ac:dyDescent="0.2">
      <c r="A1562" s="82">
        <v>1554</v>
      </c>
      <c r="B1562" s="82" t="s">
        <v>1362</v>
      </c>
      <c r="C1562" s="82" t="s">
        <v>2287</v>
      </c>
      <c r="D1562" s="82" t="s">
        <v>1363</v>
      </c>
      <c r="E1562" s="83">
        <v>44123</v>
      </c>
      <c r="F1562" s="82" t="s">
        <v>2985</v>
      </c>
      <c r="G1562" s="82">
        <v>1</v>
      </c>
      <c r="H1562" s="82" t="s">
        <v>2986</v>
      </c>
      <c r="I1562" s="82" t="s">
        <v>1760</v>
      </c>
      <c r="J1562" s="84">
        <v>56</v>
      </c>
      <c r="K1562" s="247">
        <v>5.6</v>
      </c>
      <c r="L1562" s="82" t="s">
        <v>2987</v>
      </c>
      <c r="M1562" s="82">
        <v>154</v>
      </c>
      <c r="N1562" s="82">
        <v>0.1</v>
      </c>
      <c r="O1562" s="264" t="s">
        <v>1133</v>
      </c>
      <c r="P1562" s="283" t="s">
        <v>2997</v>
      </c>
      <c r="Q1562" s="82" t="s">
        <v>303</v>
      </c>
    </row>
    <row r="1563" spans="1:77" s="254" customFormat="1" x14ac:dyDescent="0.2">
      <c r="A1563" s="248">
        <v>1555</v>
      </c>
      <c r="B1563" s="248" t="s">
        <v>1362</v>
      </c>
      <c r="C1563" s="248"/>
      <c r="D1563" s="248"/>
      <c r="E1563" s="248"/>
      <c r="F1563" s="248"/>
      <c r="G1563" s="248"/>
      <c r="H1563" s="248"/>
      <c r="I1563" s="248"/>
      <c r="J1563" s="260">
        <v>112</v>
      </c>
      <c r="K1563" s="255">
        <v>11.2</v>
      </c>
      <c r="L1563" s="248"/>
      <c r="M1563" s="248"/>
      <c r="N1563" s="248"/>
      <c r="O1563" s="265" t="s">
        <v>1133</v>
      </c>
      <c r="P1563" s="284" t="s">
        <v>706</v>
      </c>
      <c r="Q1563" s="248"/>
      <c r="R1563" s="289"/>
      <c r="S1563" s="289"/>
      <c r="T1563" s="289"/>
      <c r="U1563" s="289"/>
      <c r="V1563" s="289"/>
      <c r="W1563" s="289"/>
      <c r="X1563" s="289"/>
      <c r="Y1563" s="289"/>
      <c r="Z1563" s="289"/>
      <c r="AA1563" s="289"/>
      <c r="AB1563" s="289"/>
      <c r="AC1563" s="289"/>
      <c r="AD1563" s="289"/>
      <c r="AE1563" s="289"/>
      <c r="AF1563" s="289"/>
      <c r="AG1563" s="289"/>
      <c r="AH1563" s="289"/>
      <c r="AI1563" s="289"/>
      <c r="AJ1563" s="289"/>
      <c r="AK1563" s="289"/>
      <c r="AL1563" s="289"/>
      <c r="AM1563" s="289"/>
      <c r="AN1563" s="289"/>
      <c r="AO1563" s="289"/>
      <c r="AP1563" s="289"/>
      <c r="AQ1563" s="289"/>
      <c r="AR1563" s="289"/>
      <c r="AS1563" s="289"/>
      <c r="AT1563" s="289"/>
      <c r="AU1563" s="289"/>
      <c r="AV1563" s="289"/>
      <c r="AW1563" s="289"/>
      <c r="AX1563" s="289"/>
      <c r="AY1563" s="289"/>
      <c r="AZ1563" s="289"/>
      <c r="BA1563" s="289"/>
      <c r="BB1563" s="289"/>
      <c r="BC1563" s="289"/>
      <c r="BD1563" s="289"/>
      <c r="BE1563" s="289"/>
      <c r="BF1563" s="289"/>
      <c r="BG1563" s="289"/>
      <c r="BH1563" s="289"/>
      <c r="BI1563" s="289"/>
      <c r="BJ1563" s="289"/>
      <c r="BK1563" s="289"/>
      <c r="BL1563" s="289"/>
      <c r="BM1563" s="289"/>
      <c r="BN1563" s="289"/>
      <c r="BO1563" s="289"/>
      <c r="BP1563" s="289"/>
      <c r="BQ1563" s="289"/>
      <c r="BR1563" s="289"/>
      <c r="BS1563" s="289"/>
      <c r="BT1563" s="289"/>
      <c r="BU1563" s="289"/>
      <c r="BV1563" s="289"/>
      <c r="BW1563" s="289"/>
      <c r="BX1563" s="289"/>
      <c r="BY1563" s="289"/>
    </row>
    <row r="1564" spans="1:77" s="262" customFormat="1" x14ac:dyDescent="0.2">
      <c r="A1564" s="86">
        <v>1556</v>
      </c>
      <c r="B1564" s="86" t="s">
        <v>1565</v>
      </c>
      <c r="C1564" s="86"/>
      <c r="D1564" s="86"/>
      <c r="E1564" s="86"/>
      <c r="F1564" s="86"/>
      <c r="G1564" s="86"/>
      <c r="H1564" s="86"/>
      <c r="I1564" s="86"/>
      <c r="J1564" s="249">
        <v>112</v>
      </c>
      <c r="K1564" s="251">
        <v>11.2</v>
      </c>
      <c r="L1564" s="86"/>
      <c r="M1564" s="86"/>
      <c r="N1564" s="86"/>
      <c r="O1564" s="266" t="s">
        <v>485</v>
      </c>
      <c r="P1564" s="285"/>
      <c r="Q1564" s="86"/>
      <c r="R1564" s="290"/>
      <c r="S1564" s="290"/>
      <c r="T1564" s="290"/>
      <c r="U1564" s="290"/>
      <c r="V1564" s="290"/>
      <c r="W1564" s="290"/>
      <c r="X1564" s="290"/>
      <c r="Y1564" s="290"/>
      <c r="Z1564" s="290"/>
      <c r="AA1564" s="290"/>
      <c r="AB1564" s="290"/>
      <c r="AC1564" s="290"/>
      <c r="AD1564" s="290"/>
      <c r="AE1564" s="290"/>
      <c r="AF1564" s="290"/>
      <c r="AG1564" s="290"/>
      <c r="AH1564" s="290"/>
      <c r="AI1564" s="290"/>
      <c r="AJ1564" s="290"/>
      <c r="AK1564" s="290"/>
      <c r="AL1564" s="290"/>
      <c r="AM1564" s="290"/>
      <c r="AN1564" s="290"/>
      <c r="AO1564" s="290"/>
      <c r="AP1564" s="290"/>
      <c r="AQ1564" s="290"/>
      <c r="AR1564" s="290"/>
      <c r="AS1564" s="290"/>
      <c r="AT1564" s="290"/>
      <c r="AU1564" s="290"/>
      <c r="AV1564" s="290"/>
      <c r="AW1564" s="290"/>
      <c r="AX1564" s="290"/>
      <c r="AY1564" s="290"/>
      <c r="AZ1564" s="290"/>
      <c r="BA1564" s="290"/>
      <c r="BB1564" s="290"/>
      <c r="BC1564" s="290"/>
      <c r="BD1564" s="290"/>
      <c r="BE1564" s="290"/>
      <c r="BF1564" s="290"/>
      <c r="BG1564" s="290"/>
      <c r="BH1564" s="290"/>
      <c r="BI1564" s="290"/>
      <c r="BJ1564" s="290"/>
      <c r="BK1564" s="290"/>
      <c r="BL1564" s="290"/>
      <c r="BM1564" s="290"/>
      <c r="BN1564" s="290"/>
      <c r="BO1564" s="290"/>
      <c r="BP1564" s="290"/>
      <c r="BQ1564" s="290"/>
      <c r="BR1564" s="290"/>
      <c r="BS1564" s="290"/>
      <c r="BT1564" s="290"/>
      <c r="BU1564" s="290"/>
      <c r="BV1564" s="290"/>
      <c r="BW1564" s="290"/>
      <c r="BX1564" s="290"/>
      <c r="BY1564" s="290"/>
    </row>
    <row r="1565" spans="1:77" x14ac:dyDescent="0.2">
      <c r="A1565" s="82">
        <v>1557</v>
      </c>
      <c r="B1565" s="82" t="s">
        <v>3075</v>
      </c>
      <c r="C1565" s="82" t="s">
        <v>3076</v>
      </c>
      <c r="D1565" s="82" t="s">
        <v>3077</v>
      </c>
      <c r="E1565" s="83">
        <v>44137</v>
      </c>
      <c r="F1565" s="82" t="s">
        <v>2985</v>
      </c>
      <c r="G1565" s="82">
        <v>1</v>
      </c>
      <c r="H1565" s="82" t="s">
        <v>2986</v>
      </c>
      <c r="I1565" s="82" t="s">
        <v>1760</v>
      </c>
      <c r="J1565" s="84">
        <v>48</v>
      </c>
      <c r="K1565" s="247">
        <v>4.8</v>
      </c>
      <c r="L1565" s="82" t="s">
        <v>3362</v>
      </c>
      <c r="M1565" s="82">
        <v>158</v>
      </c>
      <c r="N1565" s="82">
        <v>0.1</v>
      </c>
      <c r="O1565" s="264" t="s">
        <v>1996</v>
      </c>
      <c r="P1565" s="283" t="s">
        <v>2997</v>
      </c>
      <c r="Q1565" s="82" t="s">
        <v>303</v>
      </c>
    </row>
    <row r="1566" spans="1:77" x14ac:dyDescent="0.2">
      <c r="A1566" s="82">
        <v>1558</v>
      </c>
      <c r="B1566" s="82" t="s">
        <v>1328</v>
      </c>
      <c r="C1566" s="82" t="s">
        <v>1888</v>
      </c>
      <c r="D1566" s="82" t="s">
        <v>1329</v>
      </c>
      <c r="E1566" s="83">
        <v>44123</v>
      </c>
      <c r="F1566" s="82" t="s">
        <v>2985</v>
      </c>
      <c r="G1566" s="82">
        <v>1</v>
      </c>
      <c r="H1566" s="82" t="s">
        <v>2986</v>
      </c>
      <c r="I1566" s="82" t="s">
        <v>1760</v>
      </c>
      <c r="J1566" s="84">
        <v>48</v>
      </c>
      <c r="K1566" s="247">
        <v>4.8</v>
      </c>
      <c r="L1566" s="82" t="s">
        <v>2987</v>
      </c>
      <c r="M1566" s="82">
        <v>154</v>
      </c>
      <c r="N1566" s="82">
        <v>0.1</v>
      </c>
      <c r="O1566" s="264" t="s">
        <v>1996</v>
      </c>
      <c r="P1566" s="283" t="s">
        <v>2997</v>
      </c>
      <c r="Q1566" s="82" t="s">
        <v>303</v>
      </c>
    </row>
    <row r="1567" spans="1:77" s="254" customFormat="1" x14ac:dyDescent="0.2">
      <c r="A1567" s="248">
        <v>1559</v>
      </c>
      <c r="B1567" s="248" t="s">
        <v>1328</v>
      </c>
      <c r="C1567" s="248"/>
      <c r="D1567" s="248"/>
      <c r="E1567" s="248"/>
      <c r="F1567" s="248"/>
      <c r="G1567" s="248"/>
      <c r="H1567" s="248"/>
      <c r="I1567" s="248"/>
      <c r="J1567" s="260">
        <v>96</v>
      </c>
      <c r="K1567" s="255">
        <v>9.6</v>
      </c>
      <c r="L1567" s="248"/>
      <c r="M1567" s="248"/>
      <c r="N1567" s="248"/>
      <c r="O1567" s="265" t="s">
        <v>1996</v>
      </c>
      <c r="P1567" s="284" t="s">
        <v>706</v>
      </c>
      <c r="Q1567" s="248"/>
      <c r="R1567" s="289"/>
      <c r="S1567" s="289"/>
      <c r="T1567" s="289"/>
      <c r="U1567" s="289"/>
      <c r="V1567" s="289"/>
      <c r="W1567" s="289"/>
      <c r="X1567" s="289"/>
      <c r="Y1567" s="289"/>
      <c r="Z1567" s="289"/>
      <c r="AA1567" s="289"/>
      <c r="AB1567" s="289"/>
      <c r="AC1567" s="289"/>
      <c r="AD1567" s="289"/>
      <c r="AE1567" s="289"/>
      <c r="AF1567" s="289"/>
      <c r="AG1567" s="289"/>
      <c r="AH1567" s="289"/>
      <c r="AI1567" s="289"/>
      <c r="AJ1567" s="289"/>
      <c r="AK1567" s="289"/>
      <c r="AL1567" s="289"/>
      <c r="AM1567" s="289"/>
      <c r="AN1567" s="289"/>
      <c r="AO1567" s="289"/>
      <c r="AP1567" s="289"/>
      <c r="AQ1567" s="289"/>
      <c r="AR1567" s="289"/>
      <c r="AS1567" s="289"/>
      <c r="AT1567" s="289"/>
      <c r="AU1567" s="289"/>
      <c r="AV1567" s="289"/>
      <c r="AW1567" s="289"/>
      <c r="AX1567" s="289"/>
      <c r="AY1567" s="289"/>
      <c r="AZ1567" s="289"/>
      <c r="BA1567" s="289"/>
      <c r="BB1567" s="289"/>
      <c r="BC1567" s="289"/>
      <c r="BD1567" s="289"/>
      <c r="BE1567" s="289"/>
      <c r="BF1567" s="289"/>
      <c r="BG1567" s="289"/>
      <c r="BH1567" s="289"/>
      <c r="BI1567" s="289"/>
      <c r="BJ1567" s="289"/>
      <c r="BK1567" s="289"/>
      <c r="BL1567" s="289"/>
      <c r="BM1567" s="289"/>
      <c r="BN1567" s="289"/>
      <c r="BO1567" s="289"/>
      <c r="BP1567" s="289"/>
      <c r="BQ1567" s="289"/>
      <c r="BR1567" s="289"/>
      <c r="BS1567" s="289"/>
      <c r="BT1567" s="289"/>
      <c r="BU1567" s="289"/>
      <c r="BV1567" s="289"/>
      <c r="BW1567" s="289"/>
      <c r="BX1567" s="289"/>
      <c r="BY1567" s="289"/>
    </row>
    <row r="1568" spans="1:77" s="262" customFormat="1" x14ac:dyDescent="0.2">
      <c r="A1568" s="86">
        <v>1560</v>
      </c>
      <c r="B1568" s="86" t="s">
        <v>81</v>
      </c>
      <c r="C1568" s="86"/>
      <c r="D1568" s="86"/>
      <c r="E1568" s="86"/>
      <c r="F1568" s="86"/>
      <c r="G1568" s="86"/>
      <c r="H1568" s="86"/>
      <c r="I1568" s="86"/>
      <c r="J1568" s="249">
        <v>96</v>
      </c>
      <c r="K1568" s="251">
        <v>9.6</v>
      </c>
      <c r="L1568" s="86"/>
      <c r="M1568" s="86"/>
      <c r="N1568" s="86"/>
      <c r="O1568" s="266" t="s">
        <v>486</v>
      </c>
      <c r="P1568" s="285"/>
      <c r="Q1568" s="86"/>
      <c r="R1568" s="290"/>
      <c r="S1568" s="290"/>
      <c r="T1568" s="290"/>
      <c r="U1568" s="290"/>
      <c r="V1568" s="290"/>
      <c r="W1568" s="290"/>
      <c r="X1568" s="290"/>
      <c r="Y1568" s="290"/>
      <c r="Z1568" s="290"/>
      <c r="AA1568" s="290"/>
      <c r="AB1568" s="290"/>
      <c r="AC1568" s="290"/>
      <c r="AD1568" s="290"/>
      <c r="AE1568" s="290"/>
      <c r="AF1568" s="290"/>
      <c r="AG1568" s="290"/>
      <c r="AH1568" s="290"/>
      <c r="AI1568" s="290"/>
      <c r="AJ1568" s="290"/>
      <c r="AK1568" s="290"/>
      <c r="AL1568" s="290"/>
      <c r="AM1568" s="290"/>
      <c r="AN1568" s="290"/>
      <c r="AO1568" s="290"/>
      <c r="AP1568" s="290"/>
      <c r="AQ1568" s="290"/>
      <c r="AR1568" s="290"/>
      <c r="AS1568" s="290"/>
      <c r="AT1568" s="290"/>
      <c r="AU1568" s="290"/>
      <c r="AV1568" s="290"/>
      <c r="AW1568" s="290"/>
      <c r="AX1568" s="290"/>
      <c r="AY1568" s="290"/>
      <c r="AZ1568" s="290"/>
      <c r="BA1568" s="290"/>
      <c r="BB1568" s="290"/>
      <c r="BC1568" s="290"/>
      <c r="BD1568" s="290"/>
      <c r="BE1568" s="290"/>
      <c r="BF1568" s="290"/>
      <c r="BG1568" s="290"/>
      <c r="BH1568" s="290"/>
      <c r="BI1568" s="290"/>
      <c r="BJ1568" s="290"/>
      <c r="BK1568" s="290"/>
      <c r="BL1568" s="290"/>
      <c r="BM1568" s="290"/>
      <c r="BN1568" s="290"/>
      <c r="BO1568" s="290"/>
      <c r="BP1568" s="290"/>
      <c r="BQ1568" s="290"/>
      <c r="BR1568" s="290"/>
      <c r="BS1568" s="290"/>
      <c r="BT1568" s="290"/>
      <c r="BU1568" s="290"/>
      <c r="BV1568" s="290"/>
      <c r="BW1568" s="290"/>
      <c r="BX1568" s="290"/>
      <c r="BY1568" s="290"/>
    </row>
    <row r="1569" spans="1:77" x14ac:dyDescent="0.2">
      <c r="A1569" s="82">
        <v>1561</v>
      </c>
      <c r="B1569" s="82" t="s">
        <v>2479</v>
      </c>
      <c r="C1569" s="82" t="s">
        <v>2331</v>
      </c>
      <c r="D1569" s="82" t="s">
        <v>2480</v>
      </c>
      <c r="E1569" s="83">
        <v>44123</v>
      </c>
      <c r="F1569" s="82" t="s">
        <v>2985</v>
      </c>
      <c r="G1569" s="82">
        <v>1</v>
      </c>
      <c r="H1569" s="82" t="s">
        <v>2986</v>
      </c>
      <c r="I1569" s="82" t="s">
        <v>1760</v>
      </c>
      <c r="J1569" s="84">
        <v>184</v>
      </c>
      <c r="K1569" s="247">
        <v>18.399999999999999</v>
      </c>
      <c r="L1569" s="82" t="s">
        <v>2987</v>
      </c>
      <c r="M1569" s="82">
        <v>154</v>
      </c>
      <c r="N1569" s="82">
        <v>0.1</v>
      </c>
      <c r="O1569" s="264" t="s">
        <v>2213</v>
      </c>
      <c r="P1569" s="283" t="s">
        <v>2988</v>
      </c>
      <c r="Q1569" s="82" t="s">
        <v>304</v>
      </c>
    </row>
    <row r="1570" spans="1:77" s="254" customFormat="1" x14ac:dyDescent="0.2">
      <c r="A1570" s="248">
        <v>1562</v>
      </c>
      <c r="B1570" s="248" t="s">
        <v>2479</v>
      </c>
      <c r="C1570" s="248"/>
      <c r="D1570" s="248"/>
      <c r="E1570" s="248"/>
      <c r="F1570" s="248"/>
      <c r="G1570" s="248"/>
      <c r="H1570" s="248"/>
      <c r="I1570" s="248"/>
      <c r="J1570" s="260">
        <v>184</v>
      </c>
      <c r="K1570" s="255">
        <v>18.399999999999999</v>
      </c>
      <c r="L1570" s="248"/>
      <c r="M1570" s="248"/>
      <c r="N1570" s="248"/>
      <c r="O1570" s="265" t="s">
        <v>2213</v>
      </c>
      <c r="P1570" s="284" t="s">
        <v>707</v>
      </c>
      <c r="Q1570" s="248"/>
      <c r="R1570" s="289"/>
      <c r="S1570" s="289"/>
      <c r="T1570" s="289"/>
      <c r="U1570" s="289"/>
      <c r="V1570" s="289"/>
      <c r="W1570" s="289"/>
      <c r="X1570" s="289"/>
      <c r="Y1570" s="289"/>
      <c r="Z1570" s="289"/>
      <c r="AA1570" s="289"/>
      <c r="AB1570" s="289"/>
      <c r="AC1570" s="289"/>
      <c r="AD1570" s="289"/>
      <c r="AE1570" s="289"/>
      <c r="AF1570" s="289"/>
      <c r="AG1570" s="289"/>
      <c r="AH1570" s="289"/>
      <c r="AI1570" s="289"/>
      <c r="AJ1570" s="289"/>
      <c r="AK1570" s="289"/>
      <c r="AL1570" s="289"/>
      <c r="AM1570" s="289"/>
      <c r="AN1570" s="289"/>
      <c r="AO1570" s="289"/>
      <c r="AP1570" s="289"/>
      <c r="AQ1570" s="289"/>
      <c r="AR1570" s="289"/>
      <c r="AS1570" s="289"/>
      <c r="AT1570" s="289"/>
      <c r="AU1570" s="289"/>
      <c r="AV1570" s="289"/>
      <c r="AW1570" s="289"/>
      <c r="AX1570" s="289"/>
      <c r="AY1570" s="289"/>
      <c r="AZ1570" s="289"/>
      <c r="BA1570" s="289"/>
      <c r="BB1570" s="289"/>
      <c r="BC1570" s="289"/>
      <c r="BD1570" s="289"/>
      <c r="BE1570" s="289"/>
      <c r="BF1570" s="289"/>
      <c r="BG1570" s="289"/>
      <c r="BH1570" s="289"/>
      <c r="BI1570" s="289"/>
      <c r="BJ1570" s="289"/>
      <c r="BK1570" s="289"/>
      <c r="BL1570" s="289"/>
      <c r="BM1570" s="289"/>
      <c r="BN1570" s="289"/>
      <c r="BO1570" s="289"/>
      <c r="BP1570" s="289"/>
      <c r="BQ1570" s="289"/>
      <c r="BR1570" s="289"/>
      <c r="BS1570" s="289"/>
      <c r="BT1570" s="289"/>
      <c r="BU1570" s="289"/>
      <c r="BV1570" s="289"/>
      <c r="BW1570" s="289"/>
      <c r="BX1570" s="289"/>
      <c r="BY1570" s="289"/>
    </row>
    <row r="1571" spans="1:77" x14ac:dyDescent="0.2">
      <c r="A1571" s="82">
        <v>1563</v>
      </c>
      <c r="B1571" s="82" t="s">
        <v>2479</v>
      </c>
      <c r="C1571" s="82" t="s">
        <v>2331</v>
      </c>
      <c r="D1571" s="82" t="s">
        <v>2480</v>
      </c>
      <c r="E1571" s="83">
        <v>44123</v>
      </c>
      <c r="F1571" s="82" t="s">
        <v>2985</v>
      </c>
      <c r="G1571" s="82">
        <v>1</v>
      </c>
      <c r="H1571" s="82" t="s">
        <v>2986</v>
      </c>
      <c r="I1571" s="82" t="s">
        <v>1760</v>
      </c>
      <c r="J1571" s="84">
        <v>158</v>
      </c>
      <c r="K1571" s="247">
        <v>15.8</v>
      </c>
      <c r="L1571" s="82" t="s">
        <v>2987</v>
      </c>
      <c r="M1571" s="82">
        <v>154</v>
      </c>
      <c r="N1571" s="82">
        <v>0.1</v>
      </c>
      <c r="O1571" s="264" t="s">
        <v>2213</v>
      </c>
      <c r="P1571" s="283" t="s">
        <v>2990</v>
      </c>
      <c r="Q1571" s="82" t="s">
        <v>304</v>
      </c>
    </row>
    <row r="1572" spans="1:77" s="254" customFormat="1" x14ac:dyDescent="0.2">
      <c r="A1572" s="248">
        <v>1564</v>
      </c>
      <c r="B1572" s="248" t="s">
        <v>2479</v>
      </c>
      <c r="C1572" s="248"/>
      <c r="D1572" s="248"/>
      <c r="E1572" s="248"/>
      <c r="F1572" s="248"/>
      <c r="G1572" s="248"/>
      <c r="H1572" s="248"/>
      <c r="I1572" s="248"/>
      <c r="J1572" s="260">
        <v>158</v>
      </c>
      <c r="K1572" s="255">
        <v>15.8</v>
      </c>
      <c r="L1572" s="248"/>
      <c r="M1572" s="248"/>
      <c r="N1572" s="248"/>
      <c r="O1572" s="265" t="s">
        <v>2213</v>
      </c>
      <c r="P1572" s="284" t="s">
        <v>708</v>
      </c>
      <c r="Q1572" s="248"/>
      <c r="R1572" s="289"/>
      <c r="S1572" s="289"/>
      <c r="T1572" s="289"/>
      <c r="U1572" s="289"/>
      <c r="V1572" s="289"/>
      <c r="W1572" s="289"/>
      <c r="X1572" s="289"/>
      <c r="Y1572" s="289"/>
      <c r="Z1572" s="289"/>
      <c r="AA1572" s="289"/>
      <c r="AB1572" s="289"/>
      <c r="AC1572" s="289"/>
      <c r="AD1572" s="289"/>
      <c r="AE1572" s="289"/>
      <c r="AF1572" s="289"/>
      <c r="AG1572" s="289"/>
      <c r="AH1572" s="289"/>
      <c r="AI1572" s="289"/>
      <c r="AJ1572" s="289"/>
      <c r="AK1572" s="289"/>
      <c r="AL1572" s="289"/>
      <c r="AM1572" s="289"/>
      <c r="AN1572" s="289"/>
      <c r="AO1572" s="289"/>
      <c r="AP1572" s="289"/>
      <c r="AQ1572" s="289"/>
      <c r="AR1572" s="289"/>
      <c r="AS1572" s="289"/>
      <c r="AT1572" s="289"/>
      <c r="AU1572" s="289"/>
      <c r="AV1572" s="289"/>
      <c r="AW1572" s="289"/>
      <c r="AX1572" s="289"/>
      <c r="AY1572" s="289"/>
      <c r="AZ1572" s="289"/>
      <c r="BA1572" s="289"/>
      <c r="BB1572" s="289"/>
      <c r="BC1572" s="289"/>
      <c r="BD1572" s="289"/>
      <c r="BE1572" s="289"/>
      <c r="BF1572" s="289"/>
      <c r="BG1572" s="289"/>
      <c r="BH1572" s="289"/>
      <c r="BI1572" s="289"/>
      <c r="BJ1572" s="289"/>
      <c r="BK1572" s="289"/>
      <c r="BL1572" s="289"/>
      <c r="BM1572" s="289"/>
      <c r="BN1572" s="289"/>
      <c r="BO1572" s="289"/>
      <c r="BP1572" s="289"/>
      <c r="BQ1572" s="289"/>
      <c r="BR1572" s="289"/>
      <c r="BS1572" s="289"/>
      <c r="BT1572" s="289"/>
      <c r="BU1572" s="289"/>
      <c r="BV1572" s="289"/>
      <c r="BW1572" s="289"/>
      <c r="BX1572" s="289"/>
      <c r="BY1572" s="289"/>
    </row>
    <row r="1573" spans="1:77" s="262" customFormat="1" x14ac:dyDescent="0.2">
      <c r="A1573" s="86">
        <v>1565</v>
      </c>
      <c r="B1573" s="86" t="s">
        <v>951</v>
      </c>
      <c r="C1573" s="86"/>
      <c r="D1573" s="86"/>
      <c r="E1573" s="86"/>
      <c r="F1573" s="86"/>
      <c r="G1573" s="86"/>
      <c r="H1573" s="86"/>
      <c r="I1573" s="86"/>
      <c r="J1573" s="249">
        <v>342</v>
      </c>
      <c r="K1573" s="251">
        <v>34.200000000000003</v>
      </c>
      <c r="L1573" s="86"/>
      <c r="M1573" s="86"/>
      <c r="N1573" s="86"/>
      <c r="O1573" s="266" t="s">
        <v>573</v>
      </c>
      <c r="P1573" s="285"/>
      <c r="Q1573" s="86"/>
      <c r="R1573" s="290"/>
      <c r="S1573" s="290"/>
      <c r="T1573" s="290"/>
      <c r="U1573" s="290"/>
      <c r="V1573" s="290"/>
      <c r="W1573" s="290"/>
      <c r="X1573" s="290"/>
      <c r="Y1573" s="290"/>
      <c r="Z1573" s="290"/>
      <c r="AA1573" s="290"/>
      <c r="AB1573" s="290"/>
      <c r="AC1573" s="290"/>
      <c r="AD1573" s="290"/>
      <c r="AE1573" s="290"/>
      <c r="AF1573" s="290"/>
      <c r="AG1573" s="290"/>
      <c r="AH1573" s="290"/>
      <c r="AI1573" s="290"/>
      <c r="AJ1573" s="290"/>
      <c r="AK1573" s="290"/>
      <c r="AL1573" s="290"/>
      <c r="AM1573" s="290"/>
      <c r="AN1573" s="290"/>
      <c r="AO1573" s="290"/>
      <c r="AP1573" s="290"/>
      <c r="AQ1573" s="290"/>
      <c r="AR1573" s="290"/>
      <c r="AS1573" s="290"/>
      <c r="AT1573" s="290"/>
      <c r="AU1573" s="290"/>
      <c r="AV1573" s="290"/>
      <c r="AW1573" s="290"/>
      <c r="AX1573" s="290"/>
      <c r="AY1573" s="290"/>
      <c r="AZ1573" s="290"/>
      <c r="BA1573" s="290"/>
      <c r="BB1573" s="290"/>
      <c r="BC1573" s="290"/>
      <c r="BD1573" s="290"/>
      <c r="BE1573" s="290"/>
      <c r="BF1573" s="290"/>
      <c r="BG1573" s="290"/>
      <c r="BH1573" s="290"/>
      <c r="BI1573" s="290"/>
      <c r="BJ1573" s="290"/>
      <c r="BK1573" s="290"/>
      <c r="BL1573" s="290"/>
      <c r="BM1573" s="290"/>
      <c r="BN1573" s="290"/>
      <c r="BO1573" s="290"/>
      <c r="BP1573" s="290"/>
      <c r="BQ1573" s="290"/>
      <c r="BR1573" s="290"/>
      <c r="BS1573" s="290"/>
      <c r="BT1573" s="290"/>
      <c r="BU1573" s="290"/>
      <c r="BV1573" s="290"/>
      <c r="BW1573" s="290"/>
      <c r="BX1573" s="290"/>
      <c r="BY1573" s="290"/>
    </row>
    <row r="1574" spans="1:77" x14ac:dyDescent="0.2">
      <c r="A1574" s="82">
        <v>1566</v>
      </c>
      <c r="B1574" s="82" t="s">
        <v>2527</v>
      </c>
      <c r="C1574" s="82" t="s">
        <v>1814</v>
      </c>
      <c r="D1574" s="82" t="s">
        <v>2528</v>
      </c>
      <c r="E1574" s="83">
        <v>44123</v>
      </c>
      <c r="F1574" s="82" t="s">
        <v>2985</v>
      </c>
      <c r="G1574" s="82">
        <v>1</v>
      </c>
      <c r="H1574" s="82" t="s">
        <v>2986</v>
      </c>
      <c r="I1574" s="82" t="s">
        <v>1760</v>
      </c>
      <c r="J1574" s="84">
        <v>122</v>
      </c>
      <c r="K1574" s="247">
        <v>12.2</v>
      </c>
      <c r="L1574" s="82" t="s">
        <v>2987</v>
      </c>
      <c r="M1574" s="82">
        <v>154</v>
      </c>
      <c r="N1574" s="82">
        <v>0.1</v>
      </c>
      <c r="O1574" s="264" t="s">
        <v>1714</v>
      </c>
      <c r="P1574" s="283" t="s">
        <v>2990</v>
      </c>
      <c r="Q1574" s="82" t="s">
        <v>304</v>
      </c>
    </row>
    <row r="1575" spans="1:77" s="254" customFormat="1" x14ac:dyDescent="0.2">
      <c r="A1575" s="248">
        <v>1567</v>
      </c>
      <c r="B1575" s="248" t="s">
        <v>2527</v>
      </c>
      <c r="C1575" s="248"/>
      <c r="D1575" s="248"/>
      <c r="E1575" s="248"/>
      <c r="F1575" s="248"/>
      <c r="G1575" s="248"/>
      <c r="H1575" s="248"/>
      <c r="I1575" s="248"/>
      <c r="J1575" s="260">
        <v>122</v>
      </c>
      <c r="K1575" s="255">
        <v>12.2</v>
      </c>
      <c r="L1575" s="248"/>
      <c r="M1575" s="248"/>
      <c r="N1575" s="248"/>
      <c r="O1575" s="265" t="s">
        <v>1714</v>
      </c>
      <c r="P1575" s="284" t="s">
        <v>708</v>
      </c>
      <c r="Q1575" s="248"/>
      <c r="R1575" s="289"/>
      <c r="S1575" s="289"/>
      <c r="T1575" s="289"/>
      <c r="U1575" s="289"/>
      <c r="V1575" s="289"/>
      <c r="W1575" s="289"/>
      <c r="X1575" s="289"/>
      <c r="Y1575" s="289"/>
      <c r="Z1575" s="289"/>
      <c r="AA1575" s="289"/>
      <c r="AB1575" s="289"/>
      <c r="AC1575" s="289"/>
      <c r="AD1575" s="289"/>
      <c r="AE1575" s="289"/>
      <c r="AF1575" s="289"/>
      <c r="AG1575" s="289"/>
      <c r="AH1575" s="289"/>
      <c r="AI1575" s="289"/>
      <c r="AJ1575" s="289"/>
      <c r="AK1575" s="289"/>
      <c r="AL1575" s="289"/>
      <c r="AM1575" s="289"/>
      <c r="AN1575" s="289"/>
      <c r="AO1575" s="289"/>
      <c r="AP1575" s="289"/>
      <c r="AQ1575" s="289"/>
      <c r="AR1575" s="289"/>
      <c r="AS1575" s="289"/>
      <c r="AT1575" s="289"/>
      <c r="AU1575" s="289"/>
      <c r="AV1575" s="289"/>
      <c r="AW1575" s="289"/>
      <c r="AX1575" s="289"/>
      <c r="AY1575" s="289"/>
      <c r="AZ1575" s="289"/>
      <c r="BA1575" s="289"/>
      <c r="BB1575" s="289"/>
      <c r="BC1575" s="289"/>
      <c r="BD1575" s="289"/>
      <c r="BE1575" s="289"/>
      <c r="BF1575" s="289"/>
      <c r="BG1575" s="289"/>
      <c r="BH1575" s="289"/>
      <c r="BI1575" s="289"/>
      <c r="BJ1575" s="289"/>
      <c r="BK1575" s="289"/>
      <c r="BL1575" s="289"/>
      <c r="BM1575" s="289"/>
      <c r="BN1575" s="289"/>
      <c r="BO1575" s="289"/>
      <c r="BP1575" s="289"/>
      <c r="BQ1575" s="289"/>
      <c r="BR1575" s="289"/>
      <c r="BS1575" s="289"/>
      <c r="BT1575" s="289"/>
      <c r="BU1575" s="289"/>
      <c r="BV1575" s="289"/>
      <c r="BW1575" s="289"/>
      <c r="BX1575" s="289"/>
      <c r="BY1575" s="289"/>
    </row>
    <row r="1576" spans="1:77" s="262" customFormat="1" x14ac:dyDescent="0.2">
      <c r="A1576" s="86">
        <v>1568</v>
      </c>
      <c r="B1576" s="86" t="s">
        <v>1053</v>
      </c>
      <c r="C1576" s="86"/>
      <c r="D1576" s="86"/>
      <c r="E1576" s="86"/>
      <c r="F1576" s="86"/>
      <c r="G1576" s="86"/>
      <c r="H1576" s="86"/>
      <c r="I1576" s="86"/>
      <c r="J1576" s="249">
        <v>122</v>
      </c>
      <c r="K1576" s="251">
        <v>12.2</v>
      </c>
      <c r="L1576" s="86"/>
      <c r="M1576" s="86"/>
      <c r="N1576" s="86"/>
      <c r="O1576" s="266" t="s">
        <v>574</v>
      </c>
      <c r="P1576" s="285"/>
      <c r="Q1576" s="86"/>
      <c r="R1576" s="290"/>
      <c r="S1576" s="290"/>
      <c r="T1576" s="290"/>
      <c r="U1576" s="290"/>
      <c r="V1576" s="290"/>
      <c r="W1576" s="290"/>
      <c r="X1576" s="290"/>
      <c r="Y1576" s="290"/>
      <c r="Z1576" s="290"/>
      <c r="AA1576" s="290"/>
      <c r="AB1576" s="290"/>
      <c r="AC1576" s="290"/>
      <c r="AD1576" s="290"/>
      <c r="AE1576" s="290"/>
      <c r="AF1576" s="290"/>
      <c r="AG1576" s="290"/>
      <c r="AH1576" s="290"/>
      <c r="AI1576" s="290"/>
      <c r="AJ1576" s="290"/>
      <c r="AK1576" s="290"/>
      <c r="AL1576" s="290"/>
      <c r="AM1576" s="290"/>
      <c r="AN1576" s="290"/>
      <c r="AO1576" s="290"/>
      <c r="AP1576" s="290"/>
      <c r="AQ1576" s="290"/>
      <c r="AR1576" s="290"/>
      <c r="AS1576" s="290"/>
      <c r="AT1576" s="290"/>
      <c r="AU1576" s="290"/>
      <c r="AV1576" s="290"/>
      <c r="AW1576" s="290"/>
      <c r="AX1576" s="290"/>
      <c r="AY1576" s="290"/>
      <c r="AZ1576" s="290"/>
      <c r="BA1576" s="290"/>
      <c r="BB1576" s="290"/>
      <c r="BC1576" s="290"/>
      <c r="BD1576" s="290"/>
      <c r="BE1576" s="290"/>
      <c r="BF1576" s="290"/>
      <c r="BG1576" s="290"/>
      <c r="BH1576" s="290"/>
      <c r="BI1576" s="290"/>
      <c r="BJ1576" s="290"/>
      <c r="BK1576" s="290"/>
      <c r="BL1576" s="290"/>
      <c r="BM1576" s="290"/>
      <c r="BN1576" s="290"/>
      <c r="BO1576" s="290"/>
      <c r="BP1576" s="290"/>
      <c r="BQ1576" s="290"/>
      <c r="BR1576" s="290"/>
      <c r="BS1576" s="290"/>
      <c r="BT1576" s="290"/>
      <c r="BU1576" s="290"/>
      <c r="BV1576" s="290"/>
      <c r="BW1576" s="290"/>
      <c r="BX1576" s="290"/>
      <c r="BY1576" s="290"/>
    </row>
    <row r="1577" spans="1:77" x14ac:dyDescent="0.2">
      <c r="A1577" s="82">
        <v>1569</v>
      </c>
      <c r="B1577" s="82" t="s">
        <v>2541</v>
      </c>
      <c r="C1577" s="82" t="s">
        <v>1789</v>
      </c>
      <c r="D1577" s="82" t="s">
        <v>2542</v>
      </c>
      <c r="E1577" s="83">
        <v>44123</v>
      </c>
      <c r="F1577" s="82" t="s">
        <v>2985</v>
      </c>
      <c r="G1577" s="82">
        <v>1</v>
      </c>
      <c r="H1577" s="82" t="s">
        <v>2986</v>
      </c>
      <c r="I1577" s="82" t="s">
        <v>1760</v>
      </c>
      <c r="J1577" s="84">
        <v>52</v>
      </c>
      <c r="K1577" s="247">
        <v>5.2</v>
      </c>
      <c r="L1577" s="82" t="s">
        <v>2987</v>
      </c>
      <c r="M1577" s="82">
        <v>154</v>
      </c>
      <c r="N1577" s="82">
        <v>0.1</v>
      </c>
      <c r="O1577" s="264" t="s">
        <v>1664</v>
      </c>
      <c r="P1577" s="283" t="s">
        <v>2990</v>
      </c>
      <c r="Q1577" s="82" t="s">
        <v>304</v>
      </c>
    </row>
    <row r="1578" spans="1:77" s="254" customFormat="1" x14ac:dyDescent="0.2">
      <c r="A1578" s="248">
        <v>1570</v>
      </c>
      <c r="B1578" s="248" t="s">
        <v>2541</v>
      </c>
      <c r="C1578" s="248"/>
      <c r="D1578" s="248"/>
      <c r="E1578" s="248"/>
      <c r="F1578" s="248"/>
      <c r="G1578" s="248"/>
      <c r="H1578" s="248"/>
      <c r="I1578" s="248"/>
      <c r="J1578" s="260">
        <v>52</v>
      </c>
      <c r="K1578" s="255">
        <v>5.2</v>
      </c>
      <c r="L1578" s="248"/>
      <c r="M1578" s="248"/>
      <c r="N1578" s="248"/>
      <c r="O1578" s="265" t="s">
        <v>1664</v>
      </c>
      <c r="P1578" s="284" t="s">
        <v>708</v>
      </c>
      <c r="Q1578" s="248"/>
      <c r="R1578" s="289"/>
      <c r="S1578" s="289"/>
      <c r="T1578" s="289"/>
      <c r="U1578" s="289"/>
      <c r="V1578" s="289"/>
      <c r="W1578" s="289"/>
      <c r="X1578" s="289"/>
      <c r="Y1578" s="289"/>
      <c r="Z1578" s="289"/>
      <c r="AA1578" s="289"/>
      <c r="AB1578" s="289"/>
      <c r="AC1578" s="289"/>
      <c r="AD1578" s="289"/>
      <c r="AE1578" s="289"/>
      <c r="AF1578" s="289"/>
      <c r="AG1578" s="289"/>
      <c r="AH1578" s="289"/>
      <c r="AI1578" s="289"/>
      <c r="AJ1578" s="289"/>
      <c r="AK1578" s="289"/>
      <c r="AL1578" s="289"/>
      <c r="AM1578" s="289"/>
      <c r="AN1578" s="289"/>
      <c r="AO1578" s="289"/>
      <c r="AP1578" s="289"/>
      <c r="AQ1578" s="289"/>
      <c r="AR1578" s="289"/>
      <c r="AS1578" s="289"/>
      <c r="AT1578" s="289"/>
      <c r="AU1578" s="289"/>
      <c r="AV1578" s="289"/>
      <c r="AW1578" s="289"/>
      <c r="AX1578" s="289"/>
      <c r="AY1578" s="289"/>
      <c r="AZ1578" s="289"/>
      <c r="BA1578" s="289"/>
      <c r="BB1578" s="289"/>
      <c r="BC1578" s="289"/>
      <c r="BD1578" s="289"/>
      <c r="BE1578" s="289"/>
      <c r="BF1578" s="289"/>
      <c r="BG1578" s="289"/>
      <c r="BH1578" s="289"/>
      <c r="BI1578" s="289"/>
      <c r="BJ1578" s="289"/>
      <c r="BK1578" s="289"/>
      <c r="BL1578" s="289"/>
      <c r="BM1578" s="289"/>
      <c r="BN1578" s="289"/>
      <c r="BO1578" s="289"/>
      <c r="BP1578" s="289"/>
      <c r="BQ1578" s="289"/>
      <c r="BR1578" s="289"/>
      <c r="BS1578" s="289"/>
      <c r="BT1578" s="289"/>
      <c r="BU1578" s="289"/>
      <c r="BV1578" s="289"/>
      <c r="BW1578" s="289"/>
      <c r="BX1578" s="289"/>
      <c r="BY1578" s="289"/>
    </row>
    <row r="1579" spans="1:77" s="262" customFormat="1" x14ac:dyDescent="0.2">
      <c r="A1579" s="86">
        <v>1571</v>
      </c>
      <c r="B1579" s="86" t="s">
        <v>1079</v>
      </c>
      <c r="C1579" s="86"/>
      <c r="D1579" s="86"/>
      <c r="E1579" s="86"/>
      <c r="F1579" s="86"/>
      <c r="G1579" s="86"/>
      <c r="H1579" s="86"/>
      <c r="I1579" s="86"/>
      <c r="J1579" s="249">
        <v>52</v>
      </c>
      <c r="K1579" s="251">
        <v>5.2</v>
      </c>
      <c r="L1579" s="86"/>
      <c r="M1579" s="86"/>
      <c r="N1579" s="86"/>
      <c r="O1579" s="266" t="s">
        <v>575</v>
      </c>
      <c r="P1579" s="285"/>
      <c r="Q1579" s="86"/>
      <c r="R1579" s="290"/>
      <c r="S1579" s="290"/>
      <c r="T1579" s="290"/>
      <c r="U1579" s="290"/>
      <c r="V1579" s="290"/>
      <c r="W1579" s="290"/>
      <c r="X1579" s="290"/>
      <c r="Y1579" s="290"/>
      <c r="Z1579" s="290"/>
      <c r="AA1579" s="290"/>
      <c r="AB1579" s="290"/>
      <c r="AC1579" s="290"/>
      <c r="AD1579" s="290"/>
      <c r="AE1579" s="290"/>
      <c r="AF1579" s="290"/>
      <c r="AG1579" s="290"/>
      <c r="AH1579" s="290"/>
      <c r="AI1579" s="290"/>
      <c r="AJ1579" s="290"/>
      <c r="AK1579" s="290"/>
      <c r="AL1579" s="290"/>
      <c r="AM1579" s="290"/>
      <c r="AN1579" s="290"/>
      <c r="AO1579" s="290"/>
      <c r="AP1579" s="290"/>
      <c r="AQ1579" s="290"/>
      <c r="AR1579" s="290"/>
      <c r="AS1579" s="290"/>
      <c r="AT1579" s="290"/>
      <c r="AU1579" s="290"/>
      <c r="AV1579" s="290"/>
      <c r="AW1579" s="290"/>
      <c r="AX1579" s="290"/>
      <c r="AY1579" s="290"/>
      <c r="AZ1579" s="290"/>
      <c r="BA1579" s="290"/>
      <c r="BB1579" s="290"/>
      <c r="BC1579" s="290"/>
      <c r="BD1579" s="290"/>
      <c r="BE1579" s="290"/>
      <c r="BF1579" s="290"/>
      <c r="BG1579" s="290"/>
      <c r="BH1579" s="290"/>
      <c r="BI1579" s="290"/>
      <c r="BJ1579" s="290"/>
      <c r="BK1579" s="290"/>
      <c r="BL1579" s="290"/>
      <c r="BM1579" s="290"/>
      <c r="BN1579" s="290"/>
      <c r="BO1579" s="290"/>
      <c r="BP1579" s="290"/>
      <c r="BQ1579" s="290"/>
      <c r="BR1579" s="290"/>
      <c r="BS1579" s="290"/>
      <c r="BT1579" s="290"/>
      <c r="BU1579" s="290"/>
      <c r="BV1579" s="290"/>
      <c r="BW1579" s="290"/>
      <c r="BX1579" s="290"/>
      <c r="BY1579" s="290"/>
    </row>
    <row r="1580" spans="1:77" x14ac:dyDescent="0.2">
      <c r="A1580" s="82">
        <v>1572</v>
      </c>
      <c r="B1580" s="82" t="s">
        <v>2453</v>
      </c>
      <c r="C1580" s="82" t="s">
        <v>1789</v>
      </c>
      <c r="D1580" s="82" t="s">
        <v>2454</v>
      </c>
      <c r="E1580" s="83">
        <v>44123</v>
      </c>
      <c r="F1580" s="82" t="s">
        <v>2985</v>
      </c>
      <c r="G1580" s="82">
        <v>1</v>
      </c>
      <c r="H1580" s="82" t="s">
        <v>2986</v>
      </c>
      <c r="I1580" s="82" t="s">
        <v>1760</v>
      </c>
      <c r="J1580" s="84">
        <v>24</v>
      </c>
      <c r="K1580" s="247">
        <v>2.4</v>
      </c>
      <c r="L1580" s="82" t="s">
        <v>2987</v>
      </c>
      <c r="M1580" s="82">
        <v>154</v>
      </c>
      <c r="N1580" s="82">
        <v>0.1</v>
      </c>
      <c r="O1580" s="264" t="s">
        <v>1153</v>
      </c>
      <c r="P1580" s="283" t="s">
        <v>2997</v>
      </c>
      <c r="Q1580" s="82" t="s">
        <v>304</v>
      </c>
    </row>
    <row r="1581" spans="1:77" s="254" customFormat="1" x14ac:dyDescent="0.2">
      <c r="A1581" s="248">
        <v>1573</v>
      </c>
      <c r="B1581" s="248" t="s">
        <v>2453</v>
      </c>
      <c r="C1581" s="248"/>
      <c r="D1581" s="248"/>
      <c r="E1581" s="248"/>
      <c r="F1581" s="248"/>
      <c r="G1581" s="248"/>
      <c r="H1581" s="248"/>
      <c r="I1581" s="248"/>
      <c r="J1581" s="260">
        <v>24</v>
      </c>
      <c r="K1581" s="255">
        <v>2.4</v>
      </c>
      <c r="L1581" s="248"/>
      <c r="M1581" s="248"/>
      <c r="N1581" s="248"/>
      <c r="O1581" s="265" t="s">
        <v>1153</v>
      </c>
      <c r="P1581" s="284" t="s">
        <v>706</v>
      </c>
      <c r="Q1581" s="248"/>
      <c r="R1581" s="289"/>
      <c r="S1581" s="289"/>
      <c r="T1581" s="289"/>
      <c r="U1581" s="289"/>
      <c r="V1581" s="289"/>
      <c r="W1581" s="289"/>
      <c r="X1581" s="289"/>
      <c r="Y1581" s="289"/>
      <c r="Z1581" s="289"/>
      <c r="AA1581" s="289"/>
      <c r="AB1581" s="289"/>
      <c r="AC1581" s="289"/>
      <c r="AD1581" s="289"/>
      <c r="AE1581" s="289"/>
      <c r="AF1581" s="289"/>
      <c r="AG1581" s="289"/>
      <c r="AH1581" s="289"/>
      <c r="AI1581" s="289"/>
      <c r="AJ1581" s="289"/>
      <c r="AK1581" s="289"/>
      <c r="AL1581" s="289"/>
      <c r="AM1581" s="289"/>
      <c r="AN1581" s="289"/>
      <c r="AO1581" s="289"/>
      <c r="AP1581" s="289"/>
      <c r="AQ1581" s="289"/>
      <c r="AR1581" s="289"/>
      <c r="AS1581" s="289"/>
      <c r="AT1581" s="289"/>
      <c r="AU1581" s="289"/>
      <c r="AV1581" s="289"/>
      <c r="AW1581" s="289"/>
      <c r="AX1581" s="289"/>
      <c r="AY1581" s="289"/>
      <c r="AZ1581" s="289"/>
      <c r="BA1581" s="289"/>
      <c r="BB1581" s="289"/>
      <c r="BC1581" s="289"/>
      <c r="BD1581" s="289"/>
      <c r="BE1581" s="289"/>
      <c r="BF1581" s="289"/>
      <c r="BG1581" s="289"/>
      <c r="BH1581" s="289"/>
      <c r="BI1581" s="289"/>
      <c r="BJ1581" s="289"/>
      <c r="BK1581" s="289"/>
      <c r="BL1581" s="289"/>
      <c r="BM1581" s="289"/>
      <c r="BN1581" s="289"/>
      <c r="BO1581" s="289"/>
      <c r="BP1581" s="289"/>
      <c r="BQ1581" s="289"/>
      <c r="BR1581" s="289"/>
      <c r="BS1581" s="289"/>
      <c r="BT1581" s="289"/>
      <c r="BU1581" s="289"/>
      <c r="BV1581" s="289"/>
      <c r="BW1581" s="289"/>
      <c r="BX1581" s="289"/>
      <c r="BY1581" s="289"/>
    </row>
    <row r="1582" spans="1:77" s="262" customFormat="1" x14ac:dyDescent="0.2">
      <c r="A1582" s="86">
        <v>1574</v>
      </c>
      <c r="B1582" s="86" t="s">
        <v>1609</v>
      </c>
      <c r="C1582" s="86"/>
      <c r="D1582" s="86"/>
      <c r="E1582" s="86"/>
      <c r="F1582" s="86"/>
      <c r="G1582" s="86"/>
      <c r="H1582" s="86"/>
      <c r="I1582" s="86"/>
      <c r="J1582" s="249">
        <v>24</v>
      </c>
      <c r="K1582" s="251">
        <v>2.4</v>
      </c>
      <c r="L1582" s="86"/>
      <c r="M1582" s="86"/>
      <c r="N1582" s="86"/>
      <c r="O1582" s="266" t="s">
        <v>576</v>
      </c>
      <c r="P1582" s="285"/>
      <c r="Q1582" s="86"/>
      <c r="R1582" s="290"/>
      <c r="S1582" s="290"/>
      <c r="T1582" s="290"/>
      <c r="U1582" s="290"/>
      <c r="V1582" s="290"/>
      <c r="W1582" s="290"/>
      <c r="X1582" s="290"/>
      <c r="Y1582" s="290"/>
      <c r="Z1582" s="290"/>
      <c r="AA1582" s="290"/>
      <c r="AB1582" s="290"/>
      <c r="AC1582" s="290"/>
      <c r="AD1582" s="290"/>
      <c r="AE1582" s="290"/>
      <c r="AF1582" s="290"/>
      <c r="AG1582" s="290"/>
      <c r="AH1582" s="290"/>
      <c r="AI1582" s="290"/>
      <c r="AJ1582" s="290"/>
      <c r="AK1582" s="290"/>
      <c r="AL1582" s="290"/>
      <c r="AM1582" s="290"/>
      <c r="AN1582" s="290"/>
      <c r="AO1582" s="290"/>
      <c r="AP1582" s="290"/>
      <c r="AQ1582" s="290"/>
      <c r="AR1582" s="290"/>
      <c r="AS1582" s="290"/>
      <c r="AT1582" s="290"/>
      <c r="AU1582" s="290"/>
      <c r="AV1582" s="290"/>
      <c r="AW1582" s="290"/>
      <c r="AX1582" s="290"/>
      <c r="AY1582" s="290"/>
      <c r="AZ1582" s="290"/>
      <c r="BA1582" s="290"/>
      <c r="BB1582" s="290"/>
      <c r="BC1582" s="290"/>
      <c r="BD1582" s="290"/>
      <c r="BE1582" s="290"/>
      <c r="BF1582" s="290"/>
      <c r="BG1582" s="290"/>
      <c r="BH1582" s="290"/>
      <c r="BI1582" s="290"/>
      <c r="BJ1582" s="290"/>
      <c r="BK1582" s="290"/>
      <c r="BL1582" s="290"/>
      <c r="BM1582" s="290"/>
      <c r="BN1582" s="290"/>
      <c r="BO1582" s="290"/>
      <c r="BP1582" s="290"/>
      <c r="BQ1582" s="290"/>
      <c r="BR1582" s="290"/>
      <c r="BS1582" s="290"/>
      <c r="BT1582" s="290"/>
      <c r="BU1582" s="290"/>
      <c r="BV1582" s="290"/>
      <c r="BW1582" s="290"/>
      <c r="BX1582" s="290"/>
      <c r="BY1582" s="290"/>
    </row>
    <row r="1583" spans="1:77" x14ac:dyDescent="0.2">
      <c r="A1583" s="82">
        <v>1575</v>
      </c>
      <c r="B1583" s="82" t="s">
        <v>1489</v>
      </c>
      <c r="C1583" s="82" t="s">
        <v>1814</v>
      </c>
      <c r="D1583" s="82" t="s">
        <v>1490</v>
      </c>
      <c r="E1583" s="83">
        <v>44123</v>
      </c>
      <c r="F1583" s="82" t="s">
        <v>2985</v>
      </c>
      <c r="G1583" s="82">
        <v>1</v>
      </c>
      <c r="H1583" s="82" t="s">
        <v>2986</v>
      </c>
      <c r="I1583" s="82" t="s">
        <v>1760</v>
      </c>
      <c r="J1583" s="84">
        <v>30</v>
      </c>
      <c r="K1583" s="247">
        <v>3</v>
      </c>
      <c r="L1583" s="82" t="s">
        <v>2987</v>
      </c>
      <c r="M1583" s="82">
        <v>154</v>
      </c>
      <c r="N1583" s="82">
        <v>0.1</v>
      </c>
      <c r="O1583" s="264" t="s">
        <v>1997</v>
      </c>
      <c r="P1583" s="283" t="s">
        <v>2997</v>
      </c>
      <c r="Q1583" s="82" t="s">
        <v>304</v>
      </c>
    </row>
    <row r="1584" spans="1:77" s="254" customFormat="1" x14ac:dyDescent="0.2">
      <c r="A1584" s="248">
        <v>1576</v>
      </c>
      <c r="B1584" s="248" t="s">
        <v>1489</v>
      </c>
      <c r="C1584" s="248"/>
      <c r="D1584" s="248"/>
      <c r="E1584" s="248"/>
      <c r="F1584" s="248"/>
      <c r="G1584" s="248"/>
      <c r="H1584" s="248"/>
      <c r="I1584" s="248"/>
      <c r="J1584" s="260">
        <v>30</v>
      </c>
      <c r="K1584" s="255">
        <v>3</v>
      </c>
      <c r="L1584" s="248"/>
      <c r="M1584" s="248"/>
      <c r="N1584" s="248"/>
      <c r="O1584" s="265" t="s">
        <v>1997</v>
      </c>
      <c r="P1584" s="284" t="s">
        <v>706</v>
      </c>
      <c r="Q1584" s="248"/>
      <c r="R1584" s="289"/>
      <c r="S1584" s="289"/>
      <c r="T1584" s="289"/>
      <c r="U1584" s="289"/>
      <c r="V1584" s="289"/>
      <c r="W1584" s="289"/>
      <c r="X1584" s="289"/>
      <c r="Y1584" s="289"/>
      <c r="Z1584" s="289"/>
      <c r="AA1584" s="289"/>
      <c r="AB1584" s="289"/>
      <c r="AC1584" s="289"/>
      <c r="AD1584" s="289"/>
      <c r="AE1584" s="289"/>
      <c r="AF1584" s="289"/>
      <c r="AG1584" s="289"/>
      <c r="AH1584" s="289"/>
      <c r="AI1584" s="289"/>
      <c r="AJ1584" s="289"/>
      <c r="AK1584" s="289"/>
      <c r="AL1584" s="289"/>
      <c r="AM1584" s="289"/>
      <c r="AN1584" s="289"/>
      <c r="AO1584" s="289"/>
      <c r="AP1584" s="289"/>
      <c r="AQ1584" s="289"/>
      <c r="AR1584" s="289"/>
      <c r="AS1584" s="289"/>
      <c r="AT1584" s="289"/>
      <c r="AU1584" s="289"/>
      <c r="AV1584" s="289"/>
      <c r="AW1584" s="289"/>
      <c r="AX1584" s="289"/>
      <c r="AY1584" s="289"/>
      <c r="AZ1584" s="289"/>
      <c r="BA1584" s="289"/>
      <c r="BB1584" s="289"/>
      <c r="BC1584" s="289"/>
      <c r="BD1584" s="289"/>
      <c r="BE1584" s="289"/>
      <c r="BF1584" s="289"/>
      <c r="BG1584" s="289"/>
      <c r="BH1584" s="289"/>
      <c r="BI1584" s="289"/>
      <c r="BJ1584" s="289"/>
      <c r="BK1584" s="289"/>
      <c r="BL1584" s="289"/>
      <c r="BM1584" s="289"/>
      <c r="BN1584" s="289"/>
      <c r="BO1584" s="289"/>
      <c r="BP1584" s="289"/>
      <c r="BQ1584" s="289"/>
      <c r="BR1584" s="289"/>
      <c r="BS1584" s="289"/>
      <c r="BT1584" s="289"/>
      <c r="BU1584" s="289"/>
      <c r="BV1584" s="289"/>
      <c r="BW1584" s="289"/>
      <c r="BX1584" s="289"/>
      <c r="BY1584" s="289"/>
    </row>
    <row r="1585" spans="1:77" s="262" customFormat="1" x14ac:dyDescent="0.2">
      <c r="A1585" s="86">
        <v>1577</v>
      </c>
      <c r="B1585" s="86" t="s">
        <v>1188</v>
      </c>
      <c r="C1585" s="86"/>
      <c r="D1585" s="86"/>
      <c r="E1585" s="86"/>
      <c r="F1585" s="86"/>
      <c r="G1585" s="86"/>
      <c r="H1585" s="86"/>
      <c r="I1585" s="86"/>
      <c r="J1585" s="249">
        <v>30</v>
      </c>
      <c r="K1585" s="251">
        <v>3</v>
      </c>
      <c r="L1585" s="86"/>
      <c r="M1585" s="86"/>
      <c r="N1585" s="86"/>
      <c r="O1585" s="266" t="s">
        <v>577</v>
      </c>
      <c r="P1585" s="285"/>
      <c r="Q1585" s="86"/>
      <c r="R1585" s="290"/>
      <c r="S1585" s="290"/>
      <c r="T1585" s="290"/>
      <c r="U1585" s="290"/>
      <c r="V1585" s="290"/>
      <c r="W1585" s="290"/>
      <c r="X1585" s="290"/>
      <c r="Y1585" s="290"/>
      <c r="Z1585" s="290"/>
      <c r="AA1585" s="290"/>
      <c r="AB1585" s="290"/>
      <c r="AC1585" s="290"/>
      <c r="AD1585" s="290"/>
      <c r="AE1585" s="290"/>
      <c r="AF1585" s="290"/>
      <c r="AG1585" s="290"/>
      <c r="AH1585" s="290"/>
      <c r="AI1585" s="290"/>
      <c r="AJ1585" s="290"/>
      <c r="AK1585" s="290"/>
      <c r="AL1585" s="290"/>
      <c r="AM1585" s="290"/>
      <c r="AN1585" s="290"/>
      <c r="AO1585" s="290"/>
      <c r="AP1585" s="290"/>
      <c r="AQ1585" s="290"/>
      <c r="AR1585" s="290"/>
      <c r="AS1585" s="290"/>
      <c r="AT1585" s="290"/>
      <c r="AU1585" s="290"/>
      <c r="AV1585" s="290"/>
      <c r="AW1585" s="290"/>
      <c r="AX1585" s="290"/>
      <c r="AY1585" s="290"/>
      <c r="AZ1585" s="290"/>
      <c r="BA1585" s="290"/>
      <c r="BB1585" s="290"/>
      <c r="BC1585" s="290"/>
      <c r="BD1585" s="290"/>
      <c r="BE1585" s="290"/>
      <c r="BF1585" s="290"/>
      <c r="BG1585" s="290"/>
      <c r="BH1585" s="290"/>
      <c r="BI1585" s="290"/>
      <c r="BJ1585" s="290"/>
      <c r="BK1585" s="290"/>
      <c r="BL1585" s="290"/>
      <c r="BM1585" s="290"/>
      <c r="BN1585" s="290"/>
      <c r="BO1585" s="290"/>
      <c r="BP1585" s="290"/>
      <c r="BQ1585" s="290"/>
      <c r="BR1585" s="290"/>
      <c r="BS1585" s="290"/>
      <c r="BT1585" s="290"/>
      <c r="BU1585" s="290"/>
      <c r="BV1585" s="290"/>
      <c r="BW1585" s="290"/>
      <c r="BX1585" s="290"/>
      <c r="BY1585" s="290"/>
    </row>
    <row r="1586" spans="1:77" x14ac:dyDescent="0.2">
      <c r="A1586" s="82">
        <v>1578</v>
      </c>
      <c r="B1586" s="82" t="s">
        <v>1493</v>
      </c>
      <c r="C1586" s="82" t="s">
        <v>2057</v>
      </c>
      <c r="D1586" s="82" t="s">
        <v>1494</v>
      </c>
      <c r="E1586" s="83">
        <v>44123</v>
      </c>
      <c r="F1586" s="82" t="s">
        <v>2985</v>
      </c>
      <c r="G1586" s="82">
        <v>1</v>
      </c>
      <c r="H1586" s="82" t="s">
        <v>2986</v>
      </c>
      <c r="I1586" s="82" t="s">
        <v>1760</v>
      </c>
      <c r="J1586" s="84">
        <v>14</v>
      </c>
      <c r="K1586" s="247">
        <v>1.4</v>
      </c>
      <c r="L1586" s="82" t="s">
        <v>2987</v>
      </c>
      <c r="M1586" s="82">
        <v>154</v>
      </c>
      <c r="N1586" s="82">
        <v>0.1</v>
      </c>
      <c r="O1586" s="264" t="s">
        <v>2058</v>
      </c>
      <c r="P1586" s="283" t="s">
        <v>2997</v>
      </c>
      <c r="Q1586" s="82" t="s">
        <v>304</v>
      </c>
    </row>
    <row r="1587" spans="1:77" s="254" customFormat="1" x14ac:dyDescent="0.2">
      <c r="A1587" s="248">
        <v>1579</v>
      </c>
      <c r="B1587" s="248" t="s">
        <v>1493</v>
      </c>
      <c r="C1587" s="248"/>
      <c r="D1587" s="248"/>
      <c r="E1587" s="248"/>
      <c r="F1587" s="248"/>
      <c r="G1587" s="248"/>
      <c r="H1587" s="248"/>
      <c r="I1587" s="248"/>
      <c r="J1587" s="260">
        <v>14</v>
      </c>
      <c r="K1587" s="255">
        <v>1.4</v>
      </c>
      <c r="L1587" s="248"/>
      <c r="M1587" s="248"/>
      <c r="N1587" s="248"/>
      <c r="O1587" s="265" t="s">
        <v>2058</v>
      </c>
      <c r="P1587" s="284" t="s">
        <v>706</v>
      </c>
      <c r="Q1587" s="248"/>
      <c r="R1587" s="289"/>
      <c r="S1587" s="289"/>
      <c r="T1587" s="289"/>
      <c r="U1587" s="289"/>
      <c r="V1587" s="289"/>
      <c r="W1587" s="289"/>
      <c r="X1587" s="289"/>
      <c r="Y1587" s="289"/>
      <c r="Z1587" s="289"/>
      <c r="AA1587" s="289"/>
      <c r="AB1587" s="289"/>
      <c r="AC1587" s="289"/>
      <c r="AD1587" s="289"/>
      <c r="AE1587" s="289"/>
      <c r="AF1587" s="289"/>
      <c r="AG1587" s="289"/>
      <c r="AH1587" s="289"/>
      <c r="AI1587" s="289"/>
      <c r="AJ1587" s="289"/>
      <c r="AK1587" s="289"/>
      <c r="AL1587" s="289"/>
      <c r="AM1587" s="289"/>
      <c r="AN1587" s="289"/>
      <c r="AO1587" s="289"/>
      <c r="AP1587" s="289"/>
      <c r="AQ1587" s="289"/>
      <c r="AR1587" s="289"/>
      <c r="AS1587" s="289"/>
      <c r="AT1587" s="289"/>
      <c r="AU1587" s="289"/>
      <c r="AV1587" s="289"/>
      <c r="AW1587" s="289"/>
      <c r="AX1587" s="289"/>
      <c r="AY1587" s="289"/>
      <c r="AZ1587" s="289"/>
      <c r="BA1587" s="289"/>
      <c r="BB1587" s="289"/>
      <c r="BC1587" s="289"/>
      <c r="BD1587" s="289"/>
      <c r="BE1587" s="289"/>
      <c r="BF1587" s="289"/>
      <c r="BG1587" s="289"/>
      <c r="BH1587" s="289"/>
      <c r="BI1587" s="289"/>
      <c r="BJ1587" s="289"/>
      <c r="BK1587" s="289"/>
      <c r="BL1587" s="289"/>
      <c r="BM1587" s="289"/>
      <c r="BN1587" s="289"/>
      <c r="BO1587" s="289"/>
      <c r="BP1587" s="289"/>
      <c r="BQ1587" s="289"/>
      <c r="BR1587" s="289"/>
      <c r="BS1587" s="289"/>
      <c r="BT1587" s="289"/>
      <c r="BU1587" s="289"/>
      <c r="BV1587" s="289"/>
      <c r="BW1587" s="289"/>
      <c r="BX1587" s="289"/>
      <c r="BY1587" s="289"/>
    </row>
    <row r="1588" spans="1:77" s="262" customFormat="1" x14ac:dyDescent="0.2">
      <c r="A1588" s="86">
        <v>1580</v>
      </c>
      <c r="B1588" s="86" t="s">
        <v>1205</v>
      </c>
      <c r="C1588" s="86"/>
      <c r="D1588" s="86"/>
      <c r="E1588" s="86"/>
      <c r="F1588" s="86"/>
      <c r="G1588" s="86"/>
      <c r="H1588" s="86"/>
      <c r="I1588" s="86"/>
      <c r="J1588" s="249">
        <v>14</v>
      </c>
      <c r="K1588" s="251">
        <v>1.4</v>
      </c>
      <c r="L1588" s="86"/>
      <c r="M1588" s="86"/>
      <c r="N1588" s="86"/>
      <c r="O1588" s="266" t="s">
        <v>578</v>
      </c>
      <c r="P1588" s="285"/>
      <c r="Q1588" s="86"/>
      <c r="R1588" s="290"/>
      <c r="S1588" s="290"/>
      <c r="T1588" s="290"/>
      <c r="U1588" s="290"/>
      <c r="V1588" s="290"/>
      <c r="W1588" s="290"/>
      <c r="X1588" s="290"/>
      <c r="Y1588" s="290"/>
      <c r="Z1588" s="290"/>
      <c r="AA1588" s="290"/>
      <c r="AB1588" s="290"/>
      <c r="AC1588" s="290"/>
      <c r="AD1588" s="290"/>
      <c r="AE1588" s="290"/>
      <c r="AF1588" s="290"/>
      <c r="AG1588" s="290"/>
      <c r="AH1588" s="290"/>
      <c r="AI1588" s="290"/>
      <c r="AJ1588" s="290"/>
      <c r="AK1588" s="290"/>
      <c r="AL1588" s="290"/>
      <c r="AM1588" s="290"/>
      <c r="AN1588" s="290"/>
      <c r="AO1588" s="290"/>
      <c r="AP1588" s="290"/>
      <c r="AQ1588" s="290"/>
      <c r="AR1588" s="290"/>
      <c r="AS1588" s="290"/>
      <c r="AT1588" s="290"/>
      <c r="AU1588" s="290"/>
      <c r="AV1588" s="290"/>
      <c r="AW1588" s="290"/>
      <c r="AX1588" s="290"/>
      <c r="AY1588" s="290"/>
      <c r="AZ1588" s="290"/>
      <c r="BA1588" s="290"/>
      <c r="BB1588" s="290"/>
      <c r="BC1588" s="290"/>
      <c r="BD1588" s="290"/>
      <c r="BE1588" s="290"/>
      <c r="BF1588" s="290"/>
      <c r="BG1588" s="290"/>
      <c r="BH1588" s="290"/>
      <c r="BI1588" s="290"/>
      <c r="BJ1588" s="290"/>
      <c r="BK1588" s="290"/>
      <c r="BL1588" s="290"/>
      <c r="BM1588" s="290"/>
      <c r="BN1588" s="290"/>
      <c r="BO1588" s="290"/>
      <c r="BP1588" s="290"/>
      <c r="BQ1588" s="290"/>
      <c r="BR1588" s="290"/>
      <c r="BS1588" s="290"/>
      <c r="BT1588" s="290"/>
      <c r="BU1588" s="290"/>
      <c r="BV1588" s="290"/>
      <c r="BW1588" s="290"/>
      <c r="BX1588" s="290"/>
      <c r="BY1588" s="290"/>
    </row>
    <row r="1589" spans="1:77" x14ac:dyDescent="0.2">
      <c r="A1589" s="82">
        <v>1581</v>
      </c>
      <c r="B1589" s="82" t="s">
        <v>258</v>
      </c>
      <c r="C1589" s="82" t="s">
        <v>1856</v>
      </c>
      <c r="D1589" s="82" t="s">
        <v>259</v>
      </c>
      <c r="E1589" s="83">
        <v>44123</v>
      </c>
      <c r="F1589" s="82" t="s">
        <v>2985</v>
      </c>
      <c r="G1589" s="82">
        <v>1</v>
      </c>
      <c r="H1589" s="82" t="s">
        <v>2986</v>
      </c>
      <c r="I1589" s="82" t="s">
        <v>1760</v>
      </c>
      <c r="J1589" s="84">
        <v>150</v>
      </c>
      <c r="K1589" s="247">
        <v>15</v>
      </c>
      <c r="L1589" s="82" t="s">
        <v>2987</v>
      </c>
      <c r="M1589" s="82">
        <v>154</v>
      </c>
      <c r="N1589" s="82">
        <v>0.1</v>
      </c>
      <c r="O1589" s="264" t="s">
        <v>1950</v>
      </c>
      <c r="P1589" s="283" t="s">
        <v>2988</v>
      </c>
      <c r="Q1589" s="82" t="s">
        <v>117</v>
      </c>
    </row>
    <row r="1590" spans="1:77" x14ac:dyDescent="0.2">
      <c r="A1590" s="82">
        <v>1582</v>
      </c>
      <c r="B1590" s="82" t="s">
        <v>258</v>
      </c>
      <c r="C1590" s="82"/>
      <c r="D1590" s="82" t="s">
        <v>2721</v>
      </c>
      <c r="E1590" s="83">
        <v>44130</v>
      </c>
      <c r="F1590" s="82" t="s">
        <v>2985</v>
      </c>
      <c r="G1590" s="82">
        <v>1</v>
      </c>
      <c r="H1590" s="82" t="s">
        <v>2986</v>
      </c>
      <c r="I1590" s="82" t="s">
        <v>1760</v>
      </c>
      <c r="J1590" s="84">
        <v>150</v>
      </c>
      <c r="K1590" s="247">
        <v>15</v>
      </c>
      <c r="L1590" s="82" t="s">
        <v>2987</v>
      </c>
      <c r="M1590" s="82">
        <v>156</v>
      </c>
      <c r="N1590" s="82">
        <v>0.1</v>
      </c>
      <c r="O1590" s="264" t="s">
        <v>1950</v>
      </c>
      <c r="P1590" s="283" t="s">
        <v>2988</v>
      </c>
      <c r="Q1590" s="82" t="s">
        <v>117</v>
      </c>
    </row>
    <row r="1591" spans="1:77" s="254" customFormat="1" x14ac:dyDescent="0.2">
      <c r="A1591" s="248">
        <v>1583</v>
      </c>
      <c r="B1591" s="248" t="s">
        <v>258</v>
      </c>
      <c r="C1591" s="248"/>
      <c r="D1591" s="248"/>
      <c r="E1591" s="248"/>
      <c r="F1591" s="248"/>
      <c r="G1591" s="248"/>
      <c r="H1591" s="248"/>
      <c r="I1591" s="248"/>
      <c r="J1591" s="260">
        <v>300</v>
      </c>
      <c r="K1591" s="255">
        <v>30</v>
      </c>
      <c r="L1591" s="248"/>
      <c r="M1591" s="248"/>
      <c r="N1591" s="248"/>
      <c r="O1591" s="265" t="s">
        <v>1950</v>
      </c>
      <c r="P1591" s="284" t="s">
        <v>707</v>
      </c>
      <c r="Q1591" s="248"/>
      <c r="R1591" s="289"/>
      <c r="S1591" s="289"/>
      <c r="T1591" s="289"/>
      <c r="U1591" s="289"/>
      <c r="V1591" s="289"/>
      <c r="W1591" s="289"/>
      <c r="X1591" s="289"/>
      <c r="Y1591" s="289"/>
      <c r="Z1591" s="289"/>
      <c r="AA1591" s="289"/>
      <c r="AB1591" s="289"/>
      <c r="AC1591" s="289"/>
      <c r="AD1591" s="289"/>
      <c r="AE1591" s="289"/>
      <c r="AF1591" s="289"/>
      <c r="AG1591" s="289"/>
      <c r="AH1591" s="289"/>
      <c r="AI1591" s="289"/>
      <c r="AJ1591" s="289"/>
      <c r="AK1591" s="289"/>
      <c r="AL1591" s="289"/>
      <c r="AM1591" s="289"/>
      <c r="AN1591" s="289"/>
      <c r="AO1591" s="289"/>
      <c r="AP1591" s="289"/>
      <c r="AQ1591" s="289"/>
      <c r="AR1591" s="289"/>
      <c r="AS1591" s="289"/>
      <c r="AT1591" s="289"/>
      <c r="AU1591" s="289"/>
      <c r="AV1591" s="289"/>
      <c r="AW1591" s="289"/>
      <c r="AX1591" s="289"/>
      <c r="AY1591" s="289"/>
      <c r="AZ1591" s="289"/>
      <c r="BA1591" s="289"/>
      <c r="BB1591" s="289"/>
      <c r="BC1591" s="289"/>
      <c r="BD1591" s="289"/>
      <c r="BE1591" s="289"/>
      <c r="BF1591" s="289"/>
      <c r="BG1591" s="289"/>
      <c r="BH1591" s="289"/>
      <c r="BI1591" s="289"/>
      <c r="BJ1591" s="289"/>
      <c r="BK1591" s="289"/>
      <c r="BL1591" s="289"/>
      <c r="BM1591" s="289"/>
      <c r="BN1591" s="289"/>
      <c r="BO1591" s="289"/>
      <c r="BP1591" s="289"/>
      <c r="BQ1591" s="289"/>
      <c r="BR1591" s="289"/>
      <c r="BS1591" s="289"/>
      <c r="BT1591" s="289"/>
      <c r="BU1591" s="289"/>
      <c r="BV1591" s="289"/>
      <c r="BW1591" s="289"/>
      <c r="BX1591" s="289"/>
      <c r="BY1591" s="289"/>
    </row>
    <row r="1592" spans="1:77" x14ac:dyDescent="0.2">
      <c r="A1592" s="82">
        <v>1584</v>
      </c>
      <c r="B1592" s="82" t="s">
        <v>258</v>
      </c>
      <c r="C1592" s="82" t="s">
        <v>1856</v>
      </c>
      <c r="D1592" s="82" t="s">
        <v>259</v>
      </c>
      <c r="E1592" s="83">
        <v>44123</v>
      </c>
      <c r="F1592" s="82" t="s">
        <v>2985</v>
      </c>
      <c r="G1592" s="82">
        <v>1</v>
      </c>
      <c r="H1592" s="82" t="s">
        <v>2986</v>
      </c>
      <c r="I1592" s="82" t="s">
        <v>1760</v>
      </c>
      <c r="J1592" s="84">
        <v>146</v>
      </c>
      <c r="K1592" s="247">
        <v>14.6</v>
      </c>
      <c r="L1592" s="82" t="s">
        <v>2987</v>
      </c>
      <c r="M1592" s="82">
        <v>154</v>
      </c>
      <c r="N1592" s="82">
        <v>0.1</v>
      </c>
      <c r="O1592" s="264" t="s">
        <v>1950</v>
      </c>
      <c r="P1592" s="283" t="s">
        <v>2990</v>
      </c>
      <c r="Q1592" s="82" t="s">
        <v>117</v>
      </c>
    </row>
    <row r="1593" spans="1:77" x14ac:dyDescent="0.2">
      <c r="A1593" s="82">
        <v>1585</v>
      </c>
      <c r="B1593" s="82" t="s">
        <v>258</v>
      </c>
      <c r="C1593" s="82"/>
      <c r="D1593" s="82" t="s">
        <v>2875</v>
      </c>
      <c r="E1593" s="83">
        <v>44137</v>
      </c>
      <c r="F1593" s="82" t="s">
        <v>2985</v>
      </c>
      <c r="G1593" s="82">
        <v>1</v>
      </c>
      <c r="H1593" s="82" t="s">
        <v>2986</v>
      </c>
      <c r="I1593" s="82" t="s">
        <v>1760</v>
      </c>
      <c r="J1593" s="84">
        <v>146</v>
      </c>
      <c r="K1593" s="247">
        <v>14.6</v>
      </c>
      <c r="L1593" s="82" t="s">
        <v>3362</v>
      </c>
      <c r="M1593" s="82">
        <v>158</v>
      </c>
      <c r="N1593" s="82">
        <v>0.1</v>
      </c>
      <c r="O1593" s="264" t="s">
        <v>1950</v>
      </c>
      <c r="P1593" s="283" t="s">
        <v>2990</v>
      </c>
      <c r="Q1593" s="82" t="s">
        <v>117</v>
      </c>
    </row>
    <row r="1594" spans="1:77" s="254" customFormat="1" x14ac:dyDescent="0.2">
      <c r="A1594" s="248">
        <v>1586</v>
      </c>
      <c r="B1594" s="248" t="s">
        <v>258</v>
      </c>
      <c r="C1594" s="248"/>
      <c r="D1594" s="248"/>
      <c r="E1594" s="248"/>
      <c r="F1594" s="248"/>
      <c r="G1594" s="248"/>
      <c r="H1594" s="248"/>
      <c r="I1594" s="248"/>
      <c r="J1594" s="260">
        <v>292</v>
      </c>
      <c r="K1594" s="255">
        <v>29.2</v>
      </c>
      <c r="L1594" s="248"/>
      <c r="M1594" s="248"/>
      <c r="N1594" s="248"/>
      <c r="O1594" s="265" t="s">
        <v>1950</v>
      </c>
      <c r="P1594" s="284" t="s">
        <v>708</v>
      </c>
      <c r="Q1594" s="248"/>
      <c r="R1594" s="289"/>
      <c r="S1594" s="289"/>
      <c r="T1594" s="289"/>
      <c r="U1594" s="289"/>
      <c r="V1594" s="289"/>
      <c r="W1594" s="289"/>
      <c r="X1594" s="289"/>
      <c r="Y1594" s="289"/>
      <c r="Z1594" s="289"/>
      <c r="AA1594" s="289"/>
      <c r="AB1594" s="289"/>
      <c r="AC1594" s="289"/>
      <c r="AD1594" s="289"/>
      <c r="AE1594" s="289"/>
      <c r="AF1594" s="289"/>
      <c r="AG1594" s="289"/>
      <c r="AH1594" s="289"/>
      <c r="AI1594" s="289"/>
      <c r="AJ1594" s="289"/>
      <c r="AK1594" s="289"/>
      <c r="AL1594" s="289"/>
      <c r="AM1594" s="289"/>
      <c r="AN1594" s="289"/>
      <c r="AO1594" s="289"/>
      <c r="AP1594" s="289"/>
      <c r="AQ1594" s="289"/>
      <c r="AR1594" s="289"/>
      <c r="AS1594" s="289"/>
      <c r="AT1594" s="289"/>
      <c r="AU1594" s="289"/>
      <c r="AV1594" s="289"/>
      <c r="AW1594" s="289"/>
      <c r="AX1594" s="289"/>
      <c r="AY1594" s="289"/>
      <c r="AZ1594" s="289"/>
      <c r="BA1594" s="289"/>
      <c r="BB1594" s="289"/>
      <c r="BC1594" s="289"/>
      <c r="BD1594" s="289"/>
      <c r="BE1594" s="289"/>
      <c r="BF1594" s="289"/>
      <c r="BG1594" s="289"/>
      <c r="BH1594" s="289"/>
      <c r="BI1594" s="289"/>
      <c r="BJ1594" s="289"/>
      <c r="BK1594" s="289"/>
      <c r="BL1594" s="289"/>
      <c r="BM1594" s="289"/>
      <c r="BN1594" s="289"/>
      <c r="BO1594" s="289"/>
      <c r="BP1594" s="289"/>
      <c r="BQ1594" s="289"/>
      <c r="BR1594" s="289"/>
      <c r="BS1594" s="289"/>
      <c r="BT1594" s="289"/>
      <c r="BU1594" s="289"/>
      <c r="BV1594" s="289"/>
      <c r="BW1594" s="289"/>
      <c r="BX1594" s="289"/>
      <c r="BY1594" s="289"/>
    </row>
    <row r="1595" spans="1:77" s="262" customFormat="1" x14ac:dyDescent="0.2">
      <c r="A1595" s="86">
        <v>1587</v>
      </c>
      <c r="B1595" s="86" t="s">
        <v>1615</v>
      </c>
      <c r="C1595" s="86"/>
      <c r="D1595" s="86"/>
      <c r="E1595" s="86"/>
      <c r="F1595" s="86"/>
      <c r="G1595" s="86"/>
      <c r="H1595" s="86"/>
      <c r="I1595" s="86"/>
      <c r="J1595" s="249">
        <v>592</v>
      </c>
      <c r="K1595" s="251">
        <v>59.2</v>
      </c>
      <c r="L1595" s="86"/>
      <c r="M1595" s="86"/>
      <c r="N1595" s="86"/>
      <c r="O1595" s="266" t="s">
        <v>851</v>
      </c>
      <c r="P1595" s="285"/>
      <c r="Q1595" s="86"/>
      <c r="R1595" s="290"/>
      <c r="S1595" s="290"/>
      <c r="T1595" s="290"/>
      <c r="U1595" s="290"/>
      <c r="V1595" s="290"/>
      <c r="W1595" s="290"/>
      <c r="X1595" s="290"/>
      <c r="Y1595" s="290"/>
      <c r="Z1595" s="290"/>
      <c r="AA1595" s="290"/>
      <c r="AB1595" s="290"/>
      <c r="AC1595" s="290"/>
      <c r="AD1595" s="290"/>
      <c r="AE1595" s="290"/>
      <c r="AF1595" s="290"/>
      <c r="AG1595" s="290"/>
      <c r="AH1595" s="290"/>
      <c r="AI1595" s="290"/>
      <c r="AJ1595" s="290"/>
      <c r="AK1595" s="290"/>
      <c r="AL1595" s="290"/>
      <c r="AM1595" s="290"/>
      <c r="AN1595" s="290"/>
      <c r="AO1595" s="290"/>
      <c r="AP1595" s="290"/>
      <c r="AQ1595" s="290"/>
      <c r="AR1595" s="290"/>
      <c r="AS1595" s="290"/>
      <c r="AT1595" s="290"/>
      <c r="AU1595" s="290"/>
      <c r="AV1595" s="290"/>
      <c r="AW1595" s="290"/>
      <c r="AX1595" s="290"/>
      <c r="AY1595" s="290"/>
      <c r="AZ1595" s="290"/>
      <c r="BA1595" s="290"/>
      <c r="BB1595" s="290"/>
      <c r="BC1595" s="290"/>
      <c r="BD1595" s="290"/>
      <c r="BE1595" s="290"/>
      <c r="BF1595" s="290"/>
      <c r="BG1595" s="290"/>
      <c r="BH1595" s="290"/>
      <c r="BI1595" s="290"/>
      <c r="BJ1595" s="290"/>
      <c r="BK1595" s="290"/>
      <c r="BL1595" s="290"/>
      <c r="BM1595" s="290"/>
      <c r="BN1595" s="290"/>
      <c r="BO1595" s="290"/>
      <c r="BP1595" s="290"/>
      <c r="BQ1595" s="290"/>
      <c r="BR1595" s="290"/>
      <c r="BS1595" s="290"/>
      <c r="BT1595" s="290"/>
      <c r="BU1595" s="290"/>
      <c r="BV1595" s="290"/>
      <c r="BW1595" s="290"/>
      <c r="BX1595" s="290"/>
      <c r="BY1595" s="290"/>
    </row>
    <row r="1596" spans="1:77" x14ac:dyDescent="0.2">
      <c r="A1596" s="82">
        <v>1588</v>
      </c>
      <c r="B1596" s="82" t="s">
        <v>3377</v>
      </c>
      <c r="C1596" s="82" t="s">
        <v>2265</v>
      </c>
      <c r="D1596" s="82" t="s">
        <v>3378</v>
      </c>
      <c r="E1596" s="83">
        <v>44123</v>
      </c>
      <c r="F1596" s="82" t="s">
        <v>2985</v>
      </c>
      <c r="G1596" s="82">
        <v>1</v>
      </c>
      <c r="H1596" s="82" t="s">
        <v>2986</v>
      </c>
      <c r="I1596" s="82" t="s">
        <v>1760</v>
      </c>
      <c r="J1596" s="84">
        <v>12</v>
      </c>
      <c r="K1596" s="247">
        <v>1.2</v>
      </c>
      <c r="L1596" s="82" t="s">
        <v>2987</v>
      </c>
      <c r="M1596" s="82">
        <v>154</v>
      </c>
      <c r="N1596" s="82">
        <v>0.1</v>
      </c>
      <c r="O1596" s="264" t="s">
        <v>1693</v>
      </c>
      <c r="P1596" s="283" t="s">
        <v>2990</v>
      </c>
      <c r="Q1596" s="82" t="s">
        <v>117</v>
      </c>
    </row>
    <row r="1597" spans="1:77" x14ac:dyDescent="0.2">
      <c r="A1597" s="82">
        <v>1589</v>
      </c>
      <c r="B1597" s="82" t="s">
        <v>3377</v>
      </c>
      <c r="C1597" s="82"/>
      <c r="D1597" s="82" t="s">
        <v>2908</v>
      </c>
      <c r="E1597" s="83">
        <v>44137</v>
      </c>
      <c r="F1597" s="82" t="s">
        <v>2985</v>
      </c>
      <c r="G1597" s="82">
        <v>1</v>
      </c>
      <c r="H1597" s="82" t="s">
        <v>2986</v>
      </c>
      <c r="I1597" s="82" t="s">
        <v>1760</v>
      </c>
      <c r="J1597" s="84">
        <v>12</v>
      </c>
      <c r="K1597" s="247">
        <v>1.2</v>
      </c>
      <c r="L1597" s="82" t="s">
        <v>3362</v>
      </c>
      <c r="M1597" s="82">
        <v>158</v>
      </c>
      <c r="N1597" s="82">
        <v>0.1</v>
      </c>
      <c r="O1597" s="264" t="s">
        <v>1693</v>
      </c>
      <c r="P1597" s="283" t="s">
        <v>2990</v>
      </c>
      <c r="Q1597" s="82" t="s">
        <v>117</v>
      </c>
    </row>
    <row r="1598" spans="1:77" s="254" customFormat="1" x14ac:dyDescent="0.2">
      <c r="A1598" s="248">
        <v>1590</v>
      </c>
      <c r="B1598" s="248" t="s">
        <v>3377</v>
      </c>
      <c r="C1598" s="248"/>
      <c r="D1598" s="248"/>
      <c r="E1598" s="248"/>
      <c r="F1598" s="248"/>
      <c r="G1598" s="248"/>
      <c r="H1598" s="248"/>
      <c r="I1598" s="248"/>
      <c r="J1598" s="260">
        <v>24</v>
      </c>
      <c r="K1598" s="255">
        <v>2.4</v>
      </c>
      <c r="L1598" s="248"/>
      <c r="M1598" s="248"/>
      <c r="N1598" s="248"/>
      <c r="O1598" s="265" t="s">
        <v>1693</v>
      </c>
      <c r="P1598" s="284" t="s">
        <v>708</v>
      </c>
      <c r="Q1598" s="248"/>
      <c r="R1598" s="289"/>
      <c r="S1598" s="289"/>
      <c r="T1598" s="289"/>
      <c r="U1598" s="289"/>
      <c r="V1598" s="289"/>
      <c r="W1598" s="289"/>
      <c r="X1598" s="289"/>
      <c r="Y1598" s="289"/>
      <c r="Z1598" s="289"/>
      <c r="AA1598" s="289"/>
      <c r="AB1598" s="289"/>
      <c r="AC1598" s="289"/>
      <c r="AD1598" s="289"/>
      <c r="AE1598" s="289"/>
      <c r="AF1598" s="289"/>
      <c r="AG1598" s="289"/>
      <c r="AH1598" s="289"/>
      <c r="AI1598" s="289"/>
      <c r="AJ1598" s="289"/>
      <c r="AK1598" s="289"/>
      <c r="AL1598" s="289"/>
      <c r="AM1598" s="289"/>
      <c r="AN1598" s="289"/>
      <c r="AO1598" s="289"/>
      <c r="AP1598" s="289"/>
      <c r="AQ1598" s="289"/>
      <c r="AR1598" s="289"/>
      <c r="AS1598" s="289"/>
      <c r="AT1598" s="289"/>
      <c r="AU1598" s="289"/>
      <c r="AV1598" s="289"/>
      <c r="AW1598" s="289"/>
      <c r="AX1598" s="289"/>
      <c r="AY1598" s="289"/>
      <c r="AZ1598" s="289"/>
      <c r="BA1598" s="289"/>
      <c r="BB1598" s="289"/>
      <c r="BC1598" s="289"/>
      <c r="BD1598" s="289"/>
      <c r="BE1598" s="289"/>
      <c r="BF1598" s="289"/>
      <c r="BG1598" s="289"/>
      <c r="BH1598" s="289"/>
      <c r="BI1598" s="289"/>
      <c r="BJ1598" s="289"/>
      <c r="BK1598" s="289"/>
      <c r="BL1598" s="289"/>
      <c r="BM1598" s="289"/>
      <c r="BN1598" s="289"/>
      <c r="BO1598" s="289"/>
      <c r="BP1598" s="289"/>
      <c r="BQ1598" s="289"/>
      <c r="BR1598" s="289"/>
      <c r="BS1598" s="289"/>
      <c r="BT1598" s="289"/>
      <c r="BU1598" s="289"/>
      <c r="BV1598" s="289"/>
      <c r="BW1598" s="289"/>
      <c r="BX1598" s="289"/>
      <c r="BY1598" s="289"/>
    </row>
    <row r="1599" spans="1:77" s="262" customFormat="1" x14ac:dyDescent="0.2">
      <c r="A1599" s="86">
        <v>1591</v>
      </c>
      <c r="B1599" s="86" t="s">
        <v>1031</v>
      </c>
      <c r="C1599" s="86"/>
      <c r="D1599" s="86"/>
      <c r="E1599" s="86"/>
      <c r="F1599" s="86"/>
      <c r="G1599" s="86"/>
      <c r="H1599" s="86"/>
      <c r="I1599" s="86"/>
      <c r="J1599" s="249">
        <v>24</v>
      </c>
      <c r="K1599" s="251">
        <v>2.4</v>
      </c>
      <c r="L1599" s="86"/>
      <c r="M1599" s="86"/>
      <c r="N1599" s="86"/>
      <c r="O1599" s="266" t="s">
        <v>852</v>
      </c>
      <c r="P1599" s="285"/>
      <c r="Q1599" s="86"/>
      <c r="R1599" s="290"/>
      <c r="S1599" s="290"/>
      <c r="T1599" s="290"/>
      <c r="U1599" s="290"/>
      <c r="V1599" s="290"/>
      <c r="W1599" s="290"/>
      <c r="X1599" s="290"/>
      <c r="Y1599" s="290"/>
      <c r="Z1599" s="290"/>
      <c r="AA1599" s="290"/>
      <c r="AB1599" s="290"/>
      <c r="AC1599" s="290"/>
      <c r="AD1599" s="290"/>
      <c r="AE1599" s="290"/>
      <c r="AF1599" s="290"/>
      <c r="AG1599" s="290"/>
      <c r="AH1599" s="290"/>
      <c r="AI1599" s="290"/>
      <c r="AJ1599" s="290"/>
      <c r="AK1599" s="290"/>
      <c r="AL1599" s="290"/>
      <c r="AM1599" s="290"/>
      <c r="AN1599" s="290"/>
      <c r="AO1599" s="290"/>
      <c r="AP1599" s="290"/>
      <c r="AQ1599" s="290"/>
      <c r="AR1599" s="290"/>
      <c r="AS1599" s="290"/>
      <c r="AT1599" s="290"/>
      <c r="AU1599" s="290"/>
      <c r="AV1599" s="290"/>
      <c r="AW1599" s="290"/>
      <c r="AX1599" s="290"/>
      <c r="AY1599" s="290"/>
      <c r="AZ1599" s="290"/>
      <c r="BA1599" s="290"/>
      <c r="BB1599" s="290"/>
      <c r="BC1599" s="290"/>
      <c r="BD1599" s="290"/>
      <c r="BE1599" s="290"/>
      <c r="BF1599" s="290"/>
      <c r="BG1599" s="290"/>
      <c r="BH1599" s="290"/>
      <c r="BI1599" s="290"/>
      <c r="BJ1599" s="290"/>
      <c r="BK1599" s="290"/>
      <c r="BL1599" s="290"/>
      <c r="BM1599" s="290"/>
      <c r="BN1599" s="290"/>
      <c r="BO1599" s="290"/>
      <c r="BP1599" s="290"/>
      <c r="BQ1599" s="290"/>
      <c r="BR1599" s="290"/>
      <c r="BS1599" s="290"/>
      <c r="BT1599" s="290"/>
      <c r="BU1599" s="290"/>
      <c r="BV1599" s="290"/>
      <c r="BW1599" s="290"/>
      <c r="BX1599" s="290"/>
      <c r="BY1599" s="290"/>
    </row>
    <row r="1600" spans="1:77" x14ac:dyDescent="0.2">
      <c r="A1600" s="82">
        <v>1592</v>
      </c>
      <c r="B1600" s="82" t="s">
        <v>210</v>
      </c>
      <c r="C1600" s="82" t="s">
        <v>1856</v>
      </c>
      <c r="D1600" s="82" t="s">
        <v>211</v>
      </c>
      <c r="E1600" s="83">
        <v>44123</v>
      </c>
      <c r="F1600" s="82" t="s">
        <v>2985</v>
      </c>
      <c r="G1600" s="82">
        <v>1</v>
      </c>
      <c r="H1600" s="82" t="s">
        <v>2986</v>
      </c>
      <c r="I1600" s="82" t="s">
        <v>1760</v>
      </c>
      <c r="J1600" s="84">
        <v>96</v>
      </c>
      <c r="K1600" s="247">
        <v>9.6</v>
      </c>
      <c r="L1600" s="82" t="s">
        <v>2987</v>
      </c>
      <c r="M1600" s="82">
        <v>154</v>
      </c>
      <c r="N1600" s="82">
        <v>0.1</v>
      </c>
      <c r="O1600" s="264" t="s">
        <v>2000</v>
      </c>
      <c r="P1600" s="283" t="s">
        <v>2997</v>
      </c>
      <c r="Q1600" s="82" t="s">
        <v>117</v>
      </c>
    </row>
    <row r="1601" spans="1:77" x14ac:dyDescent="0.2">
      <c r="A1601" s="82">
        <v>1593</v>
      </c>
      <c r="B1601" s="82" t="s">
        <v>210</v>
      </c>
      <c r="C1601" s="82"/>
      <c r="D1601" s="82" t="s">
        <v>2856</v>
      </c>
      <c r="E1601" s="83">
        <v>44137</v>
      </c>
      <c r="F1601" s="82" t="s">
        <v>2985</v>
      </c>
      <c r="G1601" s="82">
        <v>1</v>
      </c>
      <c r="H1601" s="82" t="s">
        <v>2986</v>
      </c>
      <c r="I1601" s="82" t="s">
        <v>1760</v>
      </c>
      <c r="J1601" s="84">
        <v>96</v>
      </c>
      <c r="K1601" s="247">
        <v>9.6</v>
      </c>
      <c r="L1601" s="82" t="s">
        <v>3362</v>
      </c>
      <c r="M1601" s="82">
        <v>158</v>
      </c>
      <c r="N1601" s="82">
        <v>0.1</v>
      </c>
      <c r="O1601" s="264" t="s">
        <v>2000</v>
      </c>
      <c r="P1601" s="283" t="s">
        <v>2997</v>
      </c>
      <c r="Q1601" s="82" t="s">
        <v>117</v>
      </c>
    </row>
    <row r="1602" spans="1:77" s="254" customFormat="1" x14ac:dyDescent="0.2">
      <c r="A1602" s="248">
        <v>1594</v>
      </c>
      <c r="B1602" s="248" t="s">
        <v>210</v>
      </c>
      <c r="C1602" s="248"/>
      <c r="D1602" s="248"/>
      <c r="E1602" s="248"/>
      <c r="F1602" s="248"/>
      <c r="G1602" s="248"/>
      <c r="H1602" s="248"/>
      <c r="I1602" s="248"/>
      <c r="J1602" s="260">
        <v>192</v>
      </c>
      <c r="K1602" s="255">
        <v>19.2</v>
      </c>
      <c r="L1602" s="248"/>
      <c r="M1602" s="248"/>
      <c r="N1602" s="248"/>
      <c r="O1602" s="265" t="s">
        <v>2000</v>
      </c>
      <c r="P1602" s="284" t="s">
        <v>706</v>
      </c>
      <c r="Q1602" s="248"/>
      <c r="R1602" s="289"/>
      <c r="S1602" s="289"/>
      <c r="T1602" s="289"/>
      <c r="U1602" s="289"/>
      <c r="V1602" s="289"/>
      <c r="W1602" s="289"/>
      <c r="X1602" s="289"/>
      <c r="Y1602" s="289"/>
      <c r="Z1602" s="289"/>
      <c r="AA1602" s="289"/>
      <c r="AB1602" s="289"/>
      <c r="AC1602" s="289"/>
      <c r="AD1602" s="289"/>
      <c r="AE1602" s="289"/>
      <c r="AF1602" s="289"/>
      <c r="AG1602" s="289"/>
      <c r="AH1602" s="289"/>
      <c r="AI1602" s="289"/>
      <c r="AJ1602" s="289"/>
      <c r="AK1602" s="289"/>
      <c r="AL1602" s="289"/>
      <c r="AM1602" s="289"/>
      <c r="AN1602" s="289"/>
      <c r="AO1602" s="289"/>
      <c r="AP1602" s="289"/>
      <c r="AQ1602" s="289"/>
      <c r="AR1602" s="289"/>
      <c r="AS1602" s="289"/>
      <c r="AT1602" s="289"/>
      <c r="AU1602" s="289"/>
      <c r="AV1602" s="289"/>
      <c r="AW1602" s="289"/>
      <c r="AX1602" s="289"/>
      <c r="AY1602" s="289"/>
      <c r="AZ1602" s="289"/>
      <c r="BA1602" s="289"/>
      <c r="BB1602" s="289"/>
      <c r="BC1602" s="289"/>
      <c r="BD1602" s="289"/>
      <c r="BE1602" s="289"/>
      <c r="BF1602" s="289"/>
      <c r="BG1602" s="289"/>
      <c r="BH1602" s="289"/>
      <c r="BI1602" s="289"/>
      <c r="BJ1602" s="289"/>
      <c r="BK1602" s="289"/>
      <c r="BL1602" s="289"/>
      <c r="BM1602" s="289"/>
      <c r="BN1602" s="289"/>
      <c r="BO1602" s="289"/>
      <c r="BP1602" s="289"/>
      <c r="BQ1602" s="289"/>
      <c r="BR1602" s="289"/>
      <c r="BS1602" s="289"/>
      <c r="BT1602" s="289"/>
      <c r="BU1602" s="289"/>
      <c r="BV1602" s="289"/>
      <c r="BW1602" s="289"/>
      <c r="BX1602" s="289"/>
      <c r="BY1602" s="289"/>
    </row>
    <row r="1603" spans="1:77" s="262" customFormat="1" x14ac:dyDescent="0.2">
      <c r="A1603" s="86">
        <v>1595</v>
      </c>
      <c r="B1603" s="86" t="s">
        <v>83</v>
      </c>
      <c r="C1603" s="86"/>
      <c r="D1603" s="86"/>
      <c r="E1603" s="86"/>
      <c r="F1603" s="86"/>
      <c r="G1603" s="86"/>
      <c r="H1603" s="86"/>
      <c r="I1603" s="86"/>
      <c r="J1603" s="249">
        <v>192</v>
      </c>
      <c r="K1603" s="251">
        <v>19.2</v>
      </c>
      <c r="L1603" s="86"/>
      <c r="M1603" s="86"/>
      <c r="N1603" s="86"/>
      <c r="O1603" s="266" t="s">
        <v>853</v>
      </c>
      <c r="P1603" s="285"/>
      <c r="Q1603" s="86"/>
      <c r="R1603" s="290"/>
      <c r="S1603" s="290"/>
      <c r="T1603" s="290"/>
      <c r="U1603" s="290"/>
      <c r="V1603" s="290"/>
      <c r="W1603" s="290"/>
      <c r="X1603" s="290"/>
      <c r="Y1603" s="290"/>
      <c r="Z1603" s="290"/>
      <c r="AA1603" s="290"/>
      <c r="AB1603" s="290"/>
      <c r="AC1603" s="290"/>
      <c r="AD1603" s="290"/>
      <c r="AE1603" s="290"/>
      <c r="AF1603" s="290"/>
      <c r="AG1603" s="290"/>
      <c r="AH1603" s="290"/>
      <c r="AI1603" s="290"/>
      <c r="AJ1603" s="290"/>
      <c r="AK1603" s="290"/>
      <c r="AL1603" s="290"/>
      <c r="AM1603" s="290"/>
      <c r="AN1603" s="290"/>
      <c r="AO1603" s="290"/>
      <c r="AP1603" s="290"/>
      <c r="AQ1603" s="290"/>
      <c r="AR1603" s="290"/>
      <c r="AS1603" s="290"/>
      <c r="AT1603" s="290"/>
      <c r="AU1603" s="290"/>
      <c r="AV1603" s="290"/>
      <c r="AW1603" s="290"/>
      <c r="AX1603" s="290"/>
      <c r="AY1603" s="290"/>
      <c r="AZ1603" s="290"/>
      <c r="BA1603" s="290"/>
      <c r="BB1603" s="290"/>
      <c r="BC1603" s="290"/>
      <c r="BD1603" s="290"/>
      <c r="BE1603" s="290"/>
      <c r="BF1603" s="290"/>
      <c r="BG1603" s="290"/>
      <c r="BH1603" s="290"/>
      <c r="BI1603" s="290"/>
      <c r="BJ1603" s="290"/>
      <c r="BK1603" s="290"/>
      <c r="BL1603" s="290"/>
      <c r="BM1603" s="290"/>
      <c r="BN1603" s="290"/>
      <c r="BO1603" s="290"/>
      <c r="BP1603" s="290"/>
      <c r="BQ1603" s="290"/>
      <c r="BR1603" s="290"/>
      <c r="BS1603" s="290"/>
      <c r="BT1603" s="290"/>
      <c r="BU1603" s="290"/>
      <c r="BV1603" s="290"/>
      <c r="BW1603" s="290"/>
      <c r="BX1603" s="290"/>
      <c r="BY1603" s="290"/>
    </row>
    <row r="1604" spans="1:77" x14ac:dyDescent="0.2">
      <c r="A1604" s="82">
        <v>1596</v>
      </c>
      <c r="B1604" s="82" t="s">
        <v>3170</v>
      </c>
      <c r="C1604" s="82" t="s">
        <v>3171</v>
      </c>
      <c r="D1604" s="82" t="s">
        <v>3172</v>
      </c>
      <c r="E1604" s="83">
        <v>44137</v>
      </c>
      <c r="F1604" s="82" t="s">
        <v>2985</v>
      </c>
      <c r="G1604" s="82">
        <v>1</v>
      </c>
      <c r="H1604" s="82" t="s">
        <v>2986</v>
      </c>
      <c r="I1604" s="82" t="s">
        <v>1760</v>
      </c>
      <c r="J1604" s="84">
        <v>118</v>
      </c>
      <c r="K1604" s="247">
        <v>11.8</v>
      </c>
      <c r="L1604" s="82" t="s">
        <v>3362</v>
      </c>
      <c r="M1604" s="82">
        <v>158</v>
      </c>
      <c r="N1604" s="82">
        <v>0.1</v>
      </c>
      <c r="O1604" s="264" t="s">
        <v>2216</v>
      </c>
      <c r="P1604" s="283" t="s">
        <v>2988</v>
      </c>
      <c r="Q1604" s="82" t="s">
        <v>303</v>
      </c>
    </row>
    <row r="1605" spans="1:77" x14ac:dyDescent="0.2">
      <c r="A1605" s="82">
        <v>1597</v>
      </c>
      <c r="B1605" s="82" t="s">
        <v>1427</v>
      </c>
      <c r="C1605" s="82" t="s">
        <v>2334</v>
      </c>
      <c r="D1605" s="82" t="s">
        <v>1428</v>
      </c>
      <c r="E1605" s="83">
        <v>44123</v>
      </c>
      <c r="F1605" s="82" t="s">
        <v>2985</v>
      </c>
      <c r="G1605" s="82">
        <v>1</v>
      </c>
      <c r="H1605" s="82" t="s">
        <v>2986</v>
      </c>
      <c r="I1605" s="82" t="s">
        <v>1760</v>
      </c>
      <c r="J1605" s="84">
        <v>118</v>
      </c>
      <c r="K1605" s="247">
        <v>11.8</v>
      </c>
      <c r="L1605" s="82" t="s">
        <v>2987</v>
      </c>
      <c r="M1605" s="82">
        <v>154</v>
      </c>
      <c r="N1605" s="82">
        <v>0.1</v>
      </c>
      <c r="O1605" s="264" t="s">
        <v>2216</v>
      </c>
      <c r="P1605" s="283" t="s">
        <v>2988</v>
      </c>
      <c r="Q1605" s="82" t="s">
        <v>303</v>
      </c>
    </row>
    <row r="1606" spans="1:77" x14ac:dyDescent="0.2">
      <c r="A1606" s="82">
        <v>1598</v>
      </c>
      <c r="B1606" s="82" t="s">
        <v>1427</v>
      </c>
      <c r="C1606" s="82"/>
      <c r="D1606" s="82" t="s">
        <v>2764</v>
      </c>
      <c r="E1606" s="83">
        <v>44130</v>
      </c>
      <c r="F1606" s="82" t="s">
        <v>2985</v>
      </c>
      <c r="G1606" s="82">
        <v>1</v>
      </c>
      <c r="H1606" s="82" t="s">
        <v>2986</v>
      </c>
      <c r="I1606" s="82" t="s">
        <v>1760</v>
      </c>
      <c r="J1606" s="84">
        <v>118</v>
      </c>
      <c r="K1606" s="247">
        <v>11.8</v>
      </c>
      <c r="L1606" s="82" t="s">
        <v>2987</v>
      </c>
      <c r="M1606" s="82">
        <v>156</v>
      </c>
      <c r="N1606" s="82">
        <v>0.1</v>
      </c>
      <c r="O1606" s="264" t="s">
        <v>2216</v>
      </c>
      <c r="P1606" s="283" t="s">
        <v>2988</v>
      </c>
      <c r="Q1606" s="82" t="s">
        <v>303</v>
      </c>
    </row>
    <row r="1607" spans="1:77" s="254" customFormat="1" x14ac:dyDescent="0.2">
      <c r="A1607" s="248">
        <v>1599</v>
      </c>
      <c r="B1607" s="248" t="s">
        <v>1427</v>
      </c>
      <c r="C1607" s="248"/>
      <c r="D1607" s="248"/>
      <c r="E1607" s="248"/>
      <c r="F1607" s="248"/>
      <c r="G1607" s="248"/>
      <c r="H1607" s="248"/>
      <c r="I1607" s="248"/>
      <c r="J1607" s="260">
        <v>354</v>
      </c>
      <c r="K1607" s="255">
        <v>35.4</v>
      </c>
      <c r="L1607" s="248"/>
      <c r="M1607" s="248"/>
      <c r="N1607" s="248"/>
      <c r="O1607" s="265" t="s">
        <v>2216</v>
      </c>
      <c r="P1607" s="284" t="s">
        <v>707</v>
      </c>
      <c r="Q1607" s="248"/>
      <c r="R1607" s="289"/>
      <c r="S1607" s="289"/>
      <c r="T1607" s="289"/>
      <c r="U1607" s="289"/>
      <c r="V1607" s="289"/>
      <c r="W1607" s="289"/>
      <c r="X1607" s="289"/>
      <c r="Y1607" s="289"/>
      <c r="Z1607" s="289"/>
      <c r="AA1607" s="289"/>
      <c r="AB1607" s="289"/>
      <c r="AC1607" s="289"/>
      <c r="AD1607" s="289"/>
      <c r="AE1607" s="289"/>
      <c r="AF1607" s="289"/>
      <c r="AG1607" s="289"/>
      <c r="AH1607" s="289"/>
      <c r="AI1607" s="289"/>
      <c r="AJ1607" s="289"/>
      <c r="AK1607" s="289"/>
      <c r="AL1607" s="289"/>
      <c r="AM1607" s="289"/>
      <c r="AN1607" s="289"/>
      <c r="AO1607" s="289"/>
      <c r="AP1607" s="289"/>
      <c r="AQ1607" s="289"/>
      <c r="AR1607" s="289"/>
      <c r="AS1607" s="289"/>
      <c r="AT1607" s="289"/>
      <c r="AU1607" s="289"/>
      <c r="AV1607" s="289"/>
      <c r="AW1607" s="289"/>
      <c r="AX1607" s="289"/>
      <c r="AY1607" s="289"/>
      <c r="AZ1607" s="289"/>
      <c r="BA1607" s="289"/>
      <c r="BB1607" s="289"/>
      <c r="BC1607" s="289"/>
      <c r="BD1607" s="289"/>
      <c r="BE1607" s="289"/>
      <c r="BF1607" s="289"/>
      <c r="BG1607" s="289"/>
      <c r="BH1607" s="289"/>
      <c r="BI1607" s="289"/>
      <c r="BJ1607" s="289"/>
      <c r="BK1607" s="289"/>
      <c r="BL1607" s="289"/>
      <c r="BM1607" s="289"/>
      <c r="BN1607" s="289"/>
      <c r="BO1607" s="289"/>
      <c r="BP1607" s="289"/>
      <c r="BQ1607" s="289"/>
      <c r="BR1607" s="289"/>
      <c r="BS1607" s="289"/>
      <c r="BT1607" s="289"/>
      <c r="BU1607" s="289"/>
      <c r="BV1607" s="289"/>
      <c r="BW1607" s="289"/>
      <c r="BX1607" s="289"/>
      <c r="BY1607" s="289"/>
    </row>
    <row r="1608" spans="1:77" x14ac:dyDescent="0.2">
      <c r="A1608" s="82">
        <v>1600</v>
      </c>
      <c r="B1608" s="82" t="s">
        <v>3170</v>
      </c>
      <c r="C1608" s="82" t="s">
        <v>3171</v>
      </c>
      <c r="D1608" s="82" t="s">
        <v>3172</v>
      </c>
      <c r="E1608" s="83">
        <v>44137</v>
      </c>
      <c r="F1608" s="82" t="s">
        <v>2985</v>
      </c>
      <c r="G1608" s="82">
        <v>1</v>
      </c>
      <c r="H1608" s="82" t="s">
        <v>2986</v>
      </c>
      <c r="I1608" s="82" t="s">
        <v>1760</v>
      </c>
      <c r="J1608" s="84">
        <v>94</v>
      </c>
      <c r="K1608" s="247">
        <v>9.4</v>
      </c>
      <c r="L1608" s="82" t="s">
        <v>3362</v>
      </c>
      <c r="M1608" s="82">
        <v>158</v>
      </c>
      <c r="N1608" s="82">
        <v>0.1</v>
      </c>
      <c r="O1608" s="264" t="s">
        <v>2216</v>
      </c>
      <c r="P1608" s="283" t="s">
        <v>2990</v>
      </c>
      <c r="Q1608" s="82" t="s">
        <v>303</v>
      </c>
    </row>
    <row r="1609" spans="1:77" x14ac:dyDescent="0.2">
      <c r="A1609" s="82">
        <v>1601</v>
      </c>
      <c r="B1609" s="82" t="s">
        <v>1427</v>
      </c>
      <c r="C1609" s="82" t="s">
        <v>2334</v>
      </c>
      <c r="D1609" s="82" t="s">
        <v>1428</v>
      </c>
      <c r="E1609" s="83">
        <v>44123</v>
      </c>
      <c r="F1609" s="82" t="s">
        <v>2985</v>
      </c>
      <c r="G1609" s="82">
        <v>1</v>
      </c>
      <c r="H1609" s="82" t="s">
        <v>2986</v>
      </c>
      <c r="I1609" s="82" t="s">
        <v>1760</v>
      </c>
      <c r="J1609" s="84">
        <v>94</v>
      </c>
      <c r="K1609" s="247">
        <v>9.4</v>
      </c>
      <c r="L1609" s="82" t="s">
        <v>2987</v>
      </c>
      <c r="M1609" s="82">
        <v>154</v>
      </c>
      <c r="N1609" s="82">
        <v>0.1</v>
      </c>
      <c r="O1609" s="264" t="s">
        <v>2216</v>
      </c>
      <c r="P1609" s="283" t="s">
        <v>2990</v>
      </c>
      <c r="Q1609" s="82" t="s">
        <v>303</v>
      </c>
    </row>
    <row r="1610" spans="1:77" s="254" customFormat="1" x14ac:dyDescent="0.2">
      <c r="A1610" s="248">
        <v>1602</v>
      </c>
      <c r="B1610" s="248" t="s">
        <v>1427</v>
      </c>
      <c r="C1610" s="248"/>
      <c r="D1610" s="248"/>
      <c r="E1610" s="248"/>
      <c r="F1610" s="248"/>
      <c r="G1610" s="248"/>
      <c r="H1610" s="248"/>
      <c r="I1610" s="248"/>
      <c r="J1610" s="260">
        <v>188</v>
      </c>
      <c r="K1610" s="255">
        <v>18.8</v>
      </c>
      <c r="L1610" s="248"/>
      <c r="M1610" s="248"/>
      <c r="N1610" s="248"/>
      <c r="O1610" s="265" t="s">
        <v>2216</v>
      </c>
      <c r="P1610" s="284" t="s">
        <v>708</v>
      </c>
      <c r="Q1610" s="248"/>
      <c r="R1610" s="289"/>
      <c r="S1610" s="289"/>
      <c r="T1610" s="289"/>
      <c r="U1610" s="289"/>
      <c r="V1610" s="289"/>
      <c r="W1610" s="289"/>
      <c r="X1610" s="289"/>
      <c r="Y1610" s="289"/>
      <c r="Z1610" s="289"/>
      <c r="AA1610" s="289"/>
      <c r="AB1610" s="289"/>
      <c r="AC1610" s="289"/>
      <c r="AD1610" s="289"/>
      <c r="AE1610" s="289"/>
      <c r="AF1610" s="289"/>
      <c r="AG1610" s="289"/>
      <c r="AH1610" s="289"/>
      <c r="AI1610" s="289"/>
      <c r="AJ1610" s="289"/>
      <c r="AK1610" s="289"/>
      <c r="AL1610" s="289"/>
      <c r="AM1610" s="289"/>
      <c r="AN1610" s="289"/>
      <c r="AO1610" s="289"/>
      <c r="AP1610" s="289"/>
      <c r="AQ1610" s="289"/>
      <c r="AR1610" s="289"/>
      <c r="AS1610" s="289"/>
      <c r="AT1610" s="289"/>
      <c r="AU1610" s="289"/>
      <c r="AV1610" s="289"/>
      <c r="AW1610" s="289"/>
      <c r="AX1610" s="289"/>
      <c r="AY1610" s="289"/>
      <c r="AZ1610" s="289"/>
      <c r="BA1610" s="289"/>
      <c r="BB1610" s="289"/>
      <c r="BC1610" s="289"/>
      <c r="BD1610" s="289"/>
      <c r="BE1610" s="289"/>
      <c r="BF1610" s="289"/>
      <c r="BG1610" s="289"/>
      <c r="BH1610" s="289"/>
      <c r="BI1610" s="289"/>
      <c r="BJ1610" s="289"/>
      <c r="BK1610" s="289"/>
      <c r="BL1610" s="289"/>
      <c r="BM1610" s="289"/>
      <c r="BN1610" s="289"/>
      <c r="BO1610" s="289"/>
      <c r="BP1610" s="289"/>
      <c r="BQ1610" s="289"/>
      <c r="BR1610" s="289"/>
      <c r="BS1610" s="289"/>
      <c r="BT1610" s="289"/>
      <c r="BU1610" s="289"/>
      <c r="BV1610" s="289"/>
      <c r="BW1610" s="289"/>
      <c r="BX1610" s="289"/>
      <c r="BY1610" s="289"/>
    </row>
    <row r="1611" spans="1:77" s="262" customFormat="1" x14ac:dyDescent="0.2">
      <c r="A1611" s="86">
        <v>1603</v>
      </c>
      <c r="B1611" s="86" t="s">
        <v>953</v>
      </c>
      <c r="C1611" s="86"/>
      <c r="D1611" s="86"/>
      <c r="E1611" s="86"/>
      <c r="F1611" s="86"/>
      <c r="G1611" s="86"/>
      <c r="H1611" s="86"/>
      <c r="I1611" s="86"/>
      <c r="J1611" s="249">
        <v>542</v>
      </c>
      <c r="K1611" s="251">
        <v>54.2</v>
      </c>
      <c r="L1611" s="86"/>
      <c r="M1611" s="86"/>
      <c r="N1611" s="86"/>
      <c r="O1611" s="266" t="s">
        <v>487</v>
      </c>
      <c r="P1611" s="285"/>
      <c r="Q1611" s="86"/>
      <c r="R1611" s="290"/>
      <c r="S1611" s="290"/>
      <c r="T1611" s="290"/>
      <c r="U1611" s="290"/>
      <c r="V1611" s="290"/>
      <c r="W1611" s="290"/>
      <c r="X1611" s="290"/>
      <c r="Y1611" s="290"/>
      <c r="Z1611" s="290"/>
      <c r="AA1611" s="290"/>
      <c r="AB1611" s="290"/>
      <c r="AC1611" s="290"/>
      <c r="AD1611" s="290"/>
      <c r="AE1611" s="290"/>
      <c r="AF1611" s="290"/>
      <c r="AG1611" s="290"/>
      <c r="AH1611" s="290"/>
      <c r="AI1611" s="290"/>
      <c r="AJ1611" s="290"/>
      <c r="AK1611" s="290"/>
      <c r="AL1611" s="290"/>
      <c r="AM1611" s="290"/>
      <c r="AN1611" s="290"/>
      <c r="AO1611" s="290"/>
      <c r="AP1611" s="290"/>
      <c r="AQ1611" s="290"/>
      <c r="AR1611" s="290"/>
      <c r="AS1611" s="290"/>
      <c r="AT1611" s="290"/>
      <c r="AU1611" s="290"/>
      <c r="AV1611" s="290"/>
      <c r="AW1611" s="290"/>
      <c r="AX1611" s="290"/>
      <c r="AY1611" s="290"/>
      <c r="AZ1611" s="290"/>
      <c r="BA1611" s="290"/>
      <c r="BB1611" s="290"/>
      <c r="BC1611" s="290"/>
      <c r="BD1611" s="290"/>
      <c r="BE1611" s="290"/>
      <c r="BF1611" s="290"/>
      <c r="BG1611" s="290"/>
      <c r="BH1611" s="290"/>
      <c r="BI1611" s="290"/>
      <c r="BJ1611" s="290"/>
      <c r="BK1611" s="290"/>
      <c r="BL1611" s="290"/>
      <c r="BM1611" s="290"/>
      <c r="BN1611" s="290"/>
      <c r="BO1611" s="290"/>
      <c r="BP1611" s="290"/>
      <c r="BQ1611" s="290"/>
      <c r="BR1611" s="290"/>
      <c r="BS1611" s="290"/>
      <c r="BT1611" s="290"/>
      <c r="BU1611" s="290"/>
      <c r="BV1611" s="290"/>
      <c r="BW1611" s="290"/>
      <c r="BX1611" s="290"/>
      <c r="BY1611" s="290"/>
    </row>
    <row r="1612" spans="1:77" x14ac:dyDescent="0.2">
      <c r="A1612" s="82">
        <v>1604</v>
      </c>
      <c r="B1612" s="82" t="s">
        <v>3078</v>
      </c>
      <c r="C1612" s="82" t="s">
        <v>3079</v>
      </c>
      <c r="D1612" s="82" t="s">
        <v>3080</v>
      </c>
      <c r="E1612" s="83">
        <v>44137</v>
      </c>
      <c r="F1612" s="82" t="s">
        <v>2985</v>
      </c>
      <c r="G1612" s="82">
        <v>1</v>
      </c>
      <c r="H1612" s="82" t="s">
        <v>2986</v>
      </c>
      <c r="I1612" s="82" t="s">
        <v>1760</v>
      </c>
      <c r="J1612" s="84">
        <v>120</v>
      </c>
      <c r="K1612" s="247">
        <v>12</v>
      </c>
      <c r="L1612" s="82" t="s">
        <v>3362</v>
      </c>
      <c r="M1612" s="82">
        <v>158</v>
      </c>
      <c r="N1612" s="82">
        <v>0.1</v>
      </c>
      <c r="O1612" s="264" t="s">
        <v>2002</v>
      </c>
      <c r="P1612" s="283" t="s">
        <v>2997</v>
      </c>
      <c r="Q1612" s="82" t="s">
        <v>303</v>
      </c>
    </row>
    <row r="1613" spans="1:77" x14ac:dyDescent="0.2">
      <c r="A1613" s="82">
        <v>1605</v>
      </c>
      <c r="B1613" s="82" t="s">
        <v>1330</v>
      </c>
      <c r="C1613" s="82" t="s">
        <v>2334</v>
      </c>
      <c r="D1613" s="82" t="s">
        <v>1331</v>
      </c>
      <c r="E1613" s="83">
        <v>44123</v>
      </c>
      <c r="F1613" s="82" t="s">
        <v>2985</v>
      </c>
      <c r="G1613" s="82">
        <v>1</v>
      </c>
      <c r="H1613" s="82" t="s">
        <v>2986</v>
      </c>
      <c r="I1613" s="82" t="s">
        <v>1760</v>
      </c>
      <c r="J1613" s="84">
        <v>120</v>
      </c>
      <c r="K1613" s="247">
        <v>12</v>
      </c>
      <c r="L1613" s="82" t="s">
        <v>2987</v>
      </c>
      <c r="M1613" s="82">
        <v>154</v>
      </c>
      <c r="N1613" s="82">
        <v>0.1</v>
      </c>
      <c r="O1613" s="264" t="s">
        <v>2002</v>
      </c>
      <c r="P1613" s="283" t="s">
        <v>2997</v>
      </c>
      <c r="Q1613" s="82" t="s">
        <v>303</v>
      </c>
    </row>
    <row r="1614" spans="1:77" s="254" customFormat="1" x14ac:dyDescent="0.2">
      <c r="A1614" s="248">
        <v>1606</v>
      </c>
      <c r="B1614" s="248" t="s">
        <v>1330</v>
      </c>
      <c r="C1614" s="248"/>
      <c r="D1614" s="248"/>
      <c r="E1614" s="248"/>
      <c r="F1614" s="248"/>
      <c r="G1614" s="248"/>
      <c r="H1614" s="248"/>
      <c r="I1614" s="248"/>
      <c r="J1614" s="260">
        <v>240</v>
      </c>
      <c r="K1614" s="255">
        <v>24</v>
      </c>
      <c r="L1614" s="248"/>
      <c r="M1614" s="248"/>
      <c r="N1614" s="248"/>
      <c r="O1614" s="265" t="s">
        <v>2002</v>
      </c>
      <c r="P1614" s="284" t="s">
        <v>706</v>
      </c>
      <c r="Q1614" s="248"/>
      <c r="R1614" s="289"/>
      <c r="S1614" s="289"/>
      <c r="T1614" s="289"/>
      <c r="U1614" s="289"/>
      <c r="V1614" s="289"/>
      <c r="W1614" s="289"/>
      <c r="X1614" s="289"/>
      <c r="Y1614" s="289"/>
      <c r="Z1614" s="289"/>
      <c r="AA1614" s="289"/>
      <c r="AB1614" s="289"/>
      <c r="AC1614" s="289"/>
      <c r="AD1614" s="289"/>
      <c r="AE1614" s="289"/>
      <c r="AF1614" s="289"/>
      <c r="AG1614" s="289"/>
      <c r="AH1614" s="289"/>
      <c r="AI1614" s="289"/>
      <c r="AJ1614" s="289"/>
      <c r="AK1614" s="289"/>
      <c r="AL1614" s="289"/>
      <c r="AM1614" s="289"/>
      <c r="AN1614" s="289"/>
      <c r="AO1614" s="289"/>
      <c r="AP1614" s="289"/>
      <c r="AQ1614" s="289"/>
      <c r="AR1614" s="289"/>
      <c r="AS1614" s="289"/>
      <c r="AT1614" s="289"/>
      <c r="AU1614" s="289"/>
      <c r="AV1614" s="289"/>
      <c r="AW1614" s="289"/>
      <c r="AX1614" s="289"/>
      <c r="AY1614" s="289"/>
      <c r="AZ1614" s="289"/>
      <c r="BA1614" s="289"/>
      <c r="BB1614" s="289"/>
      <c r="BC1614" s="289"/>
      <c r="BD1614" s="289"/>
      <c r="BE1614" s="289"/>
      <c r="BF1614" s="289"/>
      <c r="BG1614" s="289"/>
      <c r="BH1614" s="289"/>
      <c r="BI1614" s="289"/>
      <c r="BJ1614" s="289"/>
      <c r="BK1614" s="289"/>
      <c r="BL1614" s="289"/>
      <c r="BM1614" s="289"/>
      <c r="BN1614" s="289"/>
      <c r="BO1614" s="289"/>
      <c r="BP1614" s="289"/>
      <c r="BQ1614" s="289"/>
      <c r="BR1614" s="289"/>
      <c r="BS1614" s="289"/>
      <c r="BT1614" s="289"/>
      <c r="BU1614" s="289"/>
      <c r="BV1614" s="289"/>
      <c r="BW1614" s="289"/>
      <c r="BX1614" s="289"/>
      <c r="BY1614" s="289"/>
    </row>
    <row r="1615" spans="1:77" s="262" customFormat="1" x14ac:dyDescent="0.2">
      <c r="A1615" s="86">
        <v>1607</v>
      </c>
      <c r="B1615" s="86" t="s">
        <v>85</v>
      </c>
      <c r="C1615" s="86"/>
      <c r="D1615" s="86"/>
      <c r="E1615" s="86"/>
      <c r="F1615" s="86"/>
      <c r="G1615" s="86"/>
      <c r="H1615" s="86"/>
      <c r="I1615" s="86"/>
      <c r="J1615" s="249">
        <v>240</v>
      </c>
      <c r="K1615" s="251">
        <v>24</v>
      </c>
      <c r="L1615" s="86"/>
      <c r="M1615" s="86"/>
      <c r="N1615" s="86"/>
      <c r="O1615" s="266" t="s">
        <v>488</v>
      </c>
      <c r="P1615" s="285"/>
      <c r="Q1615" s="86"/>
      <c r="R1615" s="290"/>
      <c r="S1615" s="290"/>
      <c r="T1615" s="290"/>
      <c r="U1615" s="290"/>
      <c r="V1615" s="290"/>
      <c r="W1615" s="290"/>
      <c r="X1615" s="290"/>
      <c r="Y1615" s="290"/>
      <c r="Z1615" s="290"/>
      <c r="AA1615" s="290"/>
      <c r="AB1615" s="290"/>
      <c r="AC1615" s="290"/>
      <c r="AD1615" s="290"/>
      <c r="AE1615" s="290"/>
      <c r="AF1615" s="290"/>
      <c r="AG1615" s="290"/>
      <c r="AH1615" s="290"/>
      <c r="AI1615" s="290"/>
      <c r="AJ1615" s="290"/>
      <c r="AK1615" s="290"/>
      <c r="AL1615" s="290"/>
      <c r="AM1615" s="290"/>
      <c r="AN1615" s="290"/>
      <c r="AO1615" s="290"/>
      <c r="AP1615" s="290"/>
      <c r="AQ1615" s="290"/>
      <c r="AR1615" s="290"/>
      <c r="AS1615" s="290"/>
      <c r="AT1615" s="290"/>
      <c r="AU1615" s="290"/>
      <c r="AV1615" s="290"/>
      <c r="AW1615" s="290"/>
      <c r="AX1615" s="290"/>
      <c r="AY1615" s="290"/>
      <c r="AZ1615" s="290"/>
      <c r="BA1615" s="290"/>
      <c r="BB1615" s="290"/>
      <c r="BC1615" s="290"/>
      <c r="BD1615" s="290"/>
      <c r="BE1615" s="290"/>
      <c r="BF1615" s="290"/>
      <c r="BG1615" s="290"/>
      <c r="BH1615" s="290"/>
      <c r="BI1615" s="290"/>
      <c r="BJ1615" s="290"/>
      <c r="BK1615" s="290"/>
      <c r="BL1615" s="290"/>
      <c r="BM1615" s="290"/>
      <c r="BN1615" s="290"/>
      <c r="BO1615" s="290"/>
      <c r="BP1615" s="290"/>
      <c r="BQ1615" s="290"/>
      <c r="BR1615" s="290"/>
      <c r="BS1615" s="290"/>
      <c r="BT1615" s="290"/>
      <c r="BU1615" s="290"/>
      <c r="BV1615" s="290"/>
      <c r="BW1615" s="290"/>
      <c r="BX1615" s="290"/>
      <c r="BY1615" s="290"/>
    </row>
    <row r="1616" spans="1:77" x14ac:dyDescent="0.2">
      <c r="A1616" s="82">
        <v>1608</v>
      </c>
      <c r="B1616" s="82" t="s">
        <v>305</v>
      </c>
      <c r="C1616" s="82" t="s">
        <v>2253</v>
      </c>
      <c r="D1616" s="82" t="s">
        <v>306</v>
      </c>
      <c r="E1616" s="83">
        <v>44123</v>
      </c>
      <c r="F1616" s="82" t="s">
        <v>2985</v>
      </c>
      <c r="G1616" s="82">
        <v>1</v>
      </c>
      <c r="H1616" s="82" t="s">
        <v>2986</v>
      </c>
      <c r="I1616" s="82" t="s">
        <v>1760</v>
      </c>
      <c r="J1616" s="84">
        <v>52</v>
      </c>
      <c r="K1616" s="247">
        <v>5.2</v>
      </c>
      <c r="L1616" s="82" t="s">
        <v>2987</v>
      </c>
      <c r="M1616" s="82">
        <v>154</v>
      </c>
      <c r="N1616" s="82">
        <v>0.1</v>
      </c>
      <c r="O1616" s="264" t="s">
        <v>2228</v>
      </c>
      <c r="P1616" s="283" t="s">
        <v>2988</v>
      </c>
      <c r="Q1616" s="82" t="s">
        <v>117</v>
      </c>
    </row>
    <row r="1617" spans="1:77" x14ac:dyDescent="0.2">
      <c r="A1617" s="82">
        <v>1609</v>
      </c>
      <c r="B1617" s="82" t="s">
        <v>305</v>
      </c>
      <c r="C1617" s="82"/>
      <c r="D1617" s="82" t="s">
        <v>2741</v>
      </c>
      <c r="E1617" s="83">
        <v>44130</v>
      </c>
      <c r="F1617" s="82" t="s">
        <v>2985</v>
      </c>
      <c r="G1617" s="82">
        <v>1</v>
      </c>
      <c r="H1617" s="82" t="s">
        <v>2986</v>
      </c>
      <c r="I1617" s="82" t="s">
        <v>1760</v>
      </c>
      <c r="J1617" s="84">
        <v>52</v>
      </c>
      <c r="K1617" s="247">
        <v>5.2</v>
      </c>
      <c r="L1617" s="82" t="s">
        <v>2987</v>
      </c>
      <c r="M1617" s="82">
        <v>156</v>
      </c>
      <c r="N1617" s="82">
        <v>0.1</v>
      </c>
      <c r="O1617" s="264" t="s">
        <v>2228</v>
      </c>
      <c r="P1617" s="283" t="s">
        <v>2988</v>
      </c>
      <c r="Q1617" s="82" t="s">
        <v>117</v>
      </c>
    </row>
    <row r="1618" spans="1:77" x14ac:dyDescent="0.2">
      <c r="A1618" s="82">
        <v>1610</v>
      </c>
      <c r="B1618" s="82" t="s">
        <v>305</v>
      </c>
      <c r="C1618" s="82"/>
      <c r="D1618" s="82" t="s">
        <v>2894</v>
      </c>
      <c r="E1618" s="83">
        <v>44137</v>
      </c>
      <c r="F1618" s="82" t="s">
        <v>2985</v>
      </c>
      <c r="G1618" s="82">
        <v>1</v>
      </c>
      <c r="H1618" s="82" t="s">
        <v>2986</v>
      </c>
      <c r="I1618" s="82" t="s">
        <v>1760</v>
      </c>
      <c r="J1618" s="84">
        <v>52</v>
      </c>
      <c r="K1618" s="247">
        <v>5.2</v>
      </c>
      <c r="L1618" s="82" t="s">
        <v>3362</v>
      </c>
      <c r="M1618" s="82">
        <v>158</v>
      </c>
      <c r="N1618" s="82">
        <v>0.1</v>
      </c>
      <c r="O1618" s="264" t="s">
        <v>2228</v>
      </c>
      <c r="P1618" s="283" t="s">
        <v>2988</v>
      </c>
      <c r="Q1618" s="82" t="s">
        <v>117</v>
      </c>
    </row>
    <row r="1619" spans="1:77" s="254" customFormat="1" x14ac:dyDescent="0.2">
      <c r="A1619" s="248">
        <v>1611</v>
      </c>
      <c r="B1619" s="248" t="s">
        <v>305</v>
      </c>
      <c r="C1619" s="248"/>
      <c r="D1619" s="248"/>
      <c r="E1619" s="248"/>
      <c r="F1619" s="248"/>
      <c r="G1619" s="248"/>
      <c r="H1619" s="248"/>
      <c r="I1619" s="248"/>
      <c r="J1619" s="260">
        <v>156</v>
      </c>
      <c r="K1619" s="255">
        <v>15.6</v>
      </c>
      <c r="L1619" s="248"/>
      <c r="M1619" s="248"/>
      <c r="N1619" s="248"/>
      <c r="O1619" s="265" t="s">
        <v>2228</v>
      </c>
      <c r="P1619" s="284" t="s">
        <v>707</v>
      </c>
      <c r="Q1619" s="248"/>
      <c r="R1619" s="289"/>
      <c r="S1619" s="289"/>
      <c r="T1619" s="289"/>
      <c r="U1619" s="289"/>
      <c r="V1619" s="289"/>
      <c r="W1619" s="289"/>
      <c r="X1619" s="289"/>
      <c r="Y1619" s="289"/>
      <c r="Z1619" s="289"/>
      <c r="AA1619" s="289"/>
      <c r="AB1619" s="289"/>
      <c r="AC1619" s="289"/>
      <c r="AD1619" s="289"/>
      <c r="AE1619" s="289"/>
      <c r="AF1619" s="289"/>
      <c r="AG1619" s="289"/>
      <c r="AH1619" s="289"/>
      <c r="AI1619" s="289"/>
      <c r="AJ1619" s="289"/>
      <c r="AK1619" s="289"/>
      <c r="AL1619" s="289"/>
      <c r="AM1619" s="289"/>
      <c r="AN1619" s="289"/>
      <c r="AO1619" s="289"/>
      <c r="AP1619" s="289"/>
      <c r="AQ1619" s="289"/>
      <c r="AR1619" s="289"/>
      <c r="AS1619" s="289"/>
      <c r="AT1619" s="289"/>
      <c r="AU1619" s="289"/>
      <c r="AV1619" s="289"/>
      <c r="AW1619" s="289"/>
      <c r="AX1619" s="289"/>
      <c r="AY1619" s="289"/>
      <c r="AZ1619" s="289"/>
      <c r="BA1619" s="289"/>
      <c r="BB1619" s="289"/>
      <c r="BC1619" s="289"/>
      <c r="BD1619" s="289"/>
      <c r="BE1619" s="289"/>
      <c r="BF1619" s="289"/>
      <c r="BG1619" s="289"/>
      <c r="BH1619" s="289"/>
      <c r="BI1619" s="289"/>
      <c r="BJ1619" s="289"/>
      <c r="BK1619" s="289"/>
      <c r="BL1619" s="289"/>
      <c r="BM1619" s="289"/>
      <c r="BN1619" s="289"/>
      <c r="BO1619" s="289"/>
      <c r="BP1619" s="289"/>
      <c r="BQ1619" s="289"/>
      <c r="BR1619" s="289"/>
      <c r="BS1619" s="289"/>
      <c r="BT1619" s="289"/>
      <c r="BU1619" s="289"/>
      <c r="BV1619" s="289"/>
      <c r="BW1619" s="289"/>
      <c r="BX1619" s="289"/>
      <c r="BY1619" s="289"/>
    </row>
    <row r="1620" spans="1:77" x14ac:dyDescent="0.2">
      <c r="A1620" s="82">
        <v>1612</v>
      </c>
      <c r="B1620" s="82" t="s">
        <v>305</v>
      </c>
      <c r="C1620" s="82" t="s">
        <v>2253</v>
      </c>
      <c r="D1620" s="82" t="s">
        <v>306</v>
      </c>
      <c r="E1620" s="83">
        <v>44123</v>
      </c>
      <c r="F1620" s="82" t="s">
        <v>2985</v>
      </c>
      <c r="G1620" s="82">
        <v>1</v>
      </c>
      <c r="H1620" s="82" t="s">
        <v>2986</v>
      </c>
      <c r="I1620" s="82" t="s">
        <v>1760</v>
      </c>
      <c r="J1620" s="84">
        <v>100</v>
      </c>
      <c r="K1620" s="247">
        <v>10</v>
      </c>
      <c r="L1620" s="82" t="s">
        <v>2987</v>
      </c>
      <c r="M1620" s="82">
        <v>154</v>
      </c>
      <c r="N1620" s="82">
        <v>0.1</v>
      </c>
      <c r="O1620" s="264" t="s">
        <v>2228</v>
      </c>
      <c r="P1620" s="283" t="s">
        <v>2990</v>
      </c>
      <c r="Q1620" s="82" t="s">
        <v>117</v>
      </c>
    </row>
    <row r="1621" spans="1:77" x14ac:dyDescent="0.2">
      <c r="A1621" s="82">
        <v>1613</v>
      </c>
      <c r="B1621" s="82" t="s">
        <v>305</v>
      </c>
      <c r="C1621" s="82"/>
      <c r="D1621" s="82" t="s">
        <v>2894</v>
      </c>
      <c r="E1621" s="83">
        <v>44137</v>
      </c>
      <c r="F1621" s="82" t="s">
        <v>2985</v>
      </c>
      <c r="G1621" s="82">
        <v>1</v>
      </c>
      <c r="H1621" s="82" t="s">
        <v>2986</v>
      </c>
      <c r="I1621" s="82" t="s">
        <v>1760</v>
      </c>
      <c r="J1621" s="84">
        <v>100</v>
      </c>
      <c r="K1621" s="247">
        <v>10</v>
      </c>
      <c r="L1621" s="82" t="s">
        <v>3362</v>
      </c>
      <c r="M1621" s="82">
        <v>158</v>
      </c>
      <c r="N1621" s="82">
        <v>0.1</v>
      </c>
      <c r="O1621" s="264" t="s">
        <v>2228</v>
      </c>
      <c r="P1621" s="283" t="s">
        <v>2990</v>
      </c>
      <c r="Q1621" s="82" t="s">
        <v>117</v>
      </c>
    </row>
    <row r="1622" spans="1:77" s="254" customFormat="1" x14ac:dyDescent="0.2">
      <c r="A1622" s="248">
        <v>1614</v>
      </c>
      <c r="B1622" s="248" t="s">
        <v>305</v>
      </c>
      <c r="C1622" s="248"/>
      <c r="D1622" s="248"/>
      <c r="E1622" s="248"/>
      <c r="F1622" s="248"/>
      <c r="G1622" s="248"/>
      <c r="H1622" s="248"/>
      <c r="I1622" s="248"/>
      <c r="J1622" s="260">
        <v>200</v>
      </c>
      <c r="K1622" s="255">
        <v>20</v>
      </c>
      <c r="L1622" s="248"/>
      <c r="M1622" s="248"/>
      <c r="N1622" s="248"/>
      <c r="O1622" s="265" t="s">
        <v>2228</v>
      </c>
      <c r="P1622" s="284" t="s">
        <v>708</v>
      </c>
      <c r="Q1622" s="248"/>
      <c r="R1622" s="289"/>
      <c r="S1622" s="289"/>
      <c r="T1622" s="289"/>
      <c r="U1622" s="289"/>
      <c r="V1622" s="289"/>
      <c r="W1622" s="289"/>
      <c r="X1622" s="289"/>
      <c r="Y1622" s="289"/>
      <c r="Z1622" s="289"/>
      <c r="AA1622" s="289"/>
      <c r="AB1622" s="289"/>
      <c r="AC1622" s="289"/>
      <c r="AD1622" s="289"/>
      <c r="AE1622" s="289"/>
      <c r="AF1622" s="289"/>
      <c r="AG1622" s="289"/>
      <c r="AH1622" s="289"/>
      <c r="AI1622" s="289"/>
      <c r="AJ1622" s="289"/>
      <c r="AK1622" s="289"/>
      <c r="AL1622" s="289"/>
      <c r="AM1622" s="289"/>
      <c r="AN1622" s="289"/>
      <c r="AO1622" s="289"/>
      <c r="AP1622" s="289"/>
      <c r="AQ1622" s="289"/>
      <c r="AR1622" s="289"/>
      <c r="AS1622" s="289"/>
      <c r="AT1622" s="289"/>
      <c r="AU1622" s="289"/>
      <c r="AV1622" s="289"/>
      <c r="AW1622" s="289"/>
      <c r="AX1622" s="289"/>
      <c r="AY1622" s="289"/>
      <c r="AZ1622" s="289"/>
      <c r="BA1622" s="289"/>
      <c r="BB1622" s="289"/>
      <c r="BC1622" s="289"/>
      <c r="BD1622" s="289"/>
      <c r="BE1622" s="289"/>
      <c r="BF1622" s="289"/>
      <c r="BG1622" s="289"/>
      <c r="BH1622" s="289"/>
      <c r="BI1622" s="289"/>
      <c r="BJ1622" s="289"/>
      <c r="BK1622" s="289"/>
      <c r="BL1622" s="289"/>
      <c r="BM1622" s="289"/>
      <c r="BN1622" s="289"/>
      <c r="BO1622" s="289"/>
      <c r="BP1622" s="289"/>
      <c r="BQ1622" s="289"/>
      <c r="BR1622" s="289"/>
      <c r="BS1622" s="289"/>
      <c r="BT1622" s="289"/>
      <c r="BU1622" s="289"/>
      <c r="BV1622" s="289"/>
      <c r="BW1622" s="289"/>
      <c r="BX1622" s="289"/>
      <c r="BY1622" s="289"/>
    </row>
    <row r="1623" spans="1:77" s="262" customFormat="1" x14ac:dyDescent="0.2">
      <c r="A1623" s="86">
        <v>1615</v>
      </c>
      <c r="B1623" s="86" t="s">
        <v>966</v>
      </c>
      <c r="C1623" s="86"/>
      <c r="D1623" s="86"/>
      <c r="E1623" s="86"/>
      <c r="F1623" s="86"/>
      <c r="G1623" s="86"/>
      <c r="H1623" s="86"/>
      <c r="I1623" s="86"/>
      <c r="J1623" s="249">
        <v>356</v>
      </c>
      <c r="K1623" s="251">
        <v>35.6</v>
      </c>
      <c r="L1623" s="86"/>
      <c r="M1623" s="86"/>
      <c r="N1623" s="86"/>
      <c r="O1623" s="266" t="s">
        <v>854</v>
      </c>
      <c r="P1623" s="285"/>
      <c r="Q1623" s="86"/>
      <c r="R1623" s="290"/>
      <c r="S1623" s="290"/>
      <c r="T1623" s="290"/>
      <c r="U1623" s="290"/>
      <c r="V1623" s="290"/>
      <c r="W1623" s="290"/>
      <c r="X1623" s="290"/>
      <c r="Y1623" s="290"/>
      <c r="Z1623" s="290"/>
      <c r="AA1623" s="290"/>
      <c r="AB1623" s="290"/>
      <c r="AC1623" s="290"/>
      <c r="AD1623" s="290"/>
      <c r="AE1623" s="290"/>
      <c r="AF1623" s="290"/>
      <c r="AG1623" s="290"/>
      <c r="AH1623" s="290"/>
      <c r="AI1623" s="290"/>
      <c r="AJ1623" s="290"/>
      <c r="AK1623" s="290"/>
      <c r="AL1623" s="290"/>
      <c r="AM1623" s="290"/>
      <c r="AN1623" s="290"/>
      <c r="AO1623" s="290"/>
      <c r="AP1623" s="290"/>
      <c r="AQ1623" s="290"/>
      <c r="AR1623" s="290"/>
      <c r="AS1623" s="290"/>
      <c r="AT1623" s="290"/>
      <c r="AU1623" s="290"/>
      <c r="AV1623" s="290"/>
      <c r="AW1623" s="290"/>
      <c r="AX1623" s="290"/>
      <c r="AY1623" s="290"/>
      <c r="AZ1623" s="290"/>
      <c r="BA1623" s="290"/>
      <c r="BB1623" s="290"/>
      <c r="BC1623" s="290"/>
      <c r="BD1623" s="290"/>
      <c r="BE1623" s="290"/>
      <c r="BF1623" s="290"/>
      <c r="BG1623" s="290"/>
      <c r="BH1623" s="290"/>
      <c r="BI1623" s="290"/>
      <c r="BJ1623" s="290"/>
      <c r="BK1623" s="290"/>
      <c r="BL1623" s="290"/>
      <c r="BM1623" s="290"/>
      <c r="BN1623" s="290"/>
      <c r="BO1623" s="290"/>
      <c r="BP1623" s="290"/>
      <c r="BQ1623" s="290"/>
      <c r="BR1623" s="290"/>
      <c r="BS1623" s="290"/>
      <c r="BT1623" s="290"/>
      <c r="BU1623" s="290"/>
      <c r="BV1623" s="290"/>
      <c r="BW1623" s="290"/>
      <c r="BX1623" s="290"/>
      <c r="BY1623" s="290"/>
    </row>
    <row r="1624" spans="1:77" x14ac:dyDescent="0.2">
      <c r="A1624" s="82">
        <v>1616</v>
      </c>
      <c r="B1624" s="82" t="s">
        <v>220</v>
      </c>
      <c r="C1624" s="82" t="s">
        <v>2253</v>
      </c>
      <c r="D1624" s="82" t="s">
        <v>221</v>
      </c>
      <c r="E1624" s="83">
        <v>44123</v>
      </c>
      <c r="F1624" s="82" t="s">
        <v>2985</v>
      </c>
      <c r="G1624" s="82">
        <v>1</v>
      </c>
      <c r="H1624" s="82" t="s">
        <v>2986</v>
      </c>
      <c r="I1624" s="82" t="s">
        <v>1760</v>
      </c>
      <c r="J1624" s="84">
        <v>26</v>
      </c>
      <c r="K1624" s="247">
        <v>2.6</v>
      </c>
      <c r="L1624" s="82" t="s">
        <v>2987</v>
      </c>
      <c r="M1624" s="82">
        <v>154</v>
      </c>
      <c r="N1624" s="82">
        <v>0.1</v>
      </c>
      <c r="O1624" s="264" t="s">
        <v>2030</v>
      </c>
      <c r="P1624" s="283" t="s">
        <v>2997</v>
      </c>
      <c r="Q1624" s="82" t="s">
        <v>117</v>
      </c>
    </row>
    <row r="1625" spans="1:77" x14ac:dyDescent="0.2">
      <c r="A1625" s="82">
        <v>1617</v>
      </c>
      <c r="B1625" s="82" t="s">
        <v>220</v>
      </c>
      <c r="C1625" s="82"/>
      <c r="D1625" s="82" t="s">
        <v>2860</v>
      </c>
      <c r="E1625" s="83">
        <v>44137</v>
      </c>
      <c r="F1625" s="82" t="s">
        <v>2985</v>
      </c>
      <c r="G1625" s="82">
        <v>1</v>
      </c>
      <c r="H1625" s="82" t="s">
        <v>2986</v>
      </c>
      <c r="I1625" s="82" t="s">
        <v>1760</v>
      </c>
      <c r="J1625" s="84">
        <v>26</v>
      </c>
      <c r="K1625" s="247">
        <v>2.6</v>
      </c>
      <c r="L1625" s="82" t="s">
        <v>3362</v>
      </c>
      <c r="M1625" s="82">
        <v>158</v>
      </c>
      <c r="N1625" s="82">
        <v>0.1</v>
      </c>
      <c r="O1625" s="264" t="s">
        <v>2030</v>
      </c>
      <c r="P1625" s="283" t="s">
        <v>2997</v>
      </c>
      <c r="Q1625" s="82" t="s">
        <v>117</v>
      </c>
    </row>
    <row r="1626" spans="1:77" s="254" customFormat="1" x14ac:dyDescent="0.2">
      <c r="A1626" s="248">
        <v>1618</v>
      </c>
      <c r="B1626" s="248" t="s">
        <v>220</v>
      </c>
      <c r="C1626" s="248"/>
      <c r="D1626" s="248"/>
      <c r="E1626" s="248"/>
      <c r="F1626" s="248"/>
      <c r="G1626" s="248"/>
      <c r="H1626" s="248"/>
      <c r="I1626" s="248"/>
      <c r="J1626" s="260">
        <v>52</v>
      </c>
      <c r="K1626" s="255">
        <v>5.2</v>
      </c>
      <c r="L1626" s="248"/>
      <c r="M1626" s="248"/>
      <c r="N1626" s="248"/>
      <c r="O1626" s="265" t="s">
        <v>2030</v>
      </c>
      <c r="P1626" s="284" t="s">
        <v>706</v>
      </c>
      <c r="Q1626" s="248"/>
      <c r="R1626" s="289"/>
      <c r="S1626" s="289"/>
      <c r="T1626" s="289"/>
      <c r="U1626" s="289"/>
      <c r="V1626" s="289"/>
      <c r="W1626" s="289"/>
      <c r="X1626" s="289"/>
      <c r="Y1626" s="289"/>
      <c r="Z1626" s="289"/>
      <c r="AA1626" s="289"/>
      <c r="AB1626" s="289"/>
      <c r="AC1626" s="289"/>
      <c r="AD1626" s="289"/>
      <c r="AE1626" s="289"/>
      <c r="AF1626" s="289"/>
      <c r="AG1626" s="289"/>
      <c r="AH1626" s="289"/>
      <c r="AI1626" s="289"/>
      <c r="AJ1626" s="289"/>
      <c r="AK1626" s="289"/>
      <c r="AL1626" s="289"/>
      <c r="AM1626" s="289"/>
      <c r="AN1626" s="289"/>
      <c r="AO1626" s="289"/>
      <c r="AP1626" s="289"/>
      <c r="AQ1626" s="289"/>
      <c r="AR1626" s="289"/>
      <c r="AS1626" s="289"/>
      <c r="AT1626" s="289"/>
      <c r="AU1626" s="289"/>
      <c r="AV1626" s="289"/>
      <c r="AW1626" s="289"/>
      <c r="AX1626" s="289"/>
      <c r="AY1626" s="289"/>
      <c r="AZ1626" s="289"/>
      <c r="BA1626" s="289"/>
      <c r="BB1626" s="289"/>
      <c r="BC1626" s="289"/>
      <c r="BD1626" s="289"/>
      <c r="BE1626" s="289"/>
      <c r="BF1626" s="289"/>
      <c r="BG1626" s="289"/>
      <c r="BH1626" s="289"/>
      <c r="BI1626" s="289"/>
      <c r="BJ1626" s="289"/>
      <c r="BK1626" s="289"/>
      <c r="BL1626" s="289"/>
      <c r="BM1626" s="289"/>
      <c r="BN1626" s="289"/>
      <c r="BO1626" s="289"/>
      <c r="BP1626" s="289"/>
      <c r="BQ1626" s="289"/>
      <c r="BR1626" s="289"/>
      <c r="BS1626" s="289"/>
      <c r="BT1626" s="289"/>
      <c r="BU1626" s="289"/>
      <c r="BV1626" s="289"/>
      <c r="BW1626" s="289"/>
      <c r="BX1626" s="289"/>
      <c r="BY1626" s="289"/>
    </row>
    <row r="1627" spans="1:77" s="262" customFormat="1" x14ac:dyDescent="0.2">
      <c r="A1627" s="86">
        <v>1619</v>
      </c>
      <c r="B1627" s="86" t="s">
        <v>1528</v>
      </c>
      <c r="C1627" s="86"/>
      <c r="D1627" s="86"/>
      <c r="E1627" s="86"/>
      <c r="F1627" s="86"/>
      <c r="G1627" s="86"/>
      <c r="H1627" s="86"/>
      <c r="I1627" s="86"/>
      <c r="J1627" s="249">
        <v>52</v>
      </c>
      <c r="K1627" s="251">
        <v>5.2</v>
      </c>
      <c r="L1627" s="86"/>
      <c r="M1627" s="86"/>
      <c r="N1627" s="86"/>
      <c r="O1627" s="266" t="s">
        <v>855</v>
      </c>
      <c r="P1627" s="285"/>
      <c r="Q1627" s="86"/>
      <c r="R1627" s="290"/>
      <c r="S1627" s="290"/>
      <c r="T1627" s="290"/>
      <c r="U1627" s="290"/>
      <c r="V1627" s="290"/>
      <c r="W1627" s="290"/>
      <c r="X1627" s="290"/>
      <c r="Y1627" s="290"/>
      <c r="Z1627" s="290"/>
      <c r="AA1627" s="290"/>
      <c r="AB1627" s="290"/>
      <c r="AC1627" s="290"/>
      <c r="AD1627" s="290"/>
      <c r="AE1627" s="290"/>
      <c r="AF1627" s="290"/>
      <c r="AG1627" s="290"/>
      <c r="AH1627" s="290"/>
      <c r="AI1627" s="290"/>
      <c r="AJ1627" s="290"/>
      <c r="AK1627" s="290"/>
      <c r="AL1627" s="290"/>
      <c r="AM1627" s="290"/>
      <c r="AN1627" s="290"/>
      <c r="AO1627" s="290"/>
      <c r="AP1627" s="290"/>
      <c r="AQ1627" s="290"/>
      <c r="AR1627" s="290"/>
      <c r="AS1627" s="290"/>
      <c r="AT1627" s="290"/>
      <c r="AU1627" s="290"/>
      <c r="AV1627" s="290"/>
      <c r="AW1627" s="290"/>
      <c r="AX1627" s="290"/>
      <c r="AY1627" s="290"/>
      <c r="AZ1627" s="290"/>
      <c r="BA1627" s="290"/>
      <c r="BB1627" s="290"/>
      <c r="BC1627" s="290"/>
      <c r="BD1627" s="290"/>
      <c r="BE1627" s="290"/>
      <c r="BF1627" s="290"/>
      <c r="BG1627" s="290"/>
      <c r="BH1627" s="290"/>
      <c r="BI1627" s="290"/>
      <c r="BJ1627" s="290"/>
      <c r="BK1627" s="290"/>
      <c r="BL1627" s="290"/>
      <c r="BM1627" s="290"/>
      <c r="BN1627" s="290"/>
      <c r="BO1627" s="290"/>
      <c r="BP1627" s="290"/>
      <c r="BQ1627" s="290"/>
      <c r="BR1627" s="290"/>
      <c r="BS1627" s="290"/>
      <c r="BT1627" s="290"/>
      <c r="BU1627" s="290"/>
      <c r="BV1627" s="290"/>
      <c r="BW1627" s="290"/>
      <c r="BX1627" s="290"/>
      <c r="BY1627" s="290"/>
    </row>
    <row r="1628" spans="1:77" x14ac:dyDescent="0.2">
      <c r="A1628" s="82">
        <v>1620</v>
      </c>
      <c r="B1628" s="82" t="s">
        <v>2481</v>
      </c>
      <c r="C1628" s="82" t="s">
        <v>1853</v>
      </c>
      <c r="D1628" s="82" t="s">
        <v>2482</v>
      </c>
      <c r="E1628" s="83">
        <v>44123</v>
      </c>
      <c r="F1628" s="82" t="s">
        <v>2985</v>
      </c>
      <c r="G1628" s="82">
        <v>1</v>
      </c>
      <c r="H1628" s="82" t="s">
        <v>2986</v>
      </c>
      <c r="I1628" s="82" t="s">
        <v>1760</v>
      </c>
      <c r="J1628" s="84">
        <v>346</v>
      </c>
      <c r="K1628" s="247">
        <v>34.6</v>
      </c>
      <c r="L1628" s="82" t="s">
        <v>2987</v>
      </c>
      <c r="M1628" s="82">
        <v>154</v>
      </c>
      <c r="N1628" s="82">
        <v>0.1</v>
      </c>
      <c r="O1628" s="264" t="s">
        <v>1947</v>
      </c>
      <c r="P1628" s="283" t="s">
        <v>2988</v>
      </c>
      <c r="Q1628" s="82" t="s">
        <v>304</v>
      </c>
    </row>
    <row r="1629" spans="1:77" x14ac:dyDescent="0.2">
      <c r="A1629" s="82">
        <v>1621</v>
      </c>
      <c r="B1629" s="82" t="s">
        <v>2481</v>
      </c>
      <c r="C1629" s="82"/>
      <c r="D1629" s="82" t="s">
        <v>2783</v>
      </c>
      <c r="E1629" s="83">
        <v>44130</v>
      </c>
      <c r="F1629" s="82" t="s">
        <v>2985</v>
      </c>
      <c r="G1629" s="82">
        <v>1</v>
      </c>
      <c r="H1629" s="82" t="s">
        <v>2986</v>
      </c>
      <c r="I1629" s="82" t="s">
        <v>1760</v>
      </c>
      <c r="J1629" s="84">
        <v>166</v>
      </c>
      <c r="K1629" s="247">
        <v>16.600000000000001</v>
      </c>
      <c r="L1629" s="82" t="s">
        <v>2987</v>
      </c>
      <c r="M1629" s="82">
        <v>156</v>
      </c>
      <c r="N1629" s="82">
        <v>0.1</v>
      </c>
      <c r="O1629" s="264" t="s">
        <v>1947</v>
      </c>
      <c r="P1629" s="283" t="s">
        <v>2988</v>
      </c>
      <c r="Q1629" s="82" t="s">
        <v>304</v>
      </c>
    </row>
    <row r="1630" spans="1:77" s="254" customFormat="1" x14ac:dyDescent="0.2">
      <c r="A1630" s="248">
        <v>1622</v>
      </c>
      <c r="B1630" s="248" t="s">
        <v>2481</v>
      </c>
      <c r="C1630" s="248"/>
      <c r="D1630" s="248"/>
      <c r="E1630" s="248"/>
      <c r="F1630" s="248"/>
      <c r="G1630" s="248"/>
      <c r="H1630" s="248"/>
      <c r="I1630" s="248"/>
      <c r="J1630" s="260">
        <v>512</v>
      </c>
      <c r="K1630" s="255">
        <v>51.2</v>
      </c>
      <c r="L1630" s="248"/>
      <c r="M1630" s="248"/>
      <c r="N1630" s="248"/>
      <c r="O1630" s="265" t="s">
        <v>1947</v>
      </c>
      <c r="P1630" s="284" t="s">
        <v>707</v>
      </c>
      <c r="Q1630" s="248"/>
      <c r="R1630" s="289"/>
      <c r="S1630" s="289"/>
      <c r="T1630" s="289"/>
      <c r="U1630" s="289"/>
      <c r="V1630" s="289"/>
      <c r="W1630" s="289"/>
      <c r="X1630" s="289"/>
      <c r="Y1630" s="289"/>
      <c r="Z1630" s="289"/>
      <c r="AA1630" s="289"/>
      <c r="AB1630" s="289"/>
      <c r="AC1630" s="289"/>
      <c r="AD1630" s="289"/>
      <c r="AE1630" s="289"/>
      <c r="AF1630" s="289"/>
      <c r="AG1630" s="289"/>
      <c r="AH1630" s="289"/>
      <c r="AI1630" s="289"/>
      <c r="AJ1630" s="289"/>
      <c r="AK1630" s="289"/>
      <c r="AL1630" s="289"/>
      <c r="AM1630" s="289"/>
      <c r="AN1630" s="289"/>
      <c r="AO1630" s="289"/>
      <c r="AP1630" s="289"/>
      <c r="AQ1630" s="289"/>
      <c r="AR1630" s="289"/>
      <c r="AS1630" s="289"/>
      <c r="AT1630" s="289"/>
      <c r="AU1630" s="289"/>
      <c r="AV1630" s="289"/>
      <c r="AW1630" s="289"/>
      <c r="AX1630" s="289"/>
      <c r="AY1630" s="289"/>
      <c r="AZ1630" s="289"/>
      <c r="BA1630" s="289"/>
      <c r="BB1630" s="289"/>
      <c r="BC1630" s="289"/>
      <c r="BD1630" s="289"/>
      <c r="BE1630" s="289"/>
      <c r="BF1630" s="289"/>
      <c r="BG1630" s="289"/>
      <c r="BH1630" s="289"/>
      <c r="BI1630" s="289"/>
      <c r="BJ1630" s="289"/>
      <c r="BK1630" s="289"/>
      <c r="BL1630" s="289"/>
      <c r="BM1630" s="289"/>
      <c r="BN1630" s="289"/>
      <c r="BO1630" s="289"/>
      <c r="BP1630" s="289"/>
      <c r="BQ1630" s="289"/>
      <c r="BR1630" s="289"/>
      <c r="BS1630" s="289"/>
      <c r="BT1630" s="289"/>
      <c r="BU1630" s="289"/>
      <c r="BV1630" s="289"/>
      <c r="BW1630" s="289"/>
      <c r="BX1630" s="289"/>
      <c r="BY1630" s="289"/>
    </row>
    <row r="1631" spans="1:77" x14ac:dyDescent="0.2">
      <c r="A1631" s="82">
        <v>1623</v>
      </c>
      <c r="B1631" s="82" t="s">
        <v>2481</v>
      </c>
      <c r="C1631" s="82" t="s">
        <v>1853</v>
      </c>
      <c r="D1631" s="82" t="s">
        <v>2482</v>
      </c>
      <c r="E1631" s="83">
        <v>44123</v>
      </c>
      <c r="F1631" s="82" t="s">
        <v>2985</v>
      </c>
      <c r="G1631" s="82">
        <v>1</v>
      </c>
      <c r="H1631" s="82" t="s">
        <v>2986</v>
      </c>
      <c r="I1631" s="82" t="s">
        <v>1760</v>
      </c>
      <c r="J1631" s="84">
        <v>222</v>
      </c>
      <c r="K1631" s="247">
        <v>22.2</v>
      </c>
      <c r="L1631" s="82" t="s">
        <v>2987</v>
      </c>
      <c r="M1631" s="82">
        <v>154</v>
      </c>
      <c r="N1631" s="82">
        <v>0.1</v>
      </c>
      <c r="O1631" s="264" t="s">
        <v>1947</v>
      </c>
      <c r="P1631" s="283" t="s">
        <v>2990</v>
      </c>
      <c r="Q1631" s="82" t="s">
        <v>304</v>
      </c>
    </row>
    <row r="1632" spans="1:77" s="254" customFormat="1" x14ac:dyDescent="0.2">
      <c r="A1632" s="248">
        <v>1624</v>
      </c>
      <c r="B1632" s="248" t="s">
        <v>2481</v>
      </c>
      <c r="C1632" s="248"/>
      <c r="D1632" s="248"/>
      <c r="E1632" s="248"/>
      <c r="F1632" s="248"/>
      <c r="G1632" s="248"/>
      <c r="H1632" s="248"/>
      <c r="I1632" s="248"/>
      <c r="J1632" s="260">
        <v>222</v>
      </c>
      <c r="K1632" s="255">
        <v>22.2</v>
      </c>
      <c r="L1632" s="248"/>
      <c r="M1632" s="248"/>
      <c r="N1632" s="248"/>
      <c r="O1632" s="265" t="s">
        <v>1947</v>
      </c>
      <c r="P1632" s="284" t="s">
        <v>708</v>
      </c>
      <c r="Q1632" s="248"/>
      <c r="R1632" s="289"/>
      <c r="S1632" s="289"/>
      <c r="T1632" s="289"/>
      <c r="U1632" s="289"/>
      <c r="V1632" s="289"/>
      <c r="W1632" s="289"/>
      <c r="X1632" s="289"/>
      <c r="Y1632" s="289"/>
      <c r="Z1632" s="289"/>
      <c r="AA1632" s="289"/>
      <c r="AB1632" s="289"/>
      <c r="AC1632" s="289"/>
      <c r="AD1632" s="289"/>
      <c r="AE1632" s="289"/>
      <c r="AF1632" s="289"/>
      <c r="AG1632" s="289"/>
      <c r="AH1632" s="289"/>
      <c r="AI1632" s="289"/>
      <c r="AJ1632" s="289"/>
      <c r="AK1632" s="289"/>
      <c r="AL1632" s="289"/>
      <c r="AM1632" s="289"/>
      <c r="AN1632" s="289"/>
      <c r="AO1632" s="289"/>
      <c r="AP1632" s="289"/>
      <c r="AQ1632" s="289"/>
      <c r="AR1632" s="289"/>
      <c r="AS1632" s="289"/>
      <c r="AT1632" s="289"/>
      <c r="AU1632" s="289"/>
      <c r="AV1632" s="289"/>
      <c r="AW1632" s="289"/>
      <c r="AX1632" s="289"/>
      <c r="AY1632" s="289"/>
      <c r="AZ1632" s="289"/>
      <c r="BA1632" s="289"/>
      <c r="BB1632" s="289"/>
      <c r="BC1632" s="289"/>
      <c r="BD1632" s="289"/>
      <c r="BE1632" s="289"/>
      <c r="BF1632" s="289"/>
      <c r="BG1632" s="289"/>
      <c r="BH1632" s="289"/>
      <c r="BI1632" s="289"/>
      <c r="BJ1632" s="289"/>
      <c r="BK1632" s="289"/>
      <c r="BL1632" s="289"/>
      <c r="BM1632" s="289"/>
      <c r="BN1632" s="289"/>
      <c r="BO1632" s="289"/>
      <c r="BP1632" s="289"/>
      <c r="BQ1632" s="289"/>
      <c r="BR1632" s="289"/>
      <c r="BS1632" s="289"/>
      <c r="BT1632" s="289"/>
      <c r="BU1632" s="289"/>
      <c r="BV1632" s="289"/>
      <c r="BW1632" s="289"/>
      <c r="BX1632" s="289"/>
      <c r="BY1632" s="289"/>
    </row>
    <row r="1633" spans="1:77" s="262" customFormat="1" x14ac:dyDescent="0.2">
      <c r="A1633" s="86">
        <v>1625</v>
      </c>
      <c r="B1633" s="86" t="s">
        <v>967</v>
      </c>
      <c r="C1633" s="86"/>
      <c r="D1633" s="86"/>
      <c r="E1633" s="86"/>
      <c r="F1633" s="86"/>
      <c r="G1633" s="86"/>
      <c r="H1633" s="86"/>
      <c r="I1633" s="86"/>
      <c r="J1633" s="249">
        <v>734</v>
      </c>
      <c r="K1633" s="251">
        <v>73.400000000000006</v>
      </c>
      <c r="L1633" s="86"/>
      <c r="M1633" s="86"/>
      <c r="N1633" s="86"/>
      <c r="O1633" s="266" t="s">
        <v>579</v>
      </c>
      <c r="P1633" s="285"/>
      <c r="Q1633" s="86"/>
      <c r="R1633" s="290"/>
      <c r="S1633" s="290"/>
      <c r="T1633" s="290"/>
      <c r="U1633" s="290"/>
      <c r="V1633" s="290"/>
      <c r="W1633" s="290"/>
      <c r="X1633" s="290"/>
      <c r="Y1633" s="290"/>
      <c r="Z1633" s="290"/>
      <c r="AA1633" s="290"/>
      <c r="AB1633" s="290"/>
      <c r="AC1633" s="290"/>
      <c r="AD1633" s="290"/>
      <c r="AE1633" s="290"/>
      <c r="AF1633" s="290"/>
      <c r="AG1633" s="290"/>
      <c r="AH1633" s="290"/>
      <c r="AI1633" s="290"/>
      <c r="AJ1633" s="290"/>
      <c r="AK1633" s="290"/>
      <c r="AL1633" s="290"/>
      <c r="AM1633" s="290"/>
      <c r="AN1633" s="290"/>
      <c r="AO1633" s="290"/>
      <c r="AP1633" s="290"/>
      <c r="AQ1633" s="290"/>
      <c r="AR1633" s="290"/>
      <c r="AS1633" s="290"/>
      <c r="AT1633" s="290"/>
      <c r="AU1633" s="290"/>
      <c r="AV1633" s="290"/>
      <c r="AW1633" s="290"/>
      <c r="AX1633" s="290"/>
      <c r="AY1633" s="290"/>
      <c r="AZ1633" s="290"/>
      <c r="BA1633" s="290"/>
      <c r="BB1633" s="290"/>
      <c r="BC1633" s="290"/>
      <c r="BD1633" s="290"/>
      <c r="BE1633" s="290"/>
      <c r="BF1633" s="290"/>
      <c r="BG1633" s="290"/>
      <c r="BH1633" s="290"/>
      <c r="BI1633" s="290"/>
      <c r="BJ1633" s="290"/>
      <c r="BK1633" s="290"/>
      <c r="BL1633" s="290"/>
      <c r="BM1633" s="290"/>
      <c r="BN1633" s="290"/>
      <c r="BO1633" s="290"/>
      <c r="BP1633" s="290"/>
      <c r="BQ1633" s="290"/>
      <c r="BR1633" s="290"/>
      <c r="BS1633" s="290"/>
      <c r="BT1633" s="290"/>
      <c r="BU1633" s="290"/>
      <c r="BV1633" s="290"/>
      <c r="BW1633" s="290"/>
      <c r="BX1633" s="290"/>
      <c r="BY1633" s="290"/>
    </row>
    <row r="1634" spans="1:77" x14ac:dyDescent="0.2">
      <c r="A1634" s="82">
        <v>1626</v>
      </c>
      <c r="B1634" s="82" t="s">
        <v>2535</v>
      </c>
      <c r="C1634" s="82" t="s">
        <v>1827</v>
      </c>
      <c r="D1634" s="82" t="s">
        <v>2536</v>
      </c>
      <c r="E1634" s="83">
        <v>44123</v>
      </c>
      <c r="F1634" s="82" t="s">
        <v>2985</v>
      </c>
      <c r="G1634" s="82">
        <v>1</v>
      </c>
      <c r="H1634" s="82" t="s">
        <v>2986</v>
      </c>
      <c r="I1634" s="82" t="s">
        <v>1760</v>
      </c>
      <c r="J1634" s="84">
        <v>60</v>
      </c>
      <c r="K1634" s="247">
        <v>6</v>
      </c>
      <c r="L1634" s="82" t="s">
        <v>2987</v>
      </c>
      <c r="M1634" s="82">
        <v>154</v>
      </c>
      <c r="N1634" s="82">
        <v>0.1</v>
      </c>
      <c r="O1634" s="264" t="s">
        <v>1729</v>
      </c>
      <c r="P1634" s="283" t="s">
        <v>2990</v>
      </c>
      <c r="Q1634" s="82" t="s">
        <v>304</v>
      </c>
    </row>
    <row r="1635" spans="1:77" s="254" customFormat="1" x14ac:dyDescent="0.2">
      <c r="A1635" s="248">
        <v>1627</v>
      </c>
      <c r="B1635" s="248" t="s">
        <v>2535</v>
      </c>
      <c r="C1635" s="248"/>
      <c r="D1635" s="248"/>
      <c r="E1635" s="248"/>
      <c r="F1635" s="248"/>
      <c r="G1635" s="248"/>
      <c r="H1635" s="248"/>
      <c r="I1635" s="248"/>
      <c r="J1635" s="260">
        <v>60</v>
      </c>
      <c r="K1635" s="255">
        <v>6</v>
      </c>
      <c r="L1635" s="248"/>
      <c r="M1635" s="248"/>
      <c r="N1635" s="248"/>
      <c r="O1635" s="265" t="s">
        <v>1729</v>
      </c>
      <c r="P1635" s="284" t="s">
        <v>708</v>
      </c>
      <c r="Q1635" s="248"/>
      <c r="R1635" s="289"/>
      <c r="S1635" s="289"/>
      <c r="T1635" s="289"/>
      <c r="U1635" s="289"/>
      <c r="V1635" s="289"/>
      <c r="W1635" s="289"/>
      <c r="X1635" s="289"/>
      <c r="Y1635" s="289"/>
      <c r="Z1635" s="289"/>
      <c r="AA1635" s="289"/>
      <c r="AB1635" s="289"/>
      <c r="AC1635" s="289"/>
      <c r="AD1635" s="289"/>
      <c r="AE1635" s="289"/>
      <c r="AF1635" s="289"/>
      <c r="AG1635" s="289"/>
      <c r="AH1635" s="289"/>
      <c r="AI1635" s="289"/>
      <c r="AJ1635" s="289"/>
      <c r="AK1635" s="289"/>
      <c r="AL1635" s="289"/>
      <c r="AM1635" s="289"/>
      <c r="AN1635" s="289"/>
      <c r="AO1635" s="289"/>
      <c r="AP1635" s="289"/>
      <c r="AQ1635" s="289"/>
      <c r="AR1635" s="289"/>
      <c r="AS1635" s="289"/>
      <c r="AT1635" s="289"/>
      <c r="AU1635" s="289"/>
      <c r="AV1635" s="289"/>
      <c r="AW1635" s="289"/>
      <c r="AX1635" s="289"/>
      <c r="AY1635" s="289"/>
      <c r="AZ1635" s="289"/>
      <c r="BA1635" s="289"/>
      <c r="BB1635" s="289"/>
      <c r="BC1635" s="289"/>
      <c r="BD1635" s="289"/>
      <c r="BE1635" s="289"/>
      <c r="BF1635" s="289"/>
      <c r="BG1635" s="289"/>
      <c r="BH1635" s="289"/>
      <c r="BI1635" s="289"/>
      <c r="BJ1635" s="289"/>
      <c r="BK1635" s="289"/>
      <c r="BL1635" s="289"/>
      <c r="BM1635" s="289"/>
      <c r="BN1635" s="289"/>
      <c r="BO1635" s="289"/>
      <c r="BP1635" s="289"/>
      <c r="BQ1635" s="289"/>
      <c r="BR1635" s="289"/>
      <c r="BS1635" s="289"/>
      <c r="BT1635" s="289"/>
      <c r="BU1635" s="289"/>
      <c r="BV1635" s="289"/>
      <c r="BW1635" s="289"/>
      <c r="BX1635" s="289"/>
      <c r="BY1635" s="289"/>
    </row>
    <row r="1636" spans="1:77" s="262" customFormat="1" x14ac:dyDescent="0.2">
      <c r="A1636" s="86">
        <v>1628</v>
      </c>
      <c r="B1636" s="86" t="s">
        <v>1068</v>
      </c>
      <c r="C1636" s="86"/>
      <c r="D1636" s="86"/>
      <c r="E1636" s="86"/>
      <c r="F1636" s="86"/>
      <c r="G1636" s="86"/>
      <c r="H1636" s="86"/>
      <c r="I1636" s="86"/>
      <c r="J1636" s="249">
        <v>60</v>
      </c>
      <c r="K1636" s="251">
        <v>6</v>
      </c>
      <c r="L1636" s="86"/>
      <c r="M1636" s="86"/>
      <c r="N1636" s="86"/>
      <c r="O1636" s="266" t="s">
        <v>580</v>
      </c>
      <c r="P1636" s="285"/>
      <c r="Q1636" s="86"/>
      <c r="R1636" s="290"/>
      <c r="S1636" s="290"/>
      <c r="T1636" s="290"/>
      <c r="U1636" s="290"/>
      <c r="V1636" s="290"/>
      <c r="W1636" s="290"/>
      <c r="X1636" s="290"/>
      <c r="Y1636" s="290"/>
      <c r="Z1636" s="290"/>
      <c r="AA1636" s="290"/>
      <c r="AB1636" s="290"/>
      <c r="AC1636" s="290"/>
      <c r="AD1636" s="290"/>
      <c r="AE1636" s="290"/>
      <c r="AF1636" s="290"/>
      <c r="AG1636" s="290"/>
      <c r="AH1636" s="290"/>
      <c r="AI1636" s="290"/>
      <c r="AJ1636" s="290"/>
      <c r="AK1636" s="290"/>
      <c r="AL1636" s="290"/>
      <c r="AM1636" s="290"/>
      <c r="AN1636" s="290"/>
      <c r="AO1636" s="290"/>
      <c r="AP1636" s="290"/>
      <c r="AQ1636" s="290"/>
      <c r="AR1636" s="290"/>
      <c r="AS1636" s="290"/>
      <c r="AT1636" s="290"/>
      <c r="AU1636" s="290"/>
      <c r="AV1636" s="290"/>
      <c r="AW1636" s="290"/>
      <c r="AX1636" s="290"/>
      <c r="AY1636" s="290"/>
      <c r="AZ1636" s="290"/>
      <c r="BA1636" s="290"/>
      <c r="BB1636" s="290"/>
      <c r="BC1636" s="290"/>
      <c r="BD1636" s="290"/>
      <c r="BE1636" s="290"/>
      <c r="BF1636" s="290"/>
      <c r="BG1636" s="290"/>
      <c r="BH1636" s="290"/>
      <c r="BI1636" s="290"/>
      <c r="BJ1636" s="290"/>
      <c r="BK1636" s="290"/>
      <c r="BL1636" s="290"/>
      <c r="BM1636" s="290"/>
      <c r="BN1636" s="290"/>
      <c r="BO1636" s="290"/>
      <c r="BP1636" s="290"/>
      <c r="BQ1636" s="290"/>
      <c r="BR1636" s="290"/>
      <c r="BS1636" s="290"/>
      <c r="BT1636" s="290"/>
      <c r="BU1636" s="290"/>
      <c r="BV1636" s="290"/>
      <c r="BW1636" s="290"/>
      <c r="BX1636" s="290"/>
      <c r="BY1636" s="290"/>
    </row>
    <row r="1637" spans="1:77" x14ac:dyDescent="0.2">
      <c r="A1637" s="82">
        <v>1629</v>
      </c>
      <c r="B1637" s="82" t="s">
        <v>2511</v>
      </c>
      <c r="C1637" s="82" t="s">
        <v>1811</v>
      </c>
      <c r="D1637" s="82" t="s">
        <v>2512</v>
      </c>
      <c r="E1637" s="83">
        <v>44123</v>
      </c>
      <c r="F1637" s="82" t="s">
        <v>2985</v>
      </c>
      <c r="G1637" s="82">
        <v>1</v>
      </c>
      <c r="H1637" s="82" t="s">
        <v>2986</v>
      </c>
      <c r="I1637" s="82" t="s">
        <v>1760</v>
      </c>
      <c r="J1637" s="84">
        <v>44</v>
      </c>
      <c r="K1637" s="247">
        <v>4.4000000000000004</v>
      </c>
      <c r="L1637" s="82" t="s">
        <v>2987</v>
      </c>
      <c r="M1637" s="82">
        <v>154</v>
      </c>
      <c r="N1637" s="82">
        <v>0.1</v>
      </c>
      <c r="O1637" s="264" t="s">
        <v>1690</v>
      </c>
      <c r="P1637" s="283" t="s">
        <v>2990</v>
      </c>
      <c r="Q1637" s="82" t="s">
        <v>304</v>
      </c>
    </row>
    <row r="1638" spans="1:77" s="254" customFormat="1" x14ac:dyDescent="0.2">
      <c r="A1638" s="248">
        <v>1630</v>
      </c>
      <c r="B1638" s="248" t="s">
        <v>2511</v>
      </c>
      <c r="C1638" s="248"/>
      <c r="D1638" s="248"/>
      <c r="E1638" s="248"/>
      <c r="F1638" s="248"/>
      <c r="G1638" s="248"/>
      <c r="H1638" s="248"/>
      <c r="I1638" s="248"/>
      <c r="J1638" s="260">
        <v>44</v>
      </c>
      <c r="K1638" s="255">
        <v>4.4000000000000004</v>
      </c>
      <c r="L1638" s="248"/>
      <c r="M1638" s="248"/>
      <c r="N1638" s="248"/>
      <c r="O1638" s="265" t="s">
        <v>1690</v>
      </c>
      <c r="P1638" s="284" t="s">
        <v>708</v>
      </c>
      <c r="Q1638" s="248"/>
      <c r="R1638" s="289"/>
      <c r="S1638" s="289"/>
      <c r="T1638" s="289"/>
      <c r="U1638" s="289"/>
      <c r="V1638" s="289"/>
      <c r="W1638" s="289"/>
      <c r="X1638" s="289"/>
      <c r="Y1638" s="289"/>
      <c r="Z1638" s="289"/>
      <c r="AA1638" s="289"/>
      <c r="AB1638" s="289"/>
      <c r="AC1638" s="289"/>
      <c r="AD1638" s="289"/>
      <c r="AE1638" s="289"/>
      <c r="AF1638" s="289"/>
      <c r="AG1638" s="289"/>
      <c r="AH1638" s="289"/>
      <c r="AI1638" s="289"/>
      <c r="AJ1638" s="289"/>
      <c r="AK1638" s="289"/>
      <c r="AL1638" s="289"/>
      <c r="AM1638" s="289"/>
      <c r="AN1638" s="289"/>
      <c r="AO1638" s="289"/>
      <c r="AP1638" s="289"/>
      <c r="AQ1638" s="289"/>
      <c r="AR1638" s="289"/>
      <c r="AS1638" s="289"/>
      <c r="AT1638" s="289"/>
      <c r="AU1638" s="289"/>
      <c r="AV1638" s="289"/>
      <c r="AW1638" s="289"/>
      <c r="AX1638" s="289"/>
      <c r="AY1638" s="289"/>
      <c r="AZ1638" s="289"/>
      <c r="BA1638" s="289"/>
      <c r="BB1638" s="289"/>
      <c r="BC1638" s="289"/>
      <c r="BD1638" s="289"/>
      <c r="BE1638" s="289"/>
      <c r="BF1638" s="289"/>
      <c r="BG1638" s="289"/>
      <c r="BH1638" s="289"/>
      <c r="BI1638" s="289"/>
      <c r="BJ1638" s="289"/>
      <c r="BK1638" s="289"/>
      <c r="BL1638" s="289"/>
      <c r="BM1638" s="289"/>
      <c r="BN1638" s="289"/>
      <c r="BO1638" s="289"/>
      <c r="BP1638" s="289"/>
      <c r="BQ1638" s="289"/>
      <c r="BR1638" s="289"/>
      <c r="BS1638" s="289"/>
      <c r="BT1638" s="289"/>
      <c r="BU1638" s="289"/>
      <c r="BV1638" s="289"/>
      <c r="BW1638" s="289"/>
      <c r="BX1638" s="289"/>
      <c r="BY1638" s="289"/>
    </row>
    <row r="1639" spans="1:77" s="262" customFormat="1" x14ac:dyDescent="0.2">
      <c r="A1639" s="86">
        <v>1631</v>
      </c>
      <c r="B1639" s="86" t="s">
        <v>1028</v>
      </c>
      <c r="C1639" s="86"/>
      <c r="D1639" s="86"/>
      <c r="E1639" s="86"/>
      <c r="F1639" s="86"/>
      <c r="G1639" s="86"/>
      <c r="H1639" s="86"/>
      <c r="I1639" s="86"/>
      <c r="J1639" s="249">
        <v>44</v>
      </c>
      <c r="K1639" s="251">
        <v>4.4000000000000004</v>
      </c>
      <c r="L1639" s="86"/>
      <c r="M1639" s="86"/>
      <c r="N1639" s="86"/>
      <c r="O1639" s="266" t="s">
        <v>581</v>
      </c>
      <c r="P1639" s="285"/>
      <c r="Q1639" s="86"/>
      <c r="R1639" s="290"/>
      <c r="S1639" s="290"/>
      <c r="T1639" s="290"/>
      <c r="U1639" s="290"/>
      <c r="V1639" s="290"/>
      <c r="W1639" s="290"/>
      <c r="X1639" s="290"/>
      <c r="Y1639" s="290"/>
      <c r="Z1639" s="290"/>
      <c r="AA1639" s="290"/>
      <c r="AB1639" s="290"/>
      <c r="AC1639" s="290"/>
      <c r="AD1639" s="290"/>
      <c r="AE1639" s="290"/>
      <c r="AF1639" s="290"/>
      <c r="AG1639" s="290"/>
      <c r="AH1639" s="290"/>
      <c r="AI1639" s="290"/>
      <c r="AJ1639" s="290"/>
      <c r="AK1639" s="290"/>
      <c r="AL1639" s="290"/>
      <c r="AM1639" s="290"/>
      <c r="AN1639" s="290"/>
      <c r="AO1639" s="290"/>
      <c r="AP1639" s="290"/>
      <c r="AQ1639" s="290"/>
      <c r="AR1639" s="290"/>
      <c r="AS1639" s="290"/>
      <c r="AT1639" s="290"/>
      <c r="AU1639" s="290"/>
      <c r="AV1639" s="290"/>
      <c r="AW1639" s="290"/>
      <c r="AX1639" s="290"/>
      <c r="AY1639" s="290"/>
      <c r="AZ1639" s="290"/>
      <c r="BA1639" s="290"/>
      <c r="BB1639" s="290"/>
      <c r="BC1639" s="290"/>
      <c r="BD1639" s="290"/>
      <c r="BE1639" s="290"/>
      <c r="BF1639" s="290"/>
      <c r="BG1639" s="290"/>
      <c r="BH1639" s="290"/>
      <c r="BI1639" s="290"/>
      <c r="BJ1639" s="290"/>
      <c r="BK1639" s="290"/>
      <c r="BL1639" s="290"/>
      <c r="BM1639" s="290"/>
      <c r="BN1639" s="290"/>
      <c r="BO1639" s="290"/>
      <c r="BP1639" s="290"/>
      <c r="BQ1639" s="290"/>
      <c r="BR1639" s="290"/>
      <c r="BS1639" s="290"/>
      <c r="BT1639" s="290"/>
      <c r="BU1639" s="290"/>
      <c r="BV1639" s="290"/>
      <c r="BW1639" s="290"/>
      <c r="BX1639" s="290"/>
      <c r="BY1639" s="290"/>
    </row>
    <row r="1640" spans="1:77" x14ac:dyDescent="0.2">
      <c r="A1640" s="82">
        <v>1632</v>
      </c>
      <c r="B1640" s="82" t="s">
        <v>2505</v>
      </c>
      <c r="C1640" s="82" t="s">
        <v>1803</v>
      </c>
      <c r="D1640" s="82" t="s">
        <v>2506</v>
      </c>
      <c r="E1640" s="83">
        <v>44123</v>
      </c>
      <c r="F1640" s="82" t="s">
        <v>2985</v>
      </c>
      <c r="G1640" s="82">
        <v>1</v>
      </c>
      <c r="H1640" s="82" t="s">
        <v>2986</v>
      </c>
      <c r="I1640" s="82" t="s">
        <v>1760</v>
      </c>
      <c r="J1640" s="84">
        <v>84</v>
      </c>
      <c r="K1640" s="247">
        <v>8.4</v>
      </c>
      <c r="L1640" s="82" t="s">
        <v>2987</v>
      </c>
      <c r="M1640" s="82">
        <v>154</v>
      </c>
      <c r="N1640" s="82">
        <v>0.1</v>
      </c>
      <c r="O1640" s="264" t="s">
        <v>1679</v>
      </c>
      <c r="P1640" s="283" t="s">
        <v>2990</v>
      </c>
      <c r="Q1640" s="82" t="s">
        <v>304</v>
      </c>
    </row>
    <row r="1641" spans="1:77" s="254" customFormat="1" x14ac:dyDescent="0.2">
      <c r="A1641" s="248">
        <v>1633</v>
      </c>
      <c r="B1641" s="248" t="s">
        <v>2505</v>
      </c>
      <c r="C1641" s="248"/>
      <c r="D1641" s="248"/>
      <c r="E1641" s="248"/>
      <c r="F1641" s="248"/>
      <c r="G1641" s="248"/>
      <c r="H1641" s="248"/>
      <c r="I1641" s="248"/>
      <c r="J1641" s="260">
        <v>84</v>
      </c>
      <c r="K1641" s="255">
        <v>8.4</v>
      </c>
      <c r="L1641" s="248"/>
      <c r="M1641" s="248"/>
      <c r="N1641" s="248"/>
      <c r="O1641" s="265" t="s">
        <v>1679</v>
      </c>
      <c r="P1641" s="284" t="s">
        <v>708</v>
      </c>
      <c r="Q1641" s="248"/>
      <c r="R1641" s="289"/>
      <c r="S1641" s="289"/>
      <c r="T1641" s="289"/>
      <c r="U1641" s="289"/>
      <c r="V1641" s="289"/>
      <c r="W1641" s="289"/>
      <c r="X1641" s="289"/>
      <c r="Y1641" s="289"/>
      <c r="Z1641" s="289"/>
      <c r="AA1641" s="289"/>
      <c r="AB1641" s="289"/>
      <c r="AC1641" s="289"/>
      <c r="AD1641" s="289"/>
      <c r="AE1641" s="289"/>
      <c r="AF1641" s="289"/>
      <c r="AG1641" s="289"/>
      <c r="AH1641" s="289"/>
      <c r="AI1641" s="289"/>
      <c r="AJ1641" s="289"/>
      <c r="AK1641" s="289"/>
      <c r="AL1641" s="289"/>
      <c r="AM1641" s="289"/>
      <c r="AN1641" s="289"/>
      <c r="AO1641" s="289"/>
      <c r="AP1641" s="289"/>
      <c r="AQ1641" s="289"/>
      <c r="AR1641" s="289"/>
      <c r="AS1641" s="289"/>
      <c r="AT1641" s="289"/>
      <c r="AU1641" s="289"/>
      <c r="AV1641" s="289"/>
      <c r="AW1641" s="289"/>
      <c r="AX1641" s="289"/>
      <c r="AY1641" s="289"/>
      <c r="AZ1641" s="289"/>
      <c r="BA1641" s="289"/>
      <c r="BB1641" s="289"/>
      <c r="BC1641" s="289"/>
      <c r="BD1641" s="289"/>
      <c r="BE1641" s="289"/>
      <c r="BF1641" s="289"/>
      <c r="BG1641" s="289"/>
      <c r="BH1641" s="289"/>
      <c r="BI1641" s="289"/>
      <c r="BJ1641" s="289"/>
      <c r="BK1641" s="289"/>
      <c r="BL1641" s="289"/>
      <c r="BM1641" s="289"/>
      <c r="BN1641" s="289"/>
      <c r="BO1641" s="289"/>
      <c r="BP1641" s="289"/>
      <c r="BQ1641" s="289"/>
      <c r="BR1641" s="289"/>
      <c r="BS1641" s="289"/>
      <c r="BT1641" s="289"/>
      <c r="BU1641" s="289"/>
      <c r="BV1641" s="289"/>
      <c r="BW1641" s="289"/>
      <c r="BX1641" s="289"/>
      <c r="BY1641" s="289"/>
    </row>
    <row r="1642" spans="1:77" s="262" customFormat="1" x14ac:dyDescent="0.2">
      <c r="A1642" s="86">
        <v>1634</v>
      </c>
      <c r="B1642" s="86" t="s">
        <v>1017</v>
      </c>
      <c r="C1642" s="86"/>
      <c r="D1642" s="86"/>
      <c r="E1642" s="86"/>
      <c r="F1642" s="86"/>
      <c r="G1642" s="86"/>
      <c r="H1642" s="86"/>
      <c r="I1642" s="86"/>
      <c r="J1642" s="249">
        <v>84</v>
      </c>
      <c r="K1642" s="251">
        <v>8.4</v>
      </c>
      <c r="L1642" s="86"/>
      <c r="M1642" s="86"/>
      <c r="N1642" s="86"/>
      <c r="O1642" s="266" t="s">
        <v>582</v>
      </c>
      <c r="P1642" s="285"/>
      <c r="Q1642" s="86"/>
      <c r="R1642" s="290"/>
      <c r="S1642" s="290"/>
      <c r="T1642" s="290"/>
      <c r="U1642" s="290"/>
      <c r="V1642" s="290"/>
      <c r="W1642" s="290"/>
      <c r="X1642" s="290"/>
      <c r="Y1642" s="290"/>
      <c r="Z1642" s="290"/>
      <c r="AA1642" s="290"/>
      <c r="AB1642" s="290"/>
      <c r="AC1642" s="290"/>
      <c r="AD1642" s="290"/>
      <c r="AE1642" s="290"/>
      <c r="AF1642" s="290"/>
      <c r="AG1642" s="290"/>
      <c r="AH1642" s="290"/>
      <c r="AI1642" s="290"/>
      <c r="AJ1642" s="290"/>
      <c r="AK1642" s="290"/>
      <c r="AL1642" s="290"/>
      <c r="AM1642" s="290"/>
      <c r="AN1642" s="290"/>
      <c r="AO1642" s="290"/>
      <c r="AP1642" s="290"/>
      <c r="AQ1642" s="290"/>
      <c r="AR1642" s="290"/>
      <c r="AS1642" s="290"/>
      <c r="AT1642" s="290"/>
      <c r="AU1642" s="290"/>
      <c r="AV1642" s="290"/>
      <c r="AW1642" s="290"/>
      <c r="AX1642" s="290"/>
      <c r="AY1642" s="290"/>
      <c r="AZ1642" s="290"/>
      <c r="BA1642" s="290"/>
      <c r="BB1642" s="290"/>
      <c r="BC1642" s="290"/>
      <c r="BD1642" s="290"/>
      <c r="BE1642" s="290"/>
      <c r="BF1642" s="290"/>
      <c r="BG1642" s="290"/>
      <c r="BH1642" s="290"/>
      <c r="BI1642" s="290"/>
      <c r="BJ1642" s="290"/>
      <c r="BK1642" s="290"/>
      <c r="BL1642" s="290"/>
      <c r="BM1642" s="290"/>
      <c r="BN1642" s="290"/>
      <c r="BO1642" s="290"/>
      <c r="BP1642" s="290"/>
      <c r="BQ1642" s="290"/>
      <c r="BR1642" s="290"/>
      <c r="BS1642" s="290"/>
      <c r="BT1642" s="290"/>
      <c r="BU1642" s="290"/>
      <c r="BV1642" s="290"/>
      <c r="BW1642" s="290"/>
      <c r="BX1642" s="290"/>
      <c r="BY1642" s="290"/>
    </row>
    <row r="1643" spans="1:77" x14ac:dyDescent="0.2">
      <c r="A1643" s="82">
        <v>1635</v>
      </c>
      <c r="B1643" s="82" t="s">
        <v>2424</v>
      </c>
      <c r="C1643" s="82" t="s">
        <v>1827</v>
      </c>
      <c r="D1643" s="82" t="s">
        <v>2425</v>
      </c>
      <c r="E1643" s="83">
        <v>44123</v>
      </c>
      <c r="F1643" s="82" t="s">
        <v>2985</v>
      </c>
      <c r="G1643" s="82">
        <v>1</v>
      </c>
      <c r="H1643" s="82" t="s">
        <v>2986</v>
      </c>
      <c r="I1643" s="82" t="s">
        <v>1760</v>
      </c>
      <c r="J1643" s="84">
        <v>50</v>
      </c>
      <c r="K1643" s="247">
        <v>5</v>
      </c>
      <c r="L1643" s="82" t="s">
        <v>2987</v>
      </c>
      <c r="M1643" s="82">
        <v>154</v>
      </c>
      <c r="N1643" s="82">
        <v>0.1</v>
      </c>
      <c r="O1643" s="264" t="s">
        <v>1124</v>
      </c>
      <c r="P1643" s="283" t="s">
        <v>2997</v>
      </c>
      <c r="Q1643" s="82" t="s">
        <v>304</v>
      </c>
    </row>
    <row r="1644" spans="1:77" s="254" customFormat="1" x14ac:dyDescent="0.2">
      <c r="A1644" s="248">
        <v>1636</v>
      </c>
      <c r="B1644" s="248" t="s">
        <v>2424</v>
      </c>
      <c r="C1644" s="248"/>
      <c r="D1644" s="248"/>
      <c r="E1644" s="248"/>
      <c r="F1644" s="248"/>
      <c r="G1644" s="248"/>
      <c r="H1644" s="248"/>
      <c r="I1644" s="248"/>
      <c r="J1644" s="260">
        <v>50</v>
      </c>
      <c r="K1644" s="255">
        <v>5</v>
      </c>
      <c r="L1644" s="248"/>
      <c r="M1644" s="248"/>
      <c r="N1644" s="248"/>
      <c r="O1644" s="265" t="s">
        <v>1124</v>
      </c>
      <c r="P1644" s="284" t="s">
        <v>706</v>
      </c>
      <c r="Q1644" s="248"/>
      <c r="R1644" s="289"/>
      <c r="S1644" s="289"/>
      <c r="T1644" s="289"/>
      <c r="U1644" s="289"/>
      <c r="V1644" s="289"/>
      <c r="W1644" s="289"/>
      <c r="X1644" s="289"/>
      <c r="Y1644" s="289"/>
      <c r="Z1644" s="289"/>
      <c r="AA1644" s="289"/>
      <c r="AB1644" s="289"/>
      <c r="AC1644" s="289"/>
      <c r="AD1644" s="289"/>
      <c r="AE1644" s="289"/>
      <c r="AF1644" s="289"/>
      <c r="AG1644" s="289"/>
      <c r="AH1644" s="289"/>
      <c r="AI1644" s="289"/>
      <c r="AJ1644" s="289"/>
      <c r="AK1644" s="289"/>
      <c r="AL1644" s="289"/>
      <c r="AM1644" s="289"/>
      <c r="AN1644" s="289"/>
      <c r="AO1644" s="289"/>
      <c r="AP1644" s="289"/>
      <c r="AQ1644" s="289"/>
      <c r="AR1644" s="289"/>
      <c r="AS1644" s="289"/>
      <c r="AT1644" s="289"/>
      <c r="AU1644" s="289"/>
      <c r="AV1644" s="289"/>
      <c r="AW1644" s="289"/>
      <c r="AX1644" s="289"/>
      <c r="AY1644" s="289"/>
      <c r="AZ1644" s="289"/>
      <c r="BA1644" s="289"/>
      <c r="BB1644" s="289"/>
      <c r="BC1644" s="289"/>
      <c r="BD1644" s="289"/>
      <c r="BE1644" s="289"/>
      <c r="BF1644" s="289"/>
      <c r="BG1644" s="289"/>
      <c r="BH1644" s="289"/>
      <c r="BI1644" s="289"/>
      <c r="BJ1644" s="289"/>
      <c r="BK1644" s="289"/>
      <c r="BL1644" s="289"/>
      <c r="BM1644" s="289"/>
      <c r="BN1644" s="289"/>
      <c r="BO1644" s="289"/>
      <c r="BP1644" s="289"/>
      <c r="BQ1644" s="289"/>
      <c r="BR1644" s="289"/>
      <c r="BS1644" s="289"/>
      <c r="BT1644" s="289"/>
      <c r="BU1644" s="289"/>
      <c r="BV1644" s="289"/>
      <c r="BW1644" s="289"/>
      <c r="BX1644" s="289"/>
      <c r="BY1644" s="289"/>
    </row>
    <row r="1645" spans="1:77" s="262" customFormat="1" x14ac:dyDescent="0.2">
      <c r="A1645" s="86">
        <v>1637</v>
      </c>
      <c r="B1645" s="86" t="s">
        <v>1558</v>
      </c>
      <c r="C1645" s="86"/>
      <c r="D1645" s="86"/>
      <c r="E1645" s="86"/>
      <c r="F1645" s="86"/>
      <c r="G1645" s="86"/>
      <c r="H1645" s="86"/>
      <c r="I1645" s="86"/>
      <c r="J1645" s="249">
        <v>50</v>
      </c>
      <c r="K1645" s="251">
        <v>5</v>
      </c>
      <c r="L1645" s="86"/>
      <c r="M1645" s="86"/>
      <c r="N1645" s="86"/>
      <c r="O1645" s="266" t="s">
        <v>583</v>
      </c>
      <c r="P1645" s="285"/>
      <c r="Q1645" s="86"/>
      <c r="R1645" s="290"/>
      <c r="S1645" s="290"/>
      <c r="T1645" s="290"/>
      <c r="U1645" s="290"/>
      <c r="V1645" s="290"/>
      <c r="W1645" s="290"/>
      <c r="X1645" s="290"/>
      <c r="Y1645" s="290"/>
      <c r="Z1645" s="290"/>
      <c r="AA1645" s="290"/>
      <c r="AB1645" s="290"/>
      <c r="AC1645" s="290"/>
      <c r="AD1645" s="290"/>
      <c r="AE1645" s="290"/>
      <c r="AF1645" s="290"/>
      <c r="AG1645" s="290"/>
      <c r="AH1645" s="290"/>
      <c r="AI1645" s="290"/>
      <c r="AJ1645" s="290"/>
      <c r="AK1645" s="290"/>
      <c r="AL1645" s="290"/>
      <c r="AM1645" s="290"/>
      <c r="AN1645" s="290"/>
      <c r="AO1645" s="290"/>
      <c r="AP1645" s="290"/>
      <c r="AQ1645" s="290"/>
      <c r="AR1645" s="290"/>
      <c r="AS1645" s="290"/>
      <c r="AT1645" s="290"/>
      <c r="AU1645" s="290"/>
      <c r="AV1645" s="290"/>
      <c r="AW1645" s="290"/>
      <c r="AX1645" s="290"/>
      <c r="AY1645" s="290"/>
      <c r="AZ1645" s="290"/>
      <c r="BA1645" s="290"/>
      <c r="BB1645" s="290"/>
      <c r="BC1645" s="290"/>
      <c r="BD1645" s="290"/>
      <c r="BE1645" s="290"/>
      <c r="BF1645" s="290"/>
      <c r="BG1645" s="290"/>
      <c r="BH1645" s="290"/>
      <c r="BI1645" s="290"/>
      <c r="BJ1645" s="290"/>
      <c r="BK1645" s="290"/>
      <c r="BL1645" s="290"/>
      <c r="BM1645" s="290"/>
      <c r="BN1645" s="290"/>
      <c r="BO1645" s="290"/>
      <c r="BP1645" s="290"/>
      <c r="BQ1645" s="290"/>
      <c r="BR1645" s="290"/>
      <c r="BS1645" s="290"/>
      <c r="BT1645" s="290"/>
      <c r="BU1645" s="290"/>
      <c r="BV1645" s="290"/>
      <c r="BW1645" s="290"/>
      <c r="BX1645" s="290"/>
      <c r="BY1645" s="290"/>
    </row>
    <row r="1646" spans="1:77" x14ac:dyDescent="0.2">
      <c r="A1646" s="82">
        <v>1638</v>
      </c>
      <c r="B1646" s="82" t="s">
        <v>1517</v>
      </c>
      <c r="C1646" s="82" t="s">
        <v>1811</v>
      </c>
      <c r="D1646" s="82" t="s">
        <v>1518</v>
      </c>
      <c r="E1646" s="83">
        <v>44123</v>
      </c>
      <c r="F1646" s="82" t="s">
        <v>2985</v>
      </c>
      <c r="G1646" s="82">
        <v>1</v>
      </c>
      <c r="H1646" s="82" t="s">
        <v>2986</v>
      </c>
      <c r="I1646" s="82" t="s">
        <v>1760</v>
      </c>
      <c r="J1646" s="84">
        <v>60</v>
      </c>
      <c r="K1646" s="247">
        <v>6</v>
      </c>
      <c r="L1646" s="82" t="s">
        <v>2987</v>
      </c>
      <c r="M1646" s="82">
        <v>154</v>
      </c>
      <c r="N1646" s="82">
        <v>0.1</v>
      </c>
      <c r="O1646" s="264" t="s">
        <v>2082</v>
      </c>
      <c r="P1646" s="283" t="s">
        <v>2997</v>
      </c>
      <c r="Q1646" s="82" t="s">
        <v>304</v>
      </c>
    </row>
    <row r="1647" spans="1:77" s="254" customFormat="1" x14ac:dyDescent="0.2">
      <c r="A1647" s="248">
        <v>1639</v>
      </c>
      <c r="B1647" s="248" t="s">
        <v>1517</v>
      </c>
      <c r="C1647" s="248"/>
      <c r="D1647" s="248"/>
      <c r="E1647" s="248"/>
      <c r="F1647" s="248"/>
      <c r="G1647" s="248"/>
      <c r="H1647" s="248"/>
      <c r="I1647" s="248"/>
      <c r="J1647" s="260">
        <v>60</v>
      </c>
      <c r="K1647" s="255">
        <v>6</v>
      </c>
      <c r="L1647" s="248"/>
      <c r="M1647" s="248"/>
      <c r="N1647" s="248"/>
      <c r="O1647" s="265" t="s">
        <v>2082</v>
      </c>
      <c r="P1647" s="284" t="s">
        <v>706</v>
      </c>
      <c r="Q1647" s="248"/>
      <c r="R1647" s="289"/>
      <c r="S1647" s="289"/>
      <c r="T1647" s="289"/>
      <c r="U1647" s="289"/>
      <c r="V1647" s="289"/>
      <c r="W1647" s="289"/>
      <c r="X1647" s="289"/>
      <c r="Y1647" s="289"/>
      <c r="Z1647" s="289"/>
      <c r="AA1647" s="289"/>
      <c r="AB1647" s="289"/>
      <c r="AC1647" s="289"/>
      <c r="AD1647" s="289"/>
      <c r="AE1647" s="289"/>
      <c r="AF1647" s="289"/>
      <c r="AG1647" s="289"/>
      <c r="AH1647" s="289"/>
      <c r="AI1647" s="289"/>
      <c r="AJ1647" s="289"/>
      <c r="AK1647" s="289"/>
      <c r="AL1647" s="289"/>
      <c r="AM1647" s="289"/>
      <c r="AN1647" s="289"/>
      <c r="AO1647" s="289"/>
      <c r="AP1647" s="289"/>
      <c r="AQ1647" s="289"/>
      <c r="AR1647" s="289"/>
      <c r="AS1647" s="289"/>
      <c r="AT1647" s="289"/>
      <c r="AU1647" s="289"/>
      <c r="AV1647" s="289"/>
      <c r="AW1647" s="289"/>
      <c r="AX1647" s="289"/>
      <c r="AY1647" s="289"/>
      <c r="AZ1647" s="289"/>
      <c r="BA1647" s="289"/>
      <c r="BB1647" s="289"/>
      <c r="BC1647" s="289"/>
      <c r="BD1647" s="289"/>
      <c r="BE1647" s="289"/>
      <c r="BF1647" s="289"/>
      <c r="BG1647" s="289"/>
      <c r="BH1647" s="289"/>
      <c r="BI1647" s="289"/>
      <c r="BJ1647" s="289"/>
      <c r="BK1647" s="289"/>
      <c r="BL1647" s="289"/>
      <c r="BM1647" s="289"/>
      <c r="BN1647" s="289"/>
      <c r="BO1647" s="289"/>
      <c r="BP1647" s="289"/>
      <c r="BQ1647" s="289"/>
      <c r="BR1647" s="289"/>
      <c r="BS1647" s="289"/>
      <c r="BT1647" s="289"/>
      <c r="BU1647" s="289"/>
      <c r="BV1647" s="289"/>
      <c r="BW1647" s="289"/>
      <c r="BX1647" s="289"/>
      <c r="BY1647" s="289"/>
    </row>
    <row r="1648" spans="1:77" s="262" customFormat="1" x14ac:dyDescent="0.2">
      <c r="A1648" s="86">
        <v>1640</v>
      </c>
      <c r="B1648" s="86" t="s">
        <v>18</v>
      </c>
      <c r="C1648" s="86"/>
      <c r="D1648" s="86"/>
      <c r="E1648" s="86"/>
      <c r="F1648" s="86"/>
      <c r="G1648" s="86"/>
      <c r="H1648" s="86"/>
      <c r="I1648" s="86"/>
      <c r="J1648" s="249">
        <v>60</v>
      </c>
      <c r="K1648" s="251">
        <v>6</v>
      </c>
      <c r="L1648" s="86"/>
      <c r="M1648" s="86"/>
      <c r="N1648" s="86"/>
      <c r="O1648" s="266" t="s">
        <v>584</v>
      </c>
      <c r="P1648" s="285"/>
      <c r="Q1648" s="86"/>
      <c r="R1648" s="290"/>
      <c r="S1648" s="290"/>
      <c r="T1648" s="290"/>
      <c r="U1648" s="290"/>
      <c r="V1648" s="290"/>
      <c r="W1648" s="290"/>
      <c r="X1648" s="290"/>
      <c r="Y1648" s="290"/>
      <c r="Z1648" s="290"/>
      <c r="AA1648" s="290"/>
      <c r="AB1648" s="290"/>
      <c r="AC1648" s="290"/>
      <c r="AD1648" s="290"/>
      <c r="AE1648" s="290"/>
      <c r="AF1648" s="290"/>
      <c r="AG1648" s="290"/>
      <c r="AH1648" s="290"/>
      <c r="AI1648" s="290"/>
      <c r="AJ1648" s="290"/>
      <c r="AK1648" s="290"/>
      <c r="AL1648" s="290"/>
      <c r="AM1648" s="290"/>
      <c r="AN1648" s="290"/>
      <c r="AO1648" s="290"/>
      <c r="AP1648" s="290"/>
      <c r="AQ1648" s="290"/>
      <c r="AR1648" s="290"/>
      <c r="AS1648" s="290"/>
      <c r="AT1648" s="290"/>
      <c r="AU1648" s="290"/>
      <c r="AV1648" s="290"/>
      <c r="AW1648" s="290"/>
      <c r="AX1648" s="290"/>
      <c r="AY1648" s="290"/>
      <c r="AZ1648" s="290"/>
      <c r="BA1648" s="290"/>
      <c r="BB1648" s="290"/>
      <c r="BC1648" s="290"/>
      <c r="BD1648" s="290"/>
      <c r="BE1648" s="290"/>
      <c r="BF1648" s="290"/>
      <c r="BG1648" s="290"/>
      <c r="BH1648" s="290"/>
      <c r="BI1648" s="290"/>
      <c r="BJ1648" s="290"/>
      <c r="BK1648" s="290"/>
      <c r="BL1648" s="290"/>
      <c r="BM1648" s="290"/>
      <c r="BN1648" s="290"/>
      <c r="BO1648" s="290"/>
      <c r="BP1648" s="290"/>
      <c r="BQ1648" s="290"/>
      <c r="BR1648" s="290"/>
      <c r="BS1648" s="290"/>
      <c r="BT1648" s="290"/>
      <c r="BU1648" s="290"/>
      <c r="BV1648" s="290"/>
      <c r="BW1648" s="290"/>
      <c r="BX1648" s="290"/>
      <c r="BY1648" s="290"/>
    </row>
    <row r="1649" spans="1:77" x14ac:dyDescent="0.2">
      <c r="A1649" s="82">
        <v>1641</v>
      </c>
      <c r="B1649" s="82" t="s">
        <v>2447</v>
      </c>
      <c r="C1649" s="82" t="s">
        <v>1853</v>
      </c>
      <c r="D1649" s="82" t="s">
        <v>2448</v>
      </c>
      <c r="E1649" s="83">
        <v>44123</v>
      </c>
      <c r="F1649" s="82" t="s">
        <v>2985</v>
      </c>
      <c r="G1649" s="82">
        <v>1</v>
      </c>
      <c r="H1649" s="82" t="s">
        <v>2986</v>
      </c>
      <c r="I1649" s="82" t="s">
        <v>1760</v>
      </c>
      <c r="J1649" s="84">
        <v>110</v>
      </c>
      <c r="K1649" s="247">
        <v>11</v>
      </c>
      <c r="L1649" s="82" t="s">
        <v>2987</v>
      </c>
      <c r="M1649" s="82">
        <v>154</v>
      </c>
      <c r="N1649" s="82">
        <v>0.1</v>
      </c>
      <c r="O1649" s="264" t="s">
        <v>2144</v>
      </c>
      <c r="P1649" s="283" t="s">
        <v>2997</v>
      </c>
      <c r="Q1649" s="82" t="s">
        <v>304</v>
      </c>
    </row>
    <row r="1650" spans="1:77" s="254" customFormat="1" x14ac:dyDescent="0.2">
      <c r="A1650" s="248">
        <v>1642</v>
      </c>
      <c r="B1650" s="248" t="s">
        <v>2447</v>
      </c>
      <c r="C1650" s="248"/>
      <c r="D1650" s="248"/>
      <c r="E1650" s="248"/>
      <c r="F1650" s="248"/>
      <c r="G1650" s="248"/>
      <c r="H1650" s="248"/>
      <c r="I1650" s="248"/>
      <c r="J1650" s="260">
        <v>110</v>
      </c>
      <c r="K1650" s="255">
        <v>11</v>
      </c>
      <c r="L1650" s="248"/>
      <c r="M1650" s="248"/>
      <c r="N1650" s="248"/>
      <c r="O1650" s="265" t="s">
        <v>2144</v>
      </c>
      <c r="P1650" s="284" t="s">
        <v>706</v>
      </c>
      <c r="Q1650" s="248"/>
      <c r="R1650" s="289"/>
      <c r="S1650" s="289"/>
      <c r="T1650" s="289"/>
      <c r="U1650" s="289"/>
      <c r="V1650" s="289"/>
      <c r="W1650" s="289"/>
      <c r="X1650" s="289"/>
      <c r="Y1650" s="289"/>
      <c r="Z1650" s="289"/>
      <c r="AA1650" s="289"/>
      <c r="AB1650" s="289"/>
      <c r="AC1650" s="289"/>
      <c r="AD1650" s="289"/>
      <c r="AE1650" s="289"/>
      <c r="AF1650" s="289"/>
      <c r="AG1650" s="289"/>
      <c r="AH1650" s="289"/>
      <c r="AI1650" s="289"/>
      <c r="AJ1650" s="289"/>
      <c r="AK1650" s="289"/>
      <c r="AL1650" s="289"/>
      <c r="AM1650" s="289"/>
      <c r="AN1650" s="289"/>
      <c r="AO1650" s="289"/>
      <c r="AP1650" s="289"/>
      <c r="AQ1650" s="289"/>
      <c r="AR1650" s="289"/>
      <c r="AS1650" s="289"/>
      <c r="AT1650" s="289"/>
      <c r="AU1650" s="289"/>
      <c r="AV1650" s="289"/>
      <c r="AW1650" s="289"/>
      <c r="AX1650" s="289"/>
      <c r="AY1650" s="289"/>
      <c r="AZ1650" s="289"/>
      <c r="BA1650" s="289"/>
      <c r="BB1650" s="289"/>
      <c r="BC1650" s="289"/>
      <c r="BD1650" s="289"/>
      <c r="BE1650" s="289"/>
      <c r="BF1650" s="289"/>
      <c r="BG1650" s="289"/>
      <c r="BH1650" s="289"/>
      <c r="BI1650" s="289"/>
      <c r="BJ1650" s="289"/>
      <c r="BK1650" s="289"/>
      <c r="BL1650" s="289"/>
      <c r="BM1650" s="289"/>
      <c r="BN1650" s="289"/>
      <c r="BO1650" s="289"/>
      <c r="BP1650" s="289"/>
      <c r="BQ1650" s="289"/>
      <c r="BR1650" s="289"/>
      <c r="BS1650" s="289"/>
      <c r="BT1650" s="289"/>
      <c r="BU1650" s="289"/>
      <c r="BV1650" s="289"/>
      <c r="BW1650" s="289"/>
      <c r="BX1650" s="289"/>
      <c r="BY1650" s="289"/>
    </row>
    <row r="1651" spans="1:77" s="262" customFormat="1" x14ac:dyDescent="0.2">
      <c r="A1651" s="86">
        <v>1643</v>
      </c>
      <c r="B1651" s="86" t="s">
        <v>1600</v>
      </c>
      <c r="C1651" s="86"/>
      <c r="D1651" s="86"/>
      <c r="E1651" s="86"/>
      <c r="F1651" s="86"/>
      <c r="G1651" s="86"/>
      <c r="H1651" s="86"/>
      <c r="I1651" s="86"/>
      <c r="J1651" s="249">
        <v>110</v>
      </c>
      <c r="K1651" s="251">
        <v>11</v>
      </c>
      <c r="L1651" s="86"/>
      <c r="M1651" s="86"/>
      <c r="N1651" s="86"/>
      <c r="O1651" s="266" t="s">
        <v>585</v>
      </c>
      <c r="P1651" s="285"/>
      <c r="Q1651" s="86"/>
      <c r="R1651" s="290"/>
      <c r="S1651" s="290"/>
      <c r="T1651" s="290"/>
      <c r="U1651" s="290"/>
      <c r="V1651" s="290"/>
      <c r="W1651" s="290"/>
      <c r="X1651" s="290"/>
      <c r="Y1651" s="290"/>
      <c r="Z1651" s="290"/>
      <c r="AA1651" s="290"/>
      <c r="AB1651" s="290"/>
      <c r="AC1651" s="290"/>
      <c r="AD1651" s="290"/>
      <c r="AE1651" s="290"/>
      <c r="AF1651" s="290"/>
      <c r="AG1651" s="290"/>
      <c r="AH1651" s="290"/>
      <c r="AI1651" s="290"/>
      <c r="AJ1651" s="290"/>
      <c r="AK1651" s="290"/>
      <c r="AL1651" s="290"/>
      <c r="AM1651" s="290"/>
      <c r="AN1651" s="290"/>
      <c r="AO1651" s="290"/>
      <c r="AP1651" s="290"/>
      <c r="AQ1651" s="290"/>
      <c r="AR1651" s="290"/>
      <c r="AS1651" s="290"/>
      <c r="AT1651" s="290"/>
      <c r="AU1651" s="290"/>
      <c r="AV1651" s="290"/>
      <c r="AW1651" s="290"/>
      <c r="AX1651" s="290"/>
      <c r="AY1651" s="290"/>
      <c r="AZ1651" s="290"/>
      <c r="BA1651" s="290"/>
      <c r="BB1651" s="290"/>
      <c r="BC1651" s="290"/>
      <c r="BD1651" s="290"/>
      <c r="BE1651" s="290"/>
      <c r="BF1651" s="290"/>
      <c r="BG1651" s="290"/>
      <c r="BH1651" s="290"/>
      <c r="BI1651" s="290"/>
      <c r="BJ1651" s="290"/>
      <c r="BK1651" s="290"/>
      <c r="BL1651" s="290"/>
      <c r="BM1651" s="290"/>
      <c r="BN1651" s="290"/>
      <c r="BO1651" s="290"/>
      <c r="BP1651" s="290"/>
      <c r="BQ1651" s="290"/>
      <c r="BR1651" s="290"/>
      <c r="BS1651" s="290"/>
      <c r="BT1651" s="290"/>
      <c r="BU1651" s="290"/>
      <c r="BV1651" s="290"/>
      <c r="BW1651" s="290"/>
      <c r="BX1651" s="290"/>
      <c r="BY1651" s="290"/>
    </row>
    <row r="1652" spans="1:77" x14ac:dyDescent="0.2">
      <c r="A1652" s="82">
        <v>1644</v>
      </c>
      <c r="B1652" s="82" t="s">
        <v>1505</v>
      </c>
      <c r="C1652" s="82" t="s">
        <v>1803</v>
      </c>
      <c r="D1652" s="82" t="s">
        <v>1506</v>
      </c>
      <c r="E1652" s="83">
        <v>44123</v>
      </c>
      <c r="F1652" s="82" t="s">
        <v>2985</v>
      </c>
      <c r="G1652" s="82">
        <v>1</v>
      </c>
      <c r="H1652" s="82" t="s">
        <v>2986</v>
      </c>
      <c r="I1652" s="82" t="s">
        <v>1760</v>
      </c>
      <c r="J1652" s="84">
        <v>60</v>
      </c>
      <c r="K1652" s="247">
        <v>6</v>
      </c>
      <c r="L1652" s="82" t="s">
        <v>2987</v>
      </c>
      <c r="M1652" s="82">
        <v>154</v>
      </c>
      <c r="N1652" s="82">
        <v>0.1</v>
      </c>
      <c r="O1652" s="264" t="s">
        <v>343</v>
      </c>
      <c r="P1652" s="283" t="s">
        <v>2997</v>
      </c>
      <c r="Q1652" s="82" t="s">
        <v>304</v>
      </c>
    </row>
    <row r="1653" spans="1:77" s="254" customFormat="1" x14ac:dyDescent="0.2">
      <c r="A1653" s="248">
        <v>1645</v>
      </c>
      <c r="B1653" s="248" t="s">
        <v>1505</v>
      </c>
      <c r="C1653" s="248"/>
      <c r="D1653" s="248"/>
      <c r="E1653" s="248"/>
      <c r="F1653" s="248"/>
      <c r="G1653" s="248"/>
      <c r="H1653" s="248"/>
      <c r="I1653" s="248"/>
      <c r="J1653" s="260">
        <v>60</v>
      </c>
      <c r="K1653" s="255">
        <v>6</v>
      </c>
      <c r="L1653" s="248"/>
      <c r="M1653" s="248"/>
      <c r="N1653" s="248"/>
      <c r="O1653" s="265" t="s">
        <v>343</v>
      </c>
      <c r="P1653" s="284" t="s">
        <v>706</v>
      </c>
      <c r="Q1653" s="248"/>
      <c r="R1653" s="289"/>
      <c r="S1653" s="289"/>
      <c r="T1653" s="289"/>
      <c r="U1653" s="289"/>
      <c r="V1653" s="289"/>
      <c r="W1653" s="289"/>
      <c r="X1653" s="289"/>
      <c r="Y1653" s="289"/>
      <c r="Z1653" s="289"/>
      <c r="AA1653" s="289"/>
      <c r="AB1653" s="289"/>
      <c r="AC1653" s="289"/>
      <c r="AD1653" s="289"/>
      <c r="AE1653" s="289"/>
      <c r="AF1653" s="289"/>
      <c r="AG1653" s="289"/>
      <c r="AH1653" s="289"/>
      <c r="AI1653" s="289"/>
      <c r="AJ1653" s="289"/>
      <c r="AK1653" s="289"/>
      <c r="AL1653" s="289"/>
      <c r="AM1653" s="289"/>
      <c r="AN1653" s="289"/>
      <c r="AO1653" s="289"/>
      <c r="AP1653" s="289"/>
      <c r="AQ1653" s="289"/>
      <c r="AR1653" s="289"/>
      <c r="AS1653" s="289"/>
      <c r="AT1653" s="289"/>
      <c r="AU1653" s="289"/>
      <c r="AV1653" s="289"/>
      <c r="AW1653" s="289"/>
      <c r="AX1653" s="289"/>
      <c r="AY1653" s="289"/>
      <c r="AZ1653" s="289"/>
      <c r="BA1653" s="289"/>
      <c r="BB1653" s="289"/>
      <c r="BC1653" s="289"/>
      <c r="BD1653" s="289"/>
      <c r="BE1653" s="289"/>
      <c r="BF1653" s="289"/>
      <c r="BG1653" s="289"/>
      <c r="BH1653" s="289"/>
      <c r="BI1653" s="289"/>
      <c r="BJ1653" s="289"/>
      <c r="BK1653" s="289"/>
      <c r="BL1653" s="289"/>
      <c r="BM1653" s="289"/>
      <c r="BN1653" s="289"/>
      <c r="BO1653" s="289"/>
      <c r="BP1653" s="289"/>
      <c r="BQ1653" s="289"/>
      <c r="BR1653" s="289"/>
      <c r="BS1653" s="289"/>
      <c r="BT1653" s="289"/>
      <c r="BU1653" s="289"/>
      <c r="BV1653" s="289"/>
      <c r="BW1653" s="289"/>
      <c r="BX1653" s="289"/>
      <c r="BY1653" s="289"/>
    </row>
    <row r="1654" spans="1:77" s="262" customFormat="1" x14ac:dyDescent="0.2">
      <c r="A1654" s="86">
        <v>1646</v>
      </c>
      <c r="B1654" s="86" t="s">
        <v>1229</v>
      </c>
      <c r="C1654" s="86"/>
      <c r="D1654" s="86"/>
      <c r="E1654" s="86"/>
      <c r="F1654" s="86"/>
      <c r="G1654" s="86"/>
      <c r="H1654" s="86"/>
      <c r="I1654" s="86"/>
      <c r="J1654" s="249">
        <v>60</v>
      </c>
      <c r="K1654" s="251">
        <v>6</v>
      </c>
      <c r="L1654" s="86"/>
      <c r="M1654" s="86"/>
      <c r="N1654" s="86"/>
      <c r="O1654" s="266" t="s">
        <v>586</v>
      </c>
      <c r="P1654" s="285"/>
      <c r="Q1654" s="86"/>
      <c r="R1654" s="290"/>
      <c r="S1654" s="290"/>
      <c r="T1654" s="290"/>
      <c r="U1654" s="290"/>
      <c r="V1654" s="290"/>
      <c r="W1654" s="290"/>
      <c r="X1654" s="290"/>
      <c r="Y1654" s="290"/>
      <c r="Z1654" s="290"/>
      <c r="AA1654" s="290"/>
      <c r="AB1654" s="290"/>
      <c r="AC1654" s="290"/>
      <c r="AD1654" s="290"/>
      <c r="AE1654" s="290"/>
      <c r="AF1654" s="290"/>
      <c r="AG1654" s="290"/>
      <c r="AH1654" s="290"/>
      <c r="AI1654" s="290"/>
      <c r="AJ1654" s="290"/>
      <c r="AK1654" s="290"/>
      <c r="AL1654" s="290"/>
      <c r="AM1654" s="290"/>
      <c r="AN1654" s="290"/>
      <c r="AO1654" s="290"/>
      <c r="AP1654" s="290"/>
      <c r="AQ1654" s="290"/>
      <c r="AR1654" s="290"/>
      <c r="AS1654" s="290"/>
      <c r="AT1654" s="290"/>
      <c r="AU1654" s="290"/>
      <c r="AV1654" s="290"/>
      <c r="AW1654" s="290"/>
      <c r="AX1654" s="290"/>
      <c r="AY1654" s="290"/>
      <c r="AZ1654" s="290"/>
      <c r="BA1654" s="290"/>
      <c r="BB1654" s="290"/>
      <c r="BC1654" s="290"/>
      <c r="BD1654" s="290"/>
      <c r="BE1654" s="290"/>
      <c r="BF1654" s="290"/>
      <c r="BG1654" s="290"/>
      <c r="BH1654" s="290"/>
      <c r="BI1654" s="290"/>
      <c r="BJ1654" s="290"/>
      <c r="BK1654" s="290"/>
      <c r="BL1654" s="290"/>
      <c r="BM1654" s="290"/>
      <c r="BN1654" s="290"/>
      <c r="BO1654" s="290"/>
      <c r="BP1654" s="290"/>
      <c r="BQ1654" s="290"/>
      <c r="BR1654" s="290"/>
      <c r="BS1654" s="290"/>
      <c r="BT1654" s="290"/>
      <c r="BU1654" s="290"/>
      <c r="BV1654" s="290"/>
      <c r="BW1654" s="290"/>
      <c r="BX1654" s="290"/>
      <c r="BY1654" s="290"/>
    </row>
    <row r="1655" spans="1:77" x14ac:dyDescent="0.2">
      <c r="A1655" s="82">
        <v>1647</v>
      </c>
      <c r="B1655" s="82" t="s">
        <v>3152</v>
      </c>
      <c r="C1655" s="82" t="s">
        <v>3153</v>
      </c>
      <c r="D1655" s="82" t="s">
        <v>3154</v>
      </c>
      <c r="E1655" s="83">
        <v>44137</v>
      </c>
      <c r="F1655" s="82" t="s">
        <v>2985</v>
      </c>
      <c r="G1655" s="82">
        <v>1</v>
      </c>
      <c r="H1655" s="82" t="s">
        <v>2986</v>
      </c>
      <c r="I1655" s="82" t="s">
        <v>1760</v>
      </c>
      <c r="J1655" s="84">
        <v>131</v>
      </c>
      <c r="K1655" s="247">
        <v>13.1</v>
      </c>
      <c r="L1655" s="82" t="s">
        <v>3362</v>
      </c>
      <c r="M1655" s="82">
        <v>158</v>
      </c>
      <c r="N1655" s="82">
        <v>0.1</v>
      </c>
      <c r="O1655" s="264" t="s">
        <v>2204</v>
      </c>
      <c r="P1655" s="283" t="s">
        <v>2988</v>
      </c>
      <c r="Q1655" s="82" t="s">
        <v>303</v>
      </c>
    </row>
    <row r="1656" spans="1:77" x14ac:dyDescent="0.2">
      <c r="A1656" s="82">
        <v>1648</v>
      </c>
      <c r="B1656" s="82" t="s">
        <v>1415</v>
      </c>
      <c r="C1656" s="82" t="s">
        <v>1880</v>
      </c>
      <c r="D1656" s="82" t="s">
        <v>1416</v>
      </c>
      <c r="E1656" s="83">
        <v>44123</v>
      </c>
      <c r="F1656" s="82" t="s">
        <v>2985</v>
      </c>
      <c r="G1656" s="82">
        <v>1</v>
      </c>
      <c r="H1656" s="82" t="s">
        <v>2986</v>
      </c>
      <c r="I1656" s="82" t="s">
        <v>1760</v>
      </c>
      <c r="J1656" s="84">
        <v>84</v>
      </c>
      <c r="K1656" s="247">
        <v>8.4</v>
      </c>
      <c r="L1656" s="82" t="s">
        <v>2987</v>
      </c>
      <c r="M1656" s="82">
        <v>154</v>
      </c>
      <c r="N1656" s="82">
        <v>0.1</v>
      </c>
      <c r="O1656" s="264" t="s">
        <v>2204</v>
      </c>
      <c r="P1656" s="283" t="s">
        <v>2988</v>
      </c>
      <c r="Q1656" s="82" t="s">
        <v>303</v>
      </c>
    </row>
    <row r="1657" spans="1:77" x14ac:dyDescent="0.2">
      <c r="A1657" s="82">
        <v>1649</v>
      </c>
      <c r="B1657" s="82" t="s">
        <v>1415</v>
      </c>
      <c r="C1657" s="82"/>
      <c r="D1657" s="82" t="s">
        <v>2759</v>
      </c>
      <c r="E1657" s="83">
        <v>44130</v>
      </c>
      <c r="F1657" s="82" t="s">
        <v>2985</v>
      </c>
      <c r="G1657" s="82">
        <v>1</v>
      </c>
      <c r="H1657" s="82" t="s">
        <v>2986</v>
      </c>
      <c r="I1657" s="82" t="s">
        <v>1760</v>
      </c>
      <c r="J1657" s="84">
        <v>84</v>
      </c>
      <c r="K1657" s="247">
        <v>8.4</v>
      </c>
      <c r="L1657" s="82" t="s">
        <v>2987</v>
      </c>
      <c r="M1657" s="82">
        <v>156</v>
      </c>
      <c r="N1657" s="82">
        <v>0.1</v>
      </c>
      <c r="O1657" s="264" t="s">
        <v>2204</v>
      </c>
      <c r="P1657" s="283" t="s">
        <v>2988</v>
      </c>
      <c r="Q1657" s="82" t="s">
        <v>303</v>
      </c>
    </row>
    <row r="1658" spans="1:77" s="254" customFormat="1" x14ac:dyDescent="0.2">
      <c r="A1658" s="248">
        <v>1650</v>
      </c>
      <c r="B1658" s="248" t="s">
        <v>1415</v>
      </c>
      <c r="C1658" s="248"/>
      <c r="D1658" s="248"/>
      <c r="E1658" s="248"/>
      <c r="F1658" s="248"/>
      <c r="G1658" s="248"/>
      <c r="H1658" s="248"/>
      <c r="I1658" s="248"/>
      <c r="J1658" s="260">
        <v>299</v>
      </c>
      <c r="K1658" s="255">
        <v>29.9</v>
      </c>
      <c r="L1658" s="248"/>
      <c r="M1658" s="248"/>
      <c r="N1658" s="248"/>
      <c r="O1658" s="265" t="s">
        <v>2204</v>
      </c>
      <c r="P1658" s="284" t="s">
        <v>707</v>
      </c>
      <c r="Q1658" s="248"/>
      <c r="R1658" s="289"/>
      <c r="S1658" s="289"/>
      <c r="T1658" s="289"/>
      <c r="U1658" s="289"/>
      <c r="V1658" s="289"/>
      <c r="W1658" s="289"/>
      <c r="X1658" s="289"/>
      <c r="Y1658" s="289"/>
      <c r="Z1658" s="289"/>
      <c r="AA1658" s="289"/>
      <c r="AB1658" s="289"/>
      <c r="AC1658" s="289"/>
      <c r="AD1658" s="289"/>
      <c r="AE1658" s="289"/>
      <c r="AF1658" s="289"/>
      <c r="AG1658" s="289"/>
      <c r="AH1658" s="289"/>
      <c r="AI1658" s="289"/>
      <c r="AJ1658" s="289"/>
      <c r="AK1658" s="289"/>
      <c r="AL1658" s="289"/>
      <c r="AM1658" s="289"/>
      <c r="AN1658" s="289"/>
      <c r="AO1658" s="289"/>
      <c r="AP1658" s="289"/>
      <c r="AQ1658" s="289"/>
      <c r="AR1658" s="289"/>
      <c r="AS1658" s="289"/>
      <c r="AT1658" s="289"/>
      <c r="AU1658" s="289"/>
      <c r="AV1658" s="289"/>
      <c r="AW1658" s="289"/>
      <c r="AX1658" s="289"/>
      <c r="AY1658" s="289"/>
      <c r="AZ1658" s="289"/>
      <c r="BA1658" s="289"/>
      <c r="BB1658" s="289"/>
      <c r="BC1658" s="289"/>
      <c r="BD1658" s="289"/>
      <c r="BE1658" s="289"/>
      <c r="BF1658" s="289"/>
      <c r="BG1658" s="289"/>
      <c r="BH1658" s="289"/>
      <c r="BI1658" s="289"/>
      <c r="BJ1658" s="289"/>
      <c r="BK1658" s="289"/>
      <c r="BL1658" s="289"/>
      <c r="BM1658" s="289"/>
      <c r="BN1658" s="289"/>
      <c r="BO1658" s="289"/>
      <c r="BP1658" s="289"/>
      <c r="BQ1658" s="289"/>
      <c r="BR1658" s="289"/>
      <c r="BS1658" s="289"/>
      <c r="BT1658" s="289"/>
      <c r="BU1658" s="289"/>
      <c r="BV1658" s="289"/>
      <c r="BW1658" s="289"/>
      <c r="BX1658" s="289"/>
      <c r="BY1658" s="289"/>
    </row>
    <row r="1659" spans="1:77" x14ac:dyDescent="0.2">
      <c r="A1659" s="82">
        <v>1651</v>
      </c>
      <c r="B1659" s="82" t="s">
        <v>3152</v>
      </c>
      <c r="C1659" s="82" t="s">
        <v>3153</v>
      </c>
      <c r="D1659" s="82" t="s">
        <v>3154</v>
      </c>
      <c r="E1659" s="83">
        <v>44137</v>
      </c>
      <c r="F1659" s="82" t="s">
        <v>2985</v>
      </c>
      <c r="G1659" s="82">
        <v>1</v>
      </c>
      <c r="H1659" s="82" t="s">
        <v>2986</v>
      </c>
      <c r="I1659" s="82" t="s">
        <v>1760</v>
      </c>
      <c r="J1659" s="84">
        <v>91</v>
      </c>
      <c r="K1659" s="247">
        <v>9.1</v>
      </c>
      <c r="L1659" s="82" t="s">
        <v>3362</v>
      </c>
      <c r="M1659" s="82">
        <v>158</v>
      </c>
      <c r="N1659" s="82">
        <v>0.1</v>
      </c>
      <c r="O1659" s="264" t="s">
        <v>2204</v>
      </c>
      <c r="P1659" s="283" t="s">
        <v>2990</v>
      </c>
      <c r="Q1659" s="82" t="s">
        <v>303</v>
      </c>
    </row>
    <row r="1660" spans="1:77" x14ac:dyDescent="0.2">
      <c r="A1660" s="82">
        <v>1652</v>
      </c>
      <c r="B1660" s="82" t="s">
        <v>1415</v>
      </c>
      <c r="C1660" s="82" t="s">
        <v>1880</v>
      </c>
      <c r="D1660" s="82" t="s">
        <v>1416</v>
      </c>
      <c r="E1660" s="83">
        <v>44123</v>
      </c>
      <c r="F1660" s="82" t="s">
        <v>2985</v>
      </c>
      <c r="G1660" s="82">
        <v>1</v>
      </c>
      <c r="H1660" s="82" t="s">
        <v>2986</v>
      </c>
      <c r="I1660" s="82" t="s">
        <v>1760</v>
      </c>
      <c r="J1660" s="84">
        <v>98</v>
      </c>
      <c r="K1660" s="247">
        <v>9.8000000000000007</v>
      </c>
      <c r="L1660" s="82" t="s">
        <v>2987</v>
      </c>
      <c r="M1660" s="82">
        <v>154</v>
      </c>
      <c r="N1660" s="82">
        <v>0.1</v>
      </c>
      <c r="O1660" s="264" t="s">
        <v>2204</v>
      </c>
      <c r="P1660" s="283" t="s">
        <v>2990</v>
      </c>
      <c r="Q1660" s="82" t="s">
        <v>303</v>
      </c>
    </row>
    <row r="1661" spans="1:77" s="254" customFormat="1" x14ac:dyDescent="0.2">
      <c r="A1661" s="248">
        <v>1653</v>
      </c>
      <c r="B1661" s="248" t="s">
        <v>1415</v>
      </c>
      <c r="C1661" s="248"/>
      <c r="D1661" s="248"/>
      <c r="E1661" s="248"/>
      <c r="F1661" s="248"/>
      <c r="G1661" s="248"/>
      <c r="H1661" s="248"/>
      <c r="I1661" s="248"/>
      <c r="J1661" s="260">
        <v>189</v>
      </c>
      <c r="K1661" s="255">
        <v>18.899999999999999</v>
      </c>
      <c r="L1661" s="248"/>
      <c r="M1661" s="248"/>
      <c r="N1661" s="248"/>
      <c r="O1661" s="265" t="s">
        <v>2204</v>
      </c>
      <c r="P1661" s="284" t="s">
        <v>708</v>
      </c>
      <c r="Q1661" s="248"/>
      <c r="R1661" s="289"/>
      <c r="S1661" s="289"/>
      <c r="T1661" s="289"/>
      <c r="U1661" s="289"/>
      <c r="V1661" s="289"/>
      <c r="W1661" s="289"/>
      <c r="X1661" s="289"/>
      <c r="Y1661" s="289"/>
      <c r="Z1661" s="289"/>
      <c r="AA1661" s="289"/>
      <c r="AB1661" s="289"/>
      <c r="AC1661" s="289"/>
      <c r="AD1661" s="289"/>
      <c r="AE1661" s="289"/>
      <c r="AF1661" s="289"/>
      <c r="AG1661" s="289"/>
      <c r="AH1661" s="289"/>
      <c r="AI1661" s="289"/>
      <c r="AJ1661" s="289"/>
      <c r="AK1661" s="289"/>
      <c r="AL1661" s="289"/>
      <c r="AM1661" s="289"/>
      <c r="AN1661" s="289"/>
      <c r="AO1661" s="289"/>
      <c r="AP1661" s="289"/>
      <c r="AQ1661" s="289"/>
      <c r="AR1661" s="289"/>
      <c r="AS1661" s="289"/>
      <c r="AT1661" s="289"/>
      <c r="AU1661" s="289"/>
      <c r="AV1661" s="289"/>
      <c r="AW1661" s="289"/>
      <c r="AX1661" s="289"/>
      <c r="AY1661" s="289"/>
      <c r="AZ1661" s="289"/>
      <c r="BA1661" s="289"/>
      <c r="BB1661" s="289"/>
      <c r="BC1661" s="289"/>
      <c r="BD1661" s="289"/>
      <c r="BE1661" s="289"/>
      <c r="BF1661" s="289"/>
      <c r="BG1661" s="289"/>
      <c r="BH1661" s="289"/>
      <c r="BI1661" s="289"/>
      <c r="BJ1661" s="289"/>
      <c r="BK1661" s="289"/>
      <c r="BL1661" s="289"/>
      <c r="BM1661" s="289"/>
      <c r="BN1661" s="289"/>
      <c r="BO1661" s="289"/>
      <c r="BP1661" s="289"/>
      <c r="BQ1661" s="289"/>
      <c r="BR1661" s="289"/>
      <c r="BS1661" s="289"/>
      <c r="BT1661" s="289"/>
      <c r="BU1661" s="289"/>
      <c r="BV1661" s="289"/>
      <c r="BW1661" s="289"/>
      <c r="BX1661" s="289"/>
      <c r="BY1661" s="289"/>
    </row>
    <row r="1662" spans="1:77" s="262" customFormat="1" x14ac:dyDescent="0.2">
      <c r="A1662" s="86">
        <v>1654</v>
      </c>
      <c r="B1662" s="86" t="s">
        <v>942</v>
      </c>
      <c r="C1662" s="86"/>
      <c r="D1662" s="86"/>
      <c r="E1662" s="86"/>
      <c r="F1662" s="86"/>
      <c r="G1662" s="86"/>
      <c r="H1662" s="86"/>
      <c r="I1662" s="86"/>
      <c r="J1662" s="249">
        <v>488</v>
      </c>
      <c r="K1662" s="251">
        <v>48.8</v>
      </c>
      <c r="L1662" s="86"/>
      <c r="M1662" s="86"/>
      <c r="N1662" s="86"/>
      <c r="O1662" s="266" t="s">
        <v>489</v>
      </c>
      <c r="P1662" s="285"/>
      <c r="Q1662" s="86"/>
      <c r="R1662" s="290"/>
      <c r="S1662" s="290"/>
      <c r="T1662" s="290"/>
      <c r="U1662" s="290"/>
      <c r="V1662" s="290"/>
      <c r="W1662" s="290"/>
      <c r="X1662" s="290"/>
      <c r="Y1662" s="290"/>
      <c r="Z1662" s="290"/>
      <c r="AA1662" s="290"/>
      <c r="AB1662" s="290"/>
      <c r="AC1662" s="290"/>
      <c r="AD1662" s="290"/>
      <c r="AE1662" s="290"/>
      <c r="AF1662" s="290"/>
      <c r="AG1662" s="290"/>
      <c r="AH1662" s="290"/>
      <c r="AI1662" s="290"/>
      <c r="AJ1662" s="290"/>
      <c r="AK1662" s="290"/>
      <c r="AL1662" s="290"/>
      <c r="AM1662" s="290"/>
      <c r="AN1662" s="290"/>
      <c r="AO1662" s="290"/>
      <c r="AP1662" s="290"/>
      <c r="AQ1662" s="290"/>
      <c r="AR1662" s="290"/>
      <c r="AS1662" s="290"/>
      <c r="AT1662" s="290"/>
      <c r="AU1662" s="290"/>
      <c r="AV1662" s="290"/>
      <c r="AW1662" s="290"/>
      <c r="AX1662" s="290"/>
      <c r="AY1662" s="290"/>
      <c r="AZ1662" s="290"/>
      <c r="BA1662" s="290"/>
      <c r="BB1662" s="290"/>
      <c r="BC1662" s="290"/>
      <c r="BD1662" s="290"/>
      <c r="BE1662" s="290"/>
      <c r="BF1662" s="290"/>
      <c r="BG1662" s="290"/>
      <c r="BH1662" s="290"/>
      <c r="BI1662" s="290"/>
      <c r="BJ1662" s="290"/>
      <c r="BK1662" s="290"/>
      <c r="BL1662" s="290"/>
      <c r="BM1662" s="290"/>
      <c r="BN1662" s="290"/>
      <c r="BO1662" s="290"/>
      <c r="BP1662" s="290"/>
      <c r="BQ1662" s="290"/>
      <c r="BR1662" s="290"/>
      <c r="BS1662" s="290"/>
      <c r="BT1662" s="290"/>
      <c r="BU1662" s="290"/>
      <c r="BV1662" s="290"/>
      <c r="BW1662" s="290"/>
      <c r="BX1662" s="290"/>
      <c r="BY1662" s="290"/>
    </row>
    <row r="1663" spans="1:77" x14ac:dyDescent="0.2">
      <c r="A1663" s="82">
        <v>1655</v>
      </c>
      <c r="B1663" s="82" t="s">
        <v>3173</v>
      </c>
      <c r="C1663" s="82" t="s">
        <v>3174</v>
      </c>
      <c r="D1663" s="82" t="s">
        <v>3175</v>
      </c>
      <c r="E1663" s="83">
        <v>44137</v>
      </c>
      <c r="F1663" s="82" t="s">
        <v>2985</v>
      </c>
      <c r="G1663" s="82">
        <v>1</v>
      </c>
      <c r="H1663" s="82" t="s">
        <v>2986</v>
      </c>
      <c r="I1663" s="82" t="s">
        <v>1760</v>
      </c>
      <c r="J1663" s="84">
        <v>12</v>
      </c>
      <c r="K1663" s="247">
        <v>1.2</v>
      </c>
      <c r="L1663" s="82" t="s">
        <v>3362</v>
      </c>
      <c r="M1663" s="82">
        <v>158</v>
      </c>
      <c r="N1663" s="82">
        <v>0.1</v>
      </c>
      <c r="O1663" s="264" t="s">
        <v>2229</v>
      </c>
      <c r="P1663" s="283" t="s">
        <v>2988</v>
      </c>
      <c r="Q1663" s="82" t="s">
        <v>303</v>
      </c>
    </row>
    <row r="1664" spans="1:77" x14ac:dyDescent="0.2">
      <c r="A1664" s="82">
        <v>1656</v>
      </c>
      <c r="B1664" s="82" t="s">
        <v>1429</v>
      </c>
      <c r="C1664" s="82" t="s">
        <v>2254</v>
      </c>
      <c r="D1664" s="82" t="s">
        <v>1430</v>
      </c>
      <c r="E1664" s="83">
        <v>44123</v>
      </c>
      <c r="F1664" s="82" t="s">
        <v>2985</v>
      </c>
      <c r="G1664" s="82">
        <v>1</v>
      </c>
      <c r="H1664" s="82" t="s">
        <v>2986</v>
      </c>
      <c r="I1664" s="82" t="s">
        <v>1760</v>
      </c>
      <c r="J1664" s="84">
        <v>12</v>
      </c>
      <c r="K1664" s="247">
        <v>1.2</v>
      </c>
      <c r="L1664" s="82" t="s">
        <v>2987</v>
      </c>
      <c r="M1664" s="82">
        <v>154</v>
      </c>
      <c r="N1664" s="82">
        <v>0.1</v>
      </c>
      <c r="O1664" s="264" t="s">
        <v>2229</v>
      </c>
      <c r="P1664" s="283" t="s">
        <v>2988</v>
      </c>
      <c r="Q1664" s="82" t="s">
        <v>303</v>
      </c>
    </row>
    <row r="1665" spans="1:77" x14ac:dyDescent="0.2">
      <c r="A1665" s="82">
        <v>1657</v>
      </c>
      <c r="B1665" s="82" t="s">
        <v>1429</v>
      </c>
      <c r="C1665" s="82"/>
      <c r="D1665" s="82" t="s">
        <v>2765</v>
      </c>
      <c r="E1665" s="83">
        <v>44130</v>
      </c>
      <c r="F1665" s="82" t="s">
        <v>2985</v>
      </c>
      <c r="G1665" s="82">
        <v>1</v>
      </c>
      <c r="H1665" s="82" t="s">
        <v>2986</v>
      </c>
      <c r="I1665" s="82" t="s">
        <v>1760</v>
      </c>
      <c r="J1665" s="84">
        <v>12</v>
      </c>
      <c r="K1665" s="247">
        <v>1.2</v>
      </c>
      <c r="L1665" s="82" t="s">
        <v>2987</v>
      </c>
      <c r="M1665" s="82">
        <v>156</v>
      </c>
      <c r="N1665" s="82">
        <v>0.1</v>
      </c>
      <c r="O1665" s="264" t="s">
        <v>2229</v>
      </c>
      <c r="P1665" s="283" t="s">
        <v>2988</v>
      </c>
      <c r="Q1665" s="82" t="s">
        <v>303</v>
      </c>
    </row>
    <row r="1666" spans="1:77" s="254" customFormat="1" x14ac:dyDescent="0.2">
      <c r="A1666" s="248">
        <v>1658</v>
      </c>
      <c r="B1666" s="248" t="s">
        <v>1429</v>
      </c>
      <c r="C1666" s="248"/>
      <c r="D1666" s="248"/>
      <c r="E1666" s="248"/>
      <c r="F1666" s="248"/>
      <c r="G1666" s="248"/>
      <c r="H1666" s="248"/>
      <c r="I1666" s="248"/>
      <c r="J1666" s="260">
        <v>36</v>
      </c>
      <c r="K1666" s="255">
        <v>3.6</v>
      </c>
      <c r="L1666" s="248"/>
      <c r="M1666" s="248"/>
      <c r="N1666" s="248"/>
      <c r="O1666" s="265" t="s">
        <v>2229</v>
      </c>
      <c r="P1666" s="284" t="s">
        <v>707</v>
      </c>
      <c r="Q1666" s="248"/>
      <c r="R1666" s="289"/>
      <c r="S1666" s="289"/>
      <c r="T1666" s="289"/>
      <c r="U1666" s="289"/>
      <c r="V1666" s="289"/>
      <c r="W1666" s="289"/>
      <c r="X1666" s="289"/>
      <c r="Y1666" s="289"/>
      <c r="Z1666" s="289"/>
      <c r="AA1666" s="289"/>
      <c r="AB1666" s="289"/>
      <c r="AC1666" s="289"/>
      <c r="AD1666" s="289"/>
      <c r="AE1666" s="289"/>
      <c r="AF1666" s="289"/>
      <c r="AG1666" s="289"/>
      <c r="AH1666" s="289"/>
      <c r="AI1666" s="289"/>
      <c r="AJ1666" s="289"/>
      <c r="AK1666" s="289"/>
      <c r="AL1666" s="289"/>
      <c r="AM1666" s="289"/>
      <c r="AN1666" s="289"/>
      <c r="AO1666" s="289"/>
      <c r="AP1666" s="289"/>
      <c r="AQ1666" s="289"/>
      <c r="AR1666" s="289"/>
      <c r="AS1666" s="289"/>
      <c r="AT1666" s="289"/>
      <c r="AU1666" s="289"/>
      <c r="AV1666" s="289"/>
      <c r="AW1666" s="289"/>
      <c r="AX1666" s="289"/>
      <c r="AY1666" s="289"/>
      <c r="AZ1666" s="289"/>
      <c r="BA1666" s="289"/>
      <c r="BB1666" s="289"/>
      <c r="BC1666" s="289"/>
      <c r="BD1666" s="289"/>
      <c r="BE1666" s="289"/>
      <c r="BF1666" s="289"/>
      <c r="BG1666" s="289"/>
      <c r="BH1666" s="289"/>
      <c r="BI1666" s="289"/>
      <c r="BJ1666" s="289"/>
      <c r="BK1666" s="289"/>
      <c r="BL1666" s="289"/>
      <c r="BM1666" s="289"/>
      <c r="BN1666" s="289"/>
      <c r="BO1666" s="289"/>
      <c r="BP1666" s="289"/>
      <c r="BQ1666" s="289"/>
      <c r="BR1666" s="289"/>
      <c r="BS1666" s="289"/>
      <c r="BT1666" s="289"/>
      <c r="BU1666" s="289"/>
      <c r="BV1666" s="289"/>
      <c r="BW1666" s="289"/>
      <c r="BX1666" s="289"/>
      <c r="BY1666" s="289"/>
    </row>
    <row r="1667" spans="1:77" x14ac:dyDescent="0.2">
      <c r="A1667" s="82">
        <v>1659</v>
      </c>
      <c r="B1667" s="82" t="s">
        <v>3173</v>
      </c>
      <c r="C1667" s="82" t="s">
        <v>3174</v>
      </c>
      <c r="D1667" s="82" t="s">
        <v>3175</v>
      </c>
      <c r="E1667" s="83">
        <v>44137</v>
      </c>
      <c r="F1667" s="82" t="s">
        <v>2985</v>
      </c>
      <c r="G1667" s="82">
        <v>1</v>
      </c>
      <c r="H1667" s="82" t="s">
        <v>2986</v>
      </c>
      <c r="I1667" s="82" t="s">
        <v>1760</v>
      </c>
      <c r="J1667" s="84">
        <v>30</v>
      </c>
      <c r="K1667" s="247">
        <v>3</v>
      </c>
      <c r="L1667" s="82" t="s">
        <v>3362</v>
      </c>
      <c r="M1667" s="82">
        <v>158</v>
      </c>
      <c r="N1667" s="82">
        <v>0.1</v>
      </c>
      <c r="O1667" s="264" t="s">
        <v>2229</v>
      </c>
      <c r="P1667" s="283" t="s">
        <v>2990</v>
      </c>
      <c r="Q1667" s="82" t="s">
        <v>303</v>
      </c>
    </row>
    <row r="1668" spans="1:77" x14ac:dyDescent="0.2">
      <c r="A1668" s="82">
        <v>1660</v>
      </c>
      <c r="B1668" s="82" t="s">
        <v>1429</v>
      </c>
      <c r="C1668" s="82" t="s">
        <v>2254</v>
      </c>
      <c r="D1668" s="82" t="s">
        <v>1430</v>
      </c>
      <c r="E1668" s="83">
        <v>44123</v>
      </c>
      <c r="F1668" s="82" t="s">
        <v>2985</v>
      </c>
      <c r="G1668" s="82">
        <v>1</v>
      </c>
      <c r="H1668" s="82" t="s">
        <v>2986</v>
      </c>
      <c r="I1668" s="82" t="s">
        <v>1760</v>
      </c>
      <c r="J1668" s="84">
        <v>30</v>
      </c>
      <c r="K1668" s="247">
        <v>3</v>
      </c>
      <c r="L1668" s="82" t="s">
        <v>2987</v>
      </c>
      <c r="M1668" s="82">
        <v>154</v>
      </c>
      <c r="N1668" s="82">
        <v>0.1</v>
      </c>
      <c r="O1668" s="264" t="s">
        <v>2229</v>
      </c>
      <c r="P1668" s="283" t="s">
        <v>2990</v>
      </c>
      <c r="Q1668" s="82" t="s">
        <v>303</v>
      </c>
    </row>
    <row r="1669" spans="1:77" s="254" customFormat="1" x14ac:dyDescent="0.2">
      <c r="A1669" s="248">
        <v>1661</v>
      </c>
      <c r="B1669" s="248" t="s">
        <v>1429</v>
      </c>
      <c r="C1669" s="248"/>
      <c r="D1669" s="248"/>
      <c r="E1669" s="248"/>
      <c r="F1669" s="248"/>
      <c r="G1669" s="248"/>
      <c r="H1669" s="248"/>
      <c r="I1669" s="248"/>
      <c r="J1669" s="260">
        <v>60</v>
      </c>
      <c r="K1669" s="255">
        <v>6</v>
      </c>
      <c r="L1669" s="248"/>
      <c r="M1669" s="248"/>
      <c r="N1669" s="248"/>
      <c r="O1669" s="265" t="s">
        <v>2229</v>
      </c>
      <c r="P1669" s="284" t="s">
        <v>708</v>
      </c>
      <c r="Q1669" s="248"/>
      <c r="R1669" s="289"/>
      <c r="S1669" s="289"/>
      <c r="T1669" s="289"/>
      <c r="U1669" s="289"/>
      <c r="V1669" s="289"/>
      <c r="W1669" s="289"/>
      <c r="X1669" s="289"/>
      <c r="Y1669" s="289"/>
      <c r="Z1669" s="289"/>
      <c r="AA1669" s="289"/>
      <c r="AB1669" s="289"/>
      <c r="AC1669" s="289"/>
      <c r="AD1669" s="289"/>
      <c r="AE1669" s="289"/>
      <c r="AF1669" s="289"/>
      <c r="AG1669" s="289"/>
      <c r="AH1669" s="289"/>
      <c r="AI1669" s="289"/>
      <c r="AJ1669" s="289"/>
      <c r="AK1669" s="289"/>
      <c r="AL1669" s="289"/>
      <c r="AM1669" s="289"/>
      <c r="AN1669" s="289"/>
      <c r="AO1669" s="289"/>
      <c r="AP1669" s="289"/>
      <c r="AQ1669" s="289"/>
      <c r="AR1669" s="289"/>
      <c r="AS1669" s="289"/>
      <c r="AT1669" s="289"/>
      <c r="AU1669" s="289"/>
      <c r="AV1669" s="289"/>
      <c r="AW1669" s="289"/>
      <c r="AX1669" s="289"/>
      <c r="AY1669" s="289"/>
      <c r="AZ1669" s="289"/>
      <c r="BA1669" s="289"/>
      <c r="BB1669" s="289"/>
      <c r="BC1669" s="289"/>
      <c r="BD1669" s="289"/>
      <c r="BE1669" s="289"/>
      <c r="BF1669" s="289"/>
      <c r="BG1669" s="289"/>
      <c r="BH1669" s="289"/>
      <c r="BI1669" s="289"/>
      <c r="BJ1669" s="289"/>
      <c r="BK1669" s="289"/>
      <c r="BL1669" s="289"/>
      <c r="BM1669" s="289"/>
      <c r="BN1669" s="289"/>
      <c r="BO1669" s="289"/>
      <c r="BP1669" s="289"/>
      <c r="BQ1669" s="289"/>
      <c r="BR1669" s="289"/>
      <c r="BS1669" s="289"/>
      <c r="BT1669" s="289"/>
      <c r="BU1669" s="289"/>
      <c r="BV1669" s="289"/>
      <c r="BW1669" s="289"/>
      <c r="BX1669" s="289"/>
      <c r="BY1669" s="289"/>
    </row>
    <row r="1670" spans="1:77" s="262" customFormat="1" x14ac:dyDescent="0.2">
      <c r="A1670" s="86">
        <v>1662</v>
      </c>
      <c r="B1670" s="86" t="s">
        <v>968</v>
      </c>
      <c r="C1670" s="86"/>
      <c r="D1670" s="86"/>
      <c r="E1670" s="86"/>
      <c r="F1670" s="86"/>
      <c r="G1670" s="86"/>
      <c r="H1670" s="86"/>
      <c r="I1670" s="86"/>
      <c r="J1670" s="249">
        <v>96</v>
      </c>
      <c r="K1670" s="251">
        <v>9.6</v>
      </c>
      <c r="L1670" s="86"/>
      <c r="M1670" s="86"/>
      <c r="N1670" s="86"/>
      <c r="O1670" s="266" t="s">
        <v>490</v>
      </c>
      <c r="P1670" s="285"/>
      <c r="Q1670" s="86"/>
      <c r="R1670" s="290"/>
      <c r="S1670" s="290"/>
      <c r="T1670" s="290"/>
      <c r="U1670" s="290"/>
      <c r="V1670" s="290"/>
      <c r="W1670" s="290"/>
      <c r="X1670" s="290"/>
      <c r="Y1670" s="290"/>
      <c r="Z1670" s="290"/>
      <c r="AA1670" s="290"/>
      <c r="AB1670" s="290"/>
      <c r="AC1670" s="290"/>
      <c r="AD1670" s="290"/>
      <c r="AE1670" s="290"/>
      <c r="AF1670" s="290"/>
      <c r="AG1670" s="290"/>
      <c r="AH1670" s="290"/>
      <c r="AI1670" s="290"/>
      <c r="AJ1670" s="290"/>
      <c r="AK1670" s="290"/>
      <c r="AL1670" s="290"/>
      <c r="AM1670" s="290"/>
      <c r="AN1670" s="290"/>
      <c r="AO1670" s="290"/>
      <c r="AP1670" s="290"/>
      <c r="AQ1670" s="290"/>
      <c r="AR1670" s="290"/>
      <c r="AS1670" s="290"/>
      <c r="AT1670" s="290"/>
      <c r="AU1670" s="290"/>
      <c r="AV1670" s="290"/>
      <c r="AW1670" s="290"/>
      <c r="AX1670" s="290"/>
      <c r="AY1670" s="290"/>
      <c r="AZ1670" s="290"/>
      <c r="BA1670" s="290"/>
      <c r="BB1670" s="290"/>
      <c r="BC1670" s="290"/>
      <c r="BD1670" s="290"/>
      <c r="BE1670" s="290"/>
      <c r="BF1670" s="290"/>
      <c r="BG1670" s="290"/>
      <c r="BH1670" s="290"/>
      <c r="BI1670" s="290"/>
      <c r="BJ1670" s="290"/>
      <c r="BK1670" s="290"/>
      <c r="BL1670" s="290"/>
      <c r="BM1670" s="290"/>
      <c r="BN1670" s="290"/>
      <c r="BO1670" s="290"/>
      <c r="BP1670" s="290"/>
      <c r="BQ1670" s="290"/>
      <c r="BR1670" s="290"/>
      <c r="BS1670" s="290"/>
      <c r="BT1670" s="290"/>
      <c r="BU1670" s="290"/>
      <c r="BV1670" s="290"/>
      <c r="BW1670" s="290"/>
      <c r="BX1670" s="290"/>
      <c r="BY1670" s="290"/>
    </row>
    <row r="1671" spans="1:77" x14ac:dyDescent="0.2">
      <c r="A1671" s="82">
        <v>1663</v>
      </c>
      <c r="B1671" s="82" t="s">
        <v>2982</v>
      </c>
      <c r="C1671" s="82" t="s">
        <v>3058</v>
      </c>
      <c r="D1671" s="82" t="s">
        <v>3059</v>
      </c>
      <c r="E1671" s="83">
        <v>44137</v>
      </c>
      <c r="F1671" s="82" t="s">
        <v>2985</v>
      </c>
      <c r="G1671" s="82">
        <v>1</v>
      </c>
      <c r="H1671" s="82" t="s">
        <v>2986</v>
      </c>
      <c r="I1671" s="82" t="s">
        <v>1760</v>
      </c>
      <c r="J1671" s="84">
        <v>18</v>
      </c>
      <c r="K1671" s="247">
        <v>1.8</v>
      </c>
      <c r="L1671" s="82" t="s">
        <v>3362</v>
      </c>
      <c r="M1671" s="82">
        <v>158</v>
      </c>
      <c r="N1671" s="82">
        <v>0.1</v>
      </c>
      <c r="O1671" s="264" t="s">
        <v>1974</v>
      </c>
      <c r="P1671" s="283" t="s">
        <v>2997</v>
      </c>
      <c r="Q1671" s="82" t="s">
        <v>303</v>
      </c>
    </row>
    <row r="1672" spans="1:77" x14ac:dyDescent="0.2">
      <c r="A1672" s="82">
        <v>1664</v>
      </c>
      <c r="B1672" s="82" t="s">
        <v>1314</v>
      </c>
      <c r="C1672" s="82" t="s">
        <v>1880</v>
      </c>
      <c r="D1672" s="82" t="s">
        <v>1315</v>
      </c>
      <c r="E1672" s="83">
        <v>44123</v>
      </c>
      <c r="F1672" s="82" t="s">
        <v>2985</v>
      </c>
      <c r="G1672" s="82">
        <v>1</v>
      </c>
      <c r="H1672" s="82" t="s">
        <v>2986</v>
      </c>
      <c r="I1672" s="82" t="s">
        <v>1760</v>
      </c>
      <c r="J1672" s="84">
        <v>54</v>
      </c>
      <c r="K1672" s="247">
        <v>5.4</v>
      </c>
      <c r="L1672" s="82" t="s">
        <v>2987</v>
      </c>
      <c r="M1672" s="82">
        <v>154</v>
      </c>
      <c r="N1672" s="82">
        <v>0.1</v>
      </c>
      <c r="O1672" s="264" t="s">
        <v>1974</v>
      </c>
      <c r="P1672" s="283" t="s">
        <v>2997</v>
      </c>
      <c r="Q1672" s="82" t="s">
        <v>303</v>
      </c>
    </row>
    <row r="1673" spans="1:77" s="254" customFormat="1" x14ac:dyDescent="0.2">
      <c r="A1673" s="248">
        <v>1665</v>
      </c>
      <c r="B1673" s="248" t="s">
        <v>1314</v>
      </c>
      <c r="C1673" s="248"/>
      <c r="D1673" s="248"/>
      <c r="E1673" s="248"/>
      <c r="F1673" s="248"/>
      <c r="G1673" s="248"/>
      <c r="H1673" s="248"/>
      <c r="I1673" s="248"/>
      <c r="J1673" s="260">
        <v>72</v>
      </c>
      <c r="K1673" s="255">
        <v>7.2</v>
      </c>
      <c r="L1673" s="248"/>
      <c r="M1673" s="248"/>
      <c r="N1673" s="248"/>
      <c r="O1673" s="265" t="s">
        <v>1974</v>
      </c>
      <c r="P1673" s="284" t="s">
        <v>706</v>
      </c>
      <c r="Q1673" s="248"/>
      <c r="R1673" s="289"/>
      <c r="S1673" s="289"/>
      <c r="T1673" s="289"/>
      <c r="U1673" s="289"/>
      <c r="V1673" s="289"/>
      <c r="W1673" s="289"/>
      <c r="X1673" s="289"/>
      <c r="Y1673" s="289"/>
      <c r="Z1673" s="289"/>
      <c r="AA1673" s="289"/>
      <c r="AB1673" s="289"/>
      <c r="AC1673" s="289"/>
      <c r="AD1673" s="289"/>
      <c r="AE1673" s="289"/>
      <c r="AF1673" s="289"/>
      <c r="AG1673" s="289"/>
      <c r="AH1673" s="289"/>
      <c r="AI1673" s="289"/>
      <c r="AJ1673" s="289"/>
      <c r="AK1673" s="289"/>
      <c r="AL1673" s="289"/>
      <c r="AM1673" s="289"/>
      <c r="AN1673" s="289"/>
      <c r="AO1673" s="289"/>
      <c r="AP1673" s="289"/>
      <c r="AQ1673" s="289"/>
      <c r="AR1673" s="289"/>
      <c r="AS1673" s="289"/>
      <c r="AT1673" s="289"/>
      <c r="AU1673" s="289"/>
      <c r="AV1673" s="289"/>
      <c r="AW1673" s="289"/>
      <c r="AX1673" s="289"/>
      <c r="AY1673" s="289"/>
      <c r="AZ1673" s="289"/>
      <c r="BA1673" s="289"/>
      <c r="BB1673" s="289"/>
      <c r="BC1673" s="289"/>
      <c r="BD1673" s="289"/>
      <c r="BE1673" s="289"/>
      <c r="BF1673" s="289"/>
      <c r="BG1673" s="289"/>
      <c r="BH1673" s="289"/>
      <c r="BI1673" s="289"/>
      <c r="BJ1673" s="289"/>
      <c r="BK1673" s="289"/>
      <c r="BL1673" s="289"/>
      <c r="BM1673" s="289"/>
      <c r="BN1673" s="289"/>
      <c r="BO1673" s="289"/>
      <c r="BP1673" s="289"/>
      <c r="BQ1673" s="289"/>
      <c r="BR1673" s="289"/>
      <c r="BS1673" s="289"/>
      <c r="BT1673" s="289"/>
      <c r="BU1673" s="289"/>
      <c r="BV1673" s="289"/>
      <c r="BW1673" s="289"/>
      <c r="BX1673" s="289"/>
      <c r="BY1673" s="289"/>
    </row>
    <row r="1674" spans="1:77" s="262" customFormat="1" x14ac:dyDescent="0.2">
      <c r="A1674" s="86">
        <v>1666</v>
      </c>
      <c r="B1674" s="86" t="s">
        <v>62</v>
      </c>
      <c r="C1674" s="86"/>
      <c r="D1674" s="86"/>
      <c r="E1674" s="86"/>
      <c r="F1674" s="86"/>
      <c r="G1674" s="86"/>
      <c r="H1674" s="86"/>
      <c r="I1674" s="86"/>
      <c r="J1674" s="249">
        <v>72</v>
      </c>
      <c r="K1674" s="251">
        <v>7.2</v>
      </c>
      <c r="L1674" s="86"/>
      <c r="M1674" s="86"/>
      <c r="N1674" s="86"/>
      <c r="O1674" s="266" t="s">
        <v>491</v>
      </c>
      <c r="P1674" s="285"/>
      <c r="Q1674" s="86"/>
      <c r="R1674" s="290"/>
      <c r="S1674" s="290"/>
      <c r="T1674" s="290"/>
      <c r="U1674" s="290"/>
      <c r="V1674" s="290"/>
      <c r="W1674" s="290"/>
      <c r="X1674" s="290"/>
      <c r="Y1674" s="290"/>
      <c r="Z1674" s="290"/>
      <c r="AA1674" s="290"/>
      <c r="AB1674" s="290"/>
      <c r="AC1674" s="290"/>
      <c r="AD1674" s="290"/>
      <c r="AE1674" s="290"/>
      <c r="AF1674" s="290"/>
      <c r="AG1674" s="290"/>
      <c r="AH1674" s="290"/>
      <c r="AI1674" s="290"/>
      <c r="AJ1674" s="290"/>
      <c r="AK1674" s="290"/>
      <c r="AL1674" s="290"/>
      <c r="AM1674" s="290"/>
      <c r="AN1674" s="290"/>
      <c r="AO1674" s="290"/>
      <c r="AP1674" s="290"/>
      <c r="AQ1674" s="290"/>
      <c r="AR1674" s="290"/>
      <c r="AS1674" s="290"/>
      <c r="AT1674" s="290"/>
      <c r="AU1674" s="290"/>
      <c r="AV1674" s="290"/>
      <c r="AW1674" s="290"/>
      <c r="AX1674" s="290"/>
      <c r="AY1674" s="290"/>
      <c r="AZ1674" s="290"/>
      <c r="BA1674" s="290"/>
      <c r="BB1674" s="290"/>
      <c r="BC1674" s="290"/>
      <c r="BD1674" s="290"/>
      <c r="BE1674" s="290"/>
      <c r="BF1674" s="290"/>
      <c r="BG1674" s="290"/>
      <c r="BH1674" s="290"/>
      <c r="BI1674" s="290"/>
      <c r="BJ1674" s="290"/>
      <c r="BK1674" s="290"/>
      <c r="BL1674" s="290"/>
      <c r="BM1674" s="290"/>
      <c r="BN1674" s="290"/>
      <c r="BO1674" s="290"/>
      <c r="BP1674" s="290"/>
      <c r="BQ1674" s="290"/>
      <c r="BR1674" s="290"/>
      <c r="BS1674" s="290"/>
      <c r="BT1674" s="290"/>
      <c r="BU1674" s="290"/>
      <c r="BV1674" s="290"/>
      <c r="BW1674" s="290"/>
      <c r="BX1674" s="290"/>
      <c r="BY1674" s="290"/>
    </row>
    <row r="1675" spans="1:77" x14ac:dyDescent="0.2">
      <c r="A1675" s="82">
        <v>1667</v>
      </c>
      <c r="B1675" s="82" t="s">
        <v>3084</v>
      </c>
      <c r="C1675" s="82" t="s">
        <v>3085</v>
      </c>
      <c r="D1675" s="82" t="s">
        <v>3086</v>
      </c>
      <c r="E1675" s="83">
        <v>44137</v>
      </c>
      <c r="F1675" s="82" t="s">
        <v>2985</v>
      </c>
      <c r="G1675" s="82">
        <v>1</v>
      </c>
      <c r="H1675" s="82" t="s">
        <v>2986</v>
      </c>
      <c r="I1675" s="82" t="s">
        <v>1760</v>
      </c>
      <c r="J1675" s="84">
        <v>22</v>
      </c>
      <c r="K1675" s="247">
        <v>2.2000000000000002</v>
      </c>
      <c r="L1675" s="82" t="s">
        <v>3362</v>
      </c>
      <c r="M1675" s="82">
        <v>158</v>
      </c>
      <c r="N1675" s="82">
        <v>0.1</v>
      </c>
      <c r="O1675" s="264" t="s">
        <v>2034</v>
      </c>
      <c r="P1675" s="283" t="s">
        <v>2997</v>
      </c>
      <c r="Q1675" s="82" t="s">
        <v>303</v>
      </c>
    </row>
    <row r="1676" spans="1:77" x14ac:dyDescent="0.2">
      <c r="A1676" s="82">
        <v>1668</v>
      </c>
      <c r="B1676" s="82" t="s">
        <v>1338</v>
      </c>
      <c r="C1676" s="82" t="s">
        <v>2254</v>
      </c>
      <c r="D1676" s="82" t="s">
        <v>1339</v>
      </c>
      <c r="E1676" s="83">
        <v>44123</v>
      </c>
      <c r="F1676" s="82" t="s">
        <v>2985</v>
      </c>
      <c r="G1676" s="82">
        <v>1</v>
      </c>
      <c r="H1676" s="82" t="s">
        <v>2986</v>
      </c>
      <c r="I1676" s="82" t="s">
        <v>1760</v>
      </c>
      <c r="J1676" s="84">
        <v>24</v>
      </c>
      <c r="K1676" s="247">
        <v>2.4</v>
      </c>
      <c r="L1676" s="82" t="s">
        <v>2987</v>
      </c>
      <c r="M1676" s="82">
        <v>154</v>
      </c>
      <c r="N1676" s="82">
        <v>0.1</v>
      </c>
      <c r="O1676" s="264" t="s">
        <v>2034</v>
      </c>
      <c r="P1676" s="283" t="s">
        <v>2997</v>
      </c>
      <c r="Q1676" s="82" t="s">
        <v>303</v>
      </c>
    </row>
    <row r="1677" spans="1:77" s="254" customFormat="1" x14ac:dyDescent="0.2">
      <c r="A1677" s="248">
        <v>1669</v>
      </c>
      <c r="B1677" s="248" t="s">
        <v>1338</v>
      </c>
      <c r="C1677" s="248"/>
      <c r="D1677" s="248"/>
      <c r="E1677" s="248"/>
      <c r="F1677" s="248"/>
      <c r="G1677" s="248"/>
      <c r="H1677" s="248"/>
      <c r="I1677" s="248"/>
      <c r="J1677" s="260">
        <v>46</v>
      </c>
      <c r="K1677" s="255">
        <v>4.5999999999999996</v>
      </c>
      <c r="L1677" s="248"/>
      <c r="M1677" s="248"/>
      <c r="N1677" s="248"/>
      <c r="O1677" s="265" t="s">
        <v>2034</v>
      </c>
      <c r="P1677" s="284" t="s">
        <v>706</v>
      </c>
      <c r="Q1677" s="248"/>
      <c r="R1677" s="289"/>
      <c r="S1677" s="289"/>
      <c r="T1677" s="289"/>
      <c r="U1677" s="289"/>
      <c r="V1677" s="289"/>
      <c r="W1677" s="289"/>
      <c r="X1677" s="289"/>
      <c r="Y1677" s="289"/>
      <c r="Z1677" s="289"/>
      <c r="AA1677" s="289"/>
      <c r="AB1677" s="289"/>
      <c r="AC1677" s="289"/>
      <c r="AD1677" s="289"/>
      <c r="AE1677" s="289"/>
      <c r="AF1677" s="289"/>
      <c r="AG1677" s="289"/>
      <c r="AH1677" s="289"/>
      <c r="AI1677" s="289"/>
      <c r="AJ1677" s="289"/>
      <c r="AK1677" s="289"/>
      <c r="AL1677" s="289"/>
      <c r="AM1677" s="289"/>
      <c r="AN1677" s="289"/>
      <c r="AO1677" s="289"/>
      <c r="AP1677" s="289"/>
      <c r="AQ1677" s="289"/>
      <c r="AR1677" s="289"/>
      <c r="AS1677" s="289"/>
      <c r="AT1677" s="289"/>
      <c r="AU1677" s="289"/>
      <c r="AV1677" s="289"/>
      <c r="AW1677" s="289"/>
      <c r="AX1677" s="289"/>
      <c r="AY1677" s="289"/>
      <c r="AZ1677" s="289"/>
      <c r="BA1677" s="289"/>
      <c r="BB1677" s="289"/>
      <c r="BC1677" s="289"/>
      <c r="BD1677" s="289"/>
      <c r="BE1677" s="289"/>
      <c r="BF1677" s="289"/>
      <c r="BG1677" s="289"/>
      <c r="BH1677" s="289"/>
      <c r="BI1677" s="289"/>
      <c r="BJ1677" s="289"/>
      <c r="BK1677" s="289"/>
      <c r="BL1677" s="289"/>
      <c r="BM1677" s="289"/>
      <c r="BN1677" s="289"/>
      <c r="BO1677" s="289"/>
      <c r="BP1677" s="289"/>
      <c r="BQ1677" s="289"/>
      <c r="BR1677" s="289"/>
      <c r="BS1677" s="289"/>
      <c r="BT1677" s="289"/>
      <c r="BU1677" s="289"/>
      <c r="BV1677" s="289"/>
      <c r="BW1677" s="289"/>
      <c r="BX1677" s="289"/>
      <c r="BY1677" s="289"/>
    </row>
    <row r="1678" spans="1:77" s="262" customFormat="1" x14ac:dyDescent="0.2">
      <c r="A1678" s="86">
        <v>1670</v>
      </c>
      <c r="B1678" s="86" t="s">
        <v>1531</v>
      </c>
      <c r="C1678" s="86"/>
      <c r="D1678" s="86"/>
      <c r="E1678" s="86"/>
      <c r="F1678" s="86"/>
      <c r="G1678" s="86"/>
      <c r="H1678" s="86"/>
      <c r="I1678" s="86"/>
      <c r="J1678" s="249">
        <v>46</v>
      </c>
      <c r="K1678" s="251">
        <v>4.5999999999999996</v>
      </c>
      <c r="L1678" s="86"/>
      <c r="M1678" s="86"/>
      <c r="N1678" s="86"/>
      <c r="O1678" s="266" t="s">
        <v>492</v>
      </c>
      <c r="P1678" s="285"/>
      <c r="Q1678" s="86"/>
      <c r="R1678" s="290"/>
      <c r="S1678" s="290"/>
      <c r="T1678" s="290"/>
      <c r="U1678" s="290"/>
      <c r="V1678" s="290"/>
      <c r="W1678" s="290"/>
      <c r="X1678" s="290"/>
      <c r="Y1678" s="290"/>
      <c r="Z1678" s="290"/>
      <c r="AA1678" s="290"/>
      <c r="AB1678" s="290"/>
      <c r="AC1678" s="290"/>
      <c r="AD1678" s="290"/>
      <c r="AE1678" s="290"/>
      <c r="AF1678" s="290"/>
      <c r="AG1678" s="290"/>
      <c r="AH1678" s="290"/>
      <c r="AI1678" s="290"/>
      <c r="AJ1678" s="290"/>
      <c r="AK1678" s="290"/>
      <c r="AL1678" s="290"/>
      <c r="AM1678" s="290"/>
      <c r="AN1678" s="290"/>
      <c r="AO1678" s="290"/>
      <c r="AP1678" s="290"/>
      <c r="AQ1678" s="290"/>
      <c r="AR1678" s="290"/>
      <c r="AS1678" s="290"/>
      <c r="AT1678" s="290"/>
      <c r="AU1678" s="290"/>
      <c r="AV1678" s="290"/>
      <c r="AW1678" s="290"/>
      <c r="AX1678" s="290"/>
      <c r="AY1678" s="290"/>
      <c r="AZ1678" s="290"/>
      <c r="BA1678" s="290"/>
      <c r="BB1678" s="290"/>
      <c r="BC1678" s="290"/>
      <c r="BD1678" s="290"/>
      <c r="BE1678" s="290"/>
      <c r="BF1678" s="290"/>
      <c r="BG1678" s="290"/>
      <c r="BH1678" s="290"/>
      <c r="BI1678" s="290"/>
      <c r="BJ1678" s="290"/>
      <c r="BK1678" s="290"/>
      <c r="BL1678" s="290"/>
      <c r="BM1678" s="290"/>
      <c r="BN1678" s="290"/>
      <c r="BO1678" s="290"/>
      <c r="BP1678" s="290"/>
      <c r="BQ1678" s="290"/>
      <c r="BR1678" s="290"/>
      <c r="BS1678" s="290"/>
      <c r="BT1678" s="290"/>
      <c r="BU1678" s="290"/>
      <c r="BV1678" s="290"/>
      <c r="BW1678" s="290"/>
      <c r="BX1678" s="290"/>
      <c r="BY1678" s="290"/>
    </row>
    <row r="1679" spans="1:77" x14ac:dyDescent="0.2">
      <c r="A1679" s="82">
        <v>1671</v>
      </c>
      <c r="B1679" s="82" t="s">
        <v>3176</v>
      </c>
      <c r="C1679" s="82" t="s">
        <v>3177</v>
      </c>
      <c r="D1679" s="82" t="s">
        <v>3178</v>
      </c>
      <c r="E1679" s="83">
        <v>44137</v>
      </c>
      <c r="F1679" s="82" t="s">
        <v>2985</v>
      </c>
      <c r="G1679" s="82">
        <v>1</v>
      </c>
      <c r="H1679" s="82" t="s">
        <v>2986</v>
      </c>
      <c r="I1679" s="82" t="s">
        <v>1760</v>
      </c>
      <c r="J1679" s="84">
        <v>124</v>
      </c>
      <c r="K1679" s="247">
        <v>12.4</v>
      </c>
      <c r="L1679" s="82" t="s">
        <v>3362</v>
      </c>
      <c r="M1679" s="82">
        <v>158</v>
      </c>
      <c r="N1679" s="82">
        <v>0.1</v>
      </c>
      <c r="O1679" s="264" t="s">
        <v>2230</v>
      </c>
      <c r="P1679" s="283" t="s">
        <v>2988</v>
      </c>
      <c r="Q1679" s="82" t="s">
        <v>303</v>
      </c>
    </row>
    <row r="1680" spans="1:77" x14ac:dyDescent="0.2">
      <c r="A1680" s="82">
        <v>1672</v>
      </c>
      <c r="B1680" s="82" t="s">
        <v>1431</v>
      </c>
      <c r="C1680" s="82" t="s">
        <v>2255</v>
      </c>
      <c r="D1680" s="82" t="s">
        <v>1432</v>
      </c>
      <c r="E1680" s="83">
        <v>44123</v>
      </c>
      <c r="F1680" s="82" t="s">
        <v>2985</v>
      </c>
      <c r="G1680" s="82">
        <v>1</v>
      </c>
      <c r="H1680" s="82" t="s">
        <v>2986</v>
      </c>
      <c r="I1680" s="82" t="s">
        <v>1760</v>
      </c>
      <c r="J1680" s="84">
        <v>124</v>
      </c>
      <c r="K1680" s="247">
        <v>12.4</v>
      </c>
      <c r="L1680" s="82" t="s">
        <v>2987</v>
      </c>
      <c r="M1680" s="82">
        <v>154</v>
      </c>
      <c r="N1680" s="82">
        <v>0.1</v>
      </c>
      <c r="O1680" s="264" t="s">
        <v>2230</v>
      </c>
      <c r="P1680" s="283" t="s">
        <v>2988</v>
      </c>
      <c r="Q1680" s="82" t="s">
        <v>303</v>
      </c>
    </row>
    <row r="1681" spans="1:77" x14ac:dyDescent="0.2">
      <c r="A1681" s="82">
        <v>1673</v>
      </c>
      <c r="B1681" s="82" t="s">
        <v>1431</v>
      </c>
      <c r="C1681" s="82"/>
      <c r="D1681" s="82" t="s">
        <v>2766</v>
      </c>
      <c r="E1681" s="83">
        <v>44130</v>
      </c>
      <c r="F1681" s="82" t="s">
        <v>2985</v>
      </c>
      <c r="G1681" s="82">
        <v>1</v>
      </c>
      <c r="H1681" s="82" t="s">
        <v>2986</v>
      </c>
      <c r="I1681" s="82" t="s">
        <v>1760</v>
      </c>
      <c r="J1681" s="84">
        <v>124</v>
      </c>
      <c r="K1681" s="247">
        <v>12.4</v>
      </c>
      <c r="L1681" s="82" t="s">
        <v>2987</v>
      </c>
      <c r="M1681" s="82">
        <v>156</v>
      </c>
      <c r="N1681" s="82">
        <v>0.1</v>
      </c>
      <c r="O1681" s="264" t="s">
        <v>2230</v>
      </c>
      <c r="P1681" s="283" t="s">
        <v>2988</v>
      </c>
      <c r="Q1681" s="82" t="s">
        <v>303</v>
      </c>
    </row>
    <row r="1682" spans="1:77" s="254" customFormat="1" x14ac:dyDescent="0.2">
      <c r="A1682" s="248">
        <v>1674</v>
      </c>
      <c r="B1682" s="248" t="s">
        <v>1431</v>
      </c>
      <c r="C1682" s="248"/>
      <c r="D1682" s="248"/>
      <c r="E1682" s="248"/>
      <c r="F1682" s="248"/>
      <c r="G1682" s="248"/>
      <c r="H1682" s="248"/>
      <c r="I1682" s="248"/>
      <c r="J1682" s="260">
        <v>372</v>
      </c>
      <c r="K1682" s="255">
        <v>37.200000000000003</v>
      </c>
      <c r="L1682" s="248"/>
      <c r="M1682" s="248"/>
      <c r="N1682" s="248"/>
      <c r="O1682" s="265" t="s">
        <v>2230</v>
      </c>
      <c r="P1682" s="284" t="s">
        <v>707</v>
      </c>
      <c r="Q1682" s="248"/>
      <c r="R1682" s="289"/>
      <c r="S1682" s="289"/>
      <c r="T1682" s="289"/>
      <c r="U1682" s="289"/>
      <c r="V1682" s="289"/>
      <c r="W1682" s="289"/>
      <c r="X1682" s="289"/>
      <c r="Y1682" s="289"/>
      <c r="Z1682" s="289"/>
      <c r="AA1682" s="289"/>
      <c r="AB1682" s="289"/>
      <c r="AC1682" s="289"/>
      <c r="AD1682" s="289"/>
      <c r="AE1682" s="289"/>
      <c r="AF1682" s="289"/>
      <c r="AG1682" s="289"/>
      <c r="AH1682" s="289"/>
      <c r="AI1682" s="289"/>
      <c r="AJ1682" s="289"/>
      <c r="AK1682" s="289"/>
      <c r="AL1682" s="289"/>
      <c r="AM1682" s="289"/>
      <c r="AN1682" s="289"/>
      <c r="AO1682" s="289"/>
      <c r="AP1682" s="289"/>
      <c r="AQ1682" s="289"/>
      <c r="AR1682" s="289"/>
      <c r="AS1682" s="289"/>
      <c r="AT1682" s="289"/>
      <c r="AU1682" s="289"/>
      <c r="AV1682" s="289"/>
      <c r="AW1682" s="289"/>
      <c r="AX1682" s="289"/>
      <c r="AY1682" s="289"/>
      <c r="AZ1682" s="289"/>
      <c r="BA1682" s="289"/>
      <c r="BB1682" s="289"/>
      <c r="BC1682" s="289"/>
      <c r="BD1682" s="289"/>
      <c r="BE1682" s="289"/>
      <c r="BF1682" s="289"/>
      <c r="BG1682" s="289"/>
      <c r="BH1682" s="289"/>
      <c r="BI1682" s="289"/>
      <c r="BJ1682" s="289"/>
      <c r="BK1682" s="289"/>
      <c r="BL1682" s="289"/>
      <c r="BM1682" s="289"/>
      <c r="BN1682" s="289"/>
      <c r="BO1682" s="289"/>
      <c r="BP1682" s="289"/>
      <c r="BQ1682" s="289"/>
      <c r="BR1682" s="289"/>
      <c r="BS1682" s="289"/>
      <c r="BT1682" s="289"/>
      <c r="BU1682" s="289"/>
      <c r="BV1682" s="289"/>
      <c r="BW1682" s="289"/>
      <c r="BX1682" s="289"/>
      <c r="BY1682" s="289"/>
    </row>
    <row r="1683" spans="1:77" x14ac:dyDescent="0.2">
      <c r="A1683" s="82">
        <v>1675</v>
      </c>
      <c r="B1683" s="82" t="s">
        <v>3176</v>
      </c>
      <c r="C1683" s="82" t="s">
        <v>3177</v>
      </c>
      <c r="D1683" s="82" t="s">
        <v>3178</v>
      </c>
      <c r="E1683" s="83">
        <v>44137</v>
      </c>
      <c r="F1683" s="82" t="s">
        <v>2985</v>
      </c>
      <c r="G1683" s="82">
        <v>1</v>
      </c>
      <c r="H1683" s="82" t="s">
        <v>2986</v>
      </c>
      <c r="I1683" s="82" t="s">
        <v>1760</v>
      </c>
      <c r="J1683" s="84">
        <v>192</v>
      </c>
      <c r="K1683" s="247">
        <v>19.2</v>
      </c>
      <c r="L1683" s="82" t="s">
        <v>3362</v>
      </c>
      <c r="M1683" s="82">
        <v>158</v>
      </c>
      <c r="N1683" s="82">
        <v>0.1</v>
      </c>
      <c r="O1683" s="264" t="s">
        <v>2230</v>
      </c>
      <c r="P1683" s="283" t="s">
        <v>2990</v>
      </c>
      <c r="Q1683" s="82" t="s">
        <v>303</v>
      </c>
    </row>
    <row r="1684" spans="1:77" x14ac:dyDescent="0.2">
      <c r="A1684" s="82">
        <v>1676</v>
      </c>
      <c r="B1684" s="82" t="s">
        <v>1431</v>
      </c>
      <c r="C1684" s="82" t="s">
        <v>2255</v>
      </c>
      <c r="D1684" s="82" t="s">
        <v>1432</v>
      </c>
      <c r="E1684" s="83">
        <v>44123</v>
      </c>
      <c r="F1684" s="82" t="s">
        <v>2985</v>
      </c>
      <c r="G1684" s="82">
        <v>1</v>
      </c>
      <c r="H1684" s="82" t="s">
        <v>2986</v>
      </c>
      <c r="I1684" s="82" t="s">
        <v>1760</v>
      </c>
      <c r="J1684" s="84">
        <v>192</v>
      </c>
      <c r="K1684" s="247">
        <v>19.2</v>
      </c>
      <c r="L1684" s="82" t="s">
        <v>2987</v>
      </c>
      <c r="M1684" s="82">
        <v>154</v>
      </c>
      <c r="N1684" s="82">
        <v>0.1</v>
      </c>
      <c r="O1684" s="264" t="s">
        <v>2230</v>
      </c>
      <c r="P1684" s="283" t="s">
        <v>2990</v>
      </c>
      <c r="Q1684" s="82" t="s">
        <v>303</v>
      </c>
    </row>
    <row r="1685" spans="1:77" s="254" customFormat="1" x14ac:dyDescent="0.2">
      <c r="A1685" s="248">
        <v>1677</v>
      </c>
      <c r="B1685" s="248" t="s">
        <v>1431</v>
      </c>
      <c r="C1685" s="248"/>
      <c r="D1685" s="248"/>
      <c r="E1685" s="248"/>
      <c r="F1685" s="248"/>
      <c r="G1685" s="248"/>
      <c r="H1685" s="248"/>
      <c r="I1685" s="248"/>
      <c r="J1685" s="260">
        <v>384</v>
      </c>
      <c r="K1685" s="255">
        <v>38.4</v>
      </c>
      <c r="L1685" s="248"/>
      <c r="M1685" s="248"/>
      <c r="N1685" s="248"/>
      <c r="O1685" s="265" t="s">
        <v>2230</v>
      </c>
      <c r="P1685" s="284" t="s">
        <v>708</v>
      </c>
      <c r="Q1685" s="248"/>
      <c r="R1685" s="289"/>
      <c r="S1685" s="289"/>
      <c r="T1685" s="289"/>
      <c r="U1685" s="289"/>
      <c r="V1685" s="289"/>
      <c r="W1685" s="289"/>
      <c r="X1685" s="289"/>
      <c r="Y1685" s="289"/>
      <c r="Z1685" s="289"/>
      <c r="AA1685" s="289"/>
      <c r="AB1685" s="289"/>
      <c r="AC1685" s="289"/>
      <c r="AD1685" s="289"/>
      <c r="AE1685" s="289"/>
      <c r="AF1685" s="289"/>
      <c r="AG1685" s="289"/>
      <c r="AH1685" s="289"/>
      <c r="AI1685" s="289"/>
      <c r="AJ1685" s="289"/>
      <c r="AK1685" s="289"/>
      <c r="AL1685" s="289"/>
      <c r="AM1685" s="289"/>
      <c r="AN1685" s="289"/>
      <c r="AO1685" s="289"/>
      <c r="AP1685" s="289"/>
      <c r="AQ1685" s="289"/>
      <c r="AR1685" s="289"/>
      <c r="AS1685" s="289"/>
      <c r="AT1685" s="289"/>
      <c r="AU1685" s="289"/>
      <c r="AV1685" s="289"/>
      <c r="AW1685" s="289"/>
      <c r="AX1685" s="289"/>
      <c r="AY1685" s="289"/>
      <c r="AZ1685" s="289"/>
      <c r="BA1685" s="289"/>
      <c r="BB1685" s="289"/>
      <c r="BC1685" s="289"/>
      <c r="BD1685" s="289"/>
      <c r="BE1685" s="289"/>
      <c r="BF1685" s="289"/>
      <c r="BG1685" s="289"/>
      <c r="BH1685" s="289"/>
      <c r="BI1685" s="289"/>
      <c r="BJ1685" s="289"/>
      <c r="BK1685" s="289"/>
      <c r="BL1685" s="289"/>
      <c r="BM1685" s="289"/>
      <c r="BN1685" s="289"/>
      <c r="BO1685" s="289"/>
      <c r="BP1685" s="289"/>
      <c r="BQ1685" s="289"/>
      <c r="BR1685" s="289"/>
      <c r="BS1685" s="289"/>
      <c r="BT1685" s="289"/>
      <c r="BU1685" s="289"/>
      <c r="BV1685" s="289"/>
      <c r="BW1685" s="289"/>
      <c r="BX1685" s="289"/>
      <c r="BY1685" s="289"/>
    </row>
    <row r="1686" spans="1:77" s="262" customFormat="1" x14ac:dyDescent="0.2">
      <c r="A1686" s="86">
        <v>1678</v>
      </c>
      <c r="B1686" s="86" t="s">
        <v>969</v>
      </c>
      <c r="C1686" s="86"/>
      <c r="D1686" s="86"/>
      <c r="E1686" s="86"/>
      <c r="F1686" s="86"/>
      <c r="G1686" s="86"/>
      <c r="H1686" s="86"/>
      <c r="I1686" s="86"/>
      <c r="J1686" s="249">
        <v>756</v>
      </c>
      <c r="K1686" s="251">
        <v>75.599999999999994</v>
      </c>
      <c r="L1686" s="86"/>
      <c r="M1686" s="86"/>
      <c r="N1686" s="86"/>
      <c r="O1686" s="266" t="s">
        <v>493</v>
      </c>
      <c r="P1686" s="285"/>
      <c r="Q1686" s="86"/>
      <c r="R1686" s="290"/>
      <c r="S1686" s="290"/>
      <c r="T1686" s="290"/>
      <c r="U1686" s="290"/>
      <c r="V1686" s="290"/>
      <c r="W1686" s="290"/>
      <c r="X1686" s="290"/>
      <c r="Y1686" s="290"/>
      <c r="Z1686" s="290"/>
      <c r="AA1686" s="290"/>
      <c r="AB1686" s="290"/>
      <c r="AC1686" s="290"/>
      <c r="AD1686" s="290"/>
      <c r="AE1686" s="290"/>
      <c r="AF1686" s="290"/>
      <c r="AG1686" s="290"/>
      <c r="AH1686" s="290"/>
      <c r="AI1686" s="290"/>
      <c r="AJ1686" s="290"/>
      <c r="AK1686" s="290"/>
      <c r="AL1686" s="290"/>
      <c r="AM1686" s="290"/>
      <c r="AN1686" s="290"/>
      <c r="AO1686" s="290"/>
      <c r="AP1686" s="290"/>
      <c r="AQ1686" s="290"/>
      <c r="AR1686" s="290"/>
      <c r="AS1686" s="290"/>
      <c r="AT1686" s="290"/>
      <c r="AU1686" s="290"/>
      <c r="AV1686" s="290"/>
      <c r="AW1686" s="290"/>
      <c r="AX1686" s="290"/>
      <c r="AY1686" s="290"/>
      <c r="AZ1686" s="290"/>
      <c r="BA1686" s="290"/>
      <c r="BB1686" s="290"/>
      <c r="BC1686" s="290"/>
      <c r="BD1686" s="290"/>
      <c r="BE1686" s="290"/>
      <c r="BF1686" s="290"/>
      <c r="BG1686" s="290"/>
      <c r="BH1686" s="290"/>
      <c r="BI1686" s="290"/>
      <c r="BJ1686" s="290"/>
      <c r="BK1686" s="290"/>
      <c r="BL1686" s="290"/>
      <c r="BM1686" s="290"/>
      <c r="BN1686" s="290"/>
      <c r="BO1686" s="290"/>
      <c r="BP1686" s="290"/>
      <c r="BQ1686" s="290"/>
      <c r="BR1686" s="290"/>
      <c r="BS1686" s="290"/>
      <c r="BT1686" s="290"/>
      <c r="BU1686" s="290"/>
      <c r="BV1686" s="290"/>
      <c r="BW1686" s="290"/>
      <c r="BX1686" s="290"/>
      <c r="BY1686" s="290"/>
    </row>
    <row r="1687" spans="1:77" x14ac:dyDescent="0.2">
      <c r="A1687" s="82">
        <v>1679</v>
      </c>
      <c r="B1687" s="82" t="s">
        <v>3087</v>
      </c>
      <c r="C1687" s="82" t="s">
        <v>3088</v>
      </c>
      <c r="D1687" s="82" t="s">
        <v>3089</v>
      </c>
      <c r="E1687" s="83">
        <v>44137</v>
      </c>
      <c r="F1687" s="82" t="s">
        <v>2985</v>
      </c>
      <c r="G1687" s="82">
        <v>1</v>
      </c>
      <c r="H1687" s="82" t="s">
        <v>2986</v>
      </c>
      <c r="I1687" s="82" t="s">
        <v>1760</v>
      </c>
      <c r="J1687" s="84">
        <v>92</v>
      </c>
      <c r="K1687" s="247">
        <v>9.1999999999999993</v>
      </c>
      <c r="L1687" s="82" t="s">
        <v>3362</v>
      </c>
      <c r="M1687" s="82">
        <v>158</v>
      </c>
      <c r="N1687" s="82">
        <v>0.1</v>
      </c>
      <c r="O1687" s="264" t="s">
        <v>2036</v>
      </c>
      <c r="P1687" s="283" t="s">
        <v>2997</v>
      </c>
      <c r="Q1687" s="82" t="s">
        <v>303</v>
      </c>
    </row>
    <row r="1688" spans="1:77" x14ac:dyDescent="0.2">
      <c r="A1688" s="82">
        <v>1680</v>
      </c>
      <c r="B1688" s="82" t="s">
        <v>1340</v>
      </c>
      <c r="C1688" s="82" t="s">
        <v>2255</v>
      </c>
      <c r="D1688" s="82" t="s">
        <v>1341</v>
      </c>
      <c r="E1688" s="83">
        <v>44123</v>
      </c>
      <c r="F1688" s="82" t="s">
        <v>2985</v>
      </c>
      <c r="G1688" s="82">
        <v>1</v>
      </c>
      <c r="H1688" s="82" t="s">
        <v>2986</v>
      </c>
      <c r="I1688" s="82" t="s">
        <v>1760</v>
      </c>
      <c r="J1688" s="84">
        <v>92</v>
      </c>
      <c r="K1688" s="247">
        <v>9.1999999999999993</v>
      </c>
      <c r="L1688" s="82" t="s">
        <v>2987</v>
      </c>
      <c r="M1688" s="82">
        <v>154</v>
      </c>
      <c r="N1688" s="82">
        <v>0.1</v>
      </c>
      <c r="O1688" s="264" t="s">
        <v>2036</v>
      </c>
      <c r="P1688" s="283" t="s">
        <v>2997</v>
      </c>
      <c r="Q1688" s="82" t="s">
        <v>303</v>
      </c>
    </row>
    <row r="1689" spans="1:77" s="254" customFormat="1" x14ac:dyDescent="0.2">
      <c r="A1689" s="248">
        <v>1681</v>
      </c>
      <c r="B1689" s="248" t="s">
        <v>1340</v>
      </c>
      <c r="C1689" s="248"/>
      <c r="D1689" s="248"/>
      <c r="E1689" s="248"/>
      <c r="F1689" s="248"/>
      <c r="G1689" s="248"/>
      <c r="H1689" s="248"/>
      <c r="I1689" s="248"/>
      <c r="J1689" s="260">
        <v>184</v>
      </c>
      <c r="K1689" s="255">
        <v>18.399999999999999</v>
      </c>
      <c r="L1689" s="248"/>
      <c r="M1689" s="248"/>
      <c r="N1689" s="248"/>
      <c r="O1689" s="265" t="s">
        <v>2036</v>
      </c>
      <c r="P1689" s="284" t="s">
        <v>706</v>
      </c>
      <c r="Q1689" s="248"/>
      <c r="R1689" s="289"/>
      <c r="S1689" s="289"/>
      <c r="T1689" s="289"/>
      <c r="U1689" s="289"/>
      <c r="V1689" s="289"/>
      <c r="W1689" s="289"/>
      <c r="X1689" s="289"/>
      <c r="Y1689" s="289"/>
      <c r="Z1689" s="289"/>
      <c r="AA1689" s="289"/>
      <c r="AB1689" s="289"/>
      <c r="AC1689" s="289"/>
      <c r="AD1689" s="289"/>
      <c r="AE1689" s="289"/>
      <c r="AF1689" s="289"/>
      <c r="AG1689" s="289"/>
      <c r="AH1689" s="289"/>
      <c r="AI1689" s="289"/>
      <c r="AJ1689" s="289"/>
      <c r="AK1689" s="289"/>
      <c r="AL1689" s="289"/>
      <c r="AM1689" s="289"/>
      <c r="AN1689" s="289"/>
      <c r="AO1689" s="289"/>
      <c r="AP1689" s="289"/>
      <c r="AQ1689" s="289"/>
      <c r="AR1689" s="289"/>
      <c r="AS1689" s="289"/>
      <c r="AT1689" s="289"/>
      <c r="AU1689" s="289"/>
      <c r="AV1689" s="289"/>
      <c r="AW1689" s="289"/>
      <c r="AX1689" s="289"/>
      <c r="AY1689" s="289"/>
      <c r="AZ1689" s="289"/>
      <c r="BA1689" s="289"/>
      <c r="BB1689" s="289"/>
      <c r="BC1689" s="289"/>
      <c r="BD1689" s="289"/>
      <c r="BE1689" s="289"/>
      <c r="BF1689" s="289"/>
      <c r="BG1689" s="289"/>
      <c r="BH1689" s="289"/>
      <c r="BI1689" s="289"/>
      <c r="BJ1689" s="289"/>
      <c r="BK1689" s="289"/>
      <c r="BL1689" s="289"/>
      <c r="BM1689" s="289"/>
      <c r="BN1689" s="289"/>
      <c r="BO1689" s="289"/>
      <c r="BP1689" s="289"/>
      <c r="BQ1689" s="289"/>
      <c r="BR1689" s="289"/>
      <c r="BS1689" s="289"/>
      <c r="BT1689" s="289"/>
      <c r="BU1689" s="289"/>
      <c r="BV1689" s="289"/>
      <c r="BW1689" s="289"/>
      <c r="BX1689" s="289"/>
      <c r="BY1689" s="289"/>
    </row>
    <row r="1690" spans="1:77" s="262" customFormat="1" x14ac:dyDescent="0.2">
      <c r="A1690" s="86">
        <v>1682</v>
      </c>
      <c r="B1690" s="86" t="s">
        <v>1533</v>
      </c>
      <c r="C1690" s="86"/>
      <c r="D1690" s="86"/>
      <c r="E1690" s="86"/>
      <c r="F1690" s="86"/>
      <c r="G1690" s="86"/>
      <c r="H1690" s="86"/>
      <c r="I1690" s="86"/>
      <c r="J1690" s="249">
        <v>184</v>
      </c>
      <c r="K1690" s="251">
        <v>18.399999999999999</v>
      </c>
      <c r="L1690" s="86"/>
      <c r="M1690" s="86"/>
      <c r="N1690" s="86"/>
      <c r="O1690" s="266" t="s">
        <v>494</v>
      </c>
      <c r="P1690" s="285"/>
      <c r="Q1690" s="86"/>
      <c r="R1690" s="290"/>
      <c r="S1690" s="290"/>
      <c r="T1690" s="290"/>
      <c r="U1690" s="290"/>
      <c r="V1690" s="290"/>
      <c r="W1690" s="290"/>
      <c r="X1690" s="290"/>
      <c r="Y1690" s="290"/>
      <c r="Z1690" s="290"/>
      <c r="AA1690" s="290"/>
      <c r="AB1690" s="290"/>
      <c r="AC1690" s="290"/>
      <c r="AD1690" s="290"/>
      <c r="AE1690" s="290"/>
      <c r="AF1690" s="290"/>
      <c r="AG1690" s="290"/>
      <c r="AH1690" s="290"/>
      <c r="AI1690" s="290"/>
      <c r="AJ1690" s="290"/>
      <c r="AK1690" s="290"/>
      <c r="AL1690" s="290"/>
      <c r="AM1690" s="290"/>
      <c r="AN1690" s="290"/>
      <c r="AO1690" s="290"/>
      <c r="AP1690" s="290"/>
      <c r="AQ1690" s="290"/>
      <c r="AR1690" s="290"/>
      <c r="AS1690" s="290"/>
      <c r="AT1690" s="290"/>
      <c r="AU1690" s="290"/>
      <c r="AV1690" s="290"/>
      <c r="AW1690" s="290"/>
      <c r="AX1690" s="290"/>
      <c r="AY1690" s="290"/>
      <c r="AZ1690" s="290"/>
      <c r="BA1690" s="290"/>
      <c r="BB1690" s="290"/>
      <c r="BC1690" s="290"/>
      <c r="BD1690" s="290"/>
      <c r="BE1690" s="290"/>
      <c r="BF1690" s="290"/>
      <c r="BG1690" s="290"/>
      <c r="BH1690" s="290"/>
      <c r="BI1690" s="290"/>
      <c r="BJ1690" s="290"/>
      <c r="BK1690" s="290"/>
      <c r="BL1690" s="290"/>
      <c r="BM1690" s="290"/>
      <c r="BN1690" s="290"/>
      <c r="BO1690" s="290"/>
      <c r="BP1690" s="290"/>
      <c r="BQ1690" s="290"/>
      <c r="BR1690" s="290"/>
      <c r="BS1690" s="290"/>
      <c r="BT1690" s="290"/>
      <c r="BU1690" s="290"/>
      <c r="BV1690" s="290"/>
      <c r="BW1690" s="290"/>
      <c r="BX1690" s="290"/>
      <c r="BY1690" s="290"/>
    </row>
    <row r="1691" spans="1:77" x14ac:dyDescent="0.2">
      <c r="A1691" s="82">
        <v>1683</v>
      </c>
      <c r="B1691" s="82" t="s">
        <v>1433</v>
      </c>
      <c r="C1691" s="82" t="s">
        <v>2256</v>
      </c>
      <c r="D1691" s="82" t="s">
        <v>1434</v>
      </c>
      <c r="E1691" s="83">
        <v>44123</v>
      </c>
      <c r="F1691" s="82" t="s">
        <v>2985</v>
      </c>
      <c r="G1691" s="82">
        <v>1</v>
      </c>
      <c r="H1691" s="82" t="s">
        <v>2986</v>
      </c>
      <c r="I1691" s="82" t="s">
        <v>1760</v>
      </c>
      <c r="J1691" s="84">
        <v>125</v>
      </c>
      <c r="K1691" s="247">
        <v>12.5</v>
      </c>
      <c r="L1691" s="82" t="s">
        <v>2987</v>
      </c>
      <c r="M1691" s="82">
        <v>154</v>
      </c>
      <c r="N1691" s="82">
        <v>0.1</v>
      </c>
      <c r="O1691" s="264" t="s">
        <v>2231</v>
      </c>
      <c r="P1691" s="283" t="s">
        <v>2988</v>
      </c>
      <c r="Q1691" s="82" t="s">
        <v>303</v>
      </c>
    </row>
    <row r="1692" spans="1:77" s="254" customFormat="1" x14ac:dyDescent="0.2">
      <c r="A1692" s="248">
        <v>1684</v>
      </c>
      <c r="B1692" s="248" t="s">
        <v>1433</v>
      </c>
      <c r="C1692" s="248"/>
      <c r="D1692" s="248"/>
      <c r="E1692" s="248"/>
      <c r="F1692" s="248"/>
      <c r="G1692" s="248"/>
      <c r="H1692" s="248"/>
      <c r="I1692" s="248"/>
      <c r="J1692" s="260">
        <v>125</v>
      </c>
      <c r="K1692" s="255">
        <v>12.5</v>
      </c>
      <c r="L1692" s="248"/>
      <c r="M1692" s="248"/>
      <c r="N1692" s="248"/>
      <c r="O1692" s="265" t="s">
        <v>2231</v>
      </c>
      <c r="P1692" s="284" t="s">
        <v>707</v>
      </c>
      <c r="Q1692" s="248"/>
      <c r="R1692" s="289"/>
      <c r="S1692" s="289"/>
      <c r="T1692" s="289"/>
      <c r="U1692" s="289"/>
      <c r="V1692" s="289"/>
      <c r="W1692" s="289"/>
      <c r="X1692" s="289"/>
      <c r="Y1692" s="289"/>
      <c r="Z1692" s="289"/>
      <c r="AA1692" s="289"/>
      <c r="AB1692" s="289"/>
      <c r="AC1692" s="289"/>
      <c r="AD1692" s="289"/>
      <c r="AE1692" s="289"/>
      <c r="AF1692" s="289"/>
      <c r="AG1692" s="289"/>
      <c r="AH1692" s="289"/>
      <c r="AI1692" s="289"/>
      <c r="AJ1692" s="289"/>
      <c r="AK1692" s="289"/>
      <c r="AL1692" s="289"/>
      <c r="AM1692" s="289"/>
      <c r="AN1692" s="289"/>
      <c r="AO1692" s="289"/>
      <c r="AP1692" s="289"/>
      <c r="AQ1692" s="289"/>
      <c r="AR1692" s="289"/>
      <c r="AS1692" s="289"/>
      <c r="AT1692" s="289"/>
      <c r="AU1692" s="289"/>
      <c r="AV1692" s="289"/>
      <c r="AW1692" s="289"/>
      <c r="AX1692" s="289"/>
      <c r="AY1692" s="289"/>
      <c r="AZ1692" s="289"/>
      <c r="BA1692" s="289"/>
      <c r="BB1692" s="289"/>
      <c r="BC1692" s="289"/>
      <c r="BD1692" s="289"/>
      <c r="BE1692" s="289"/>
      <c r="BF1692" s="289"/>
      <c r="BG1692" s="289"/>
      <c r="BH1692" s="289"/>
      <c r="BI1692" s="289"/>
      <c r="BJ1692" s="289"/>
      <c r="BK1692" s="289"/>
      <c r="BL1692" s="289"/>
      <c r="BM1692" s="289"/>
      <c r="BN1692" s="289"/>
      <c r="BO1692" s="289"/>
      <c r="BP1692" s="289"/>
      <c r="BQ1692" s="289"/>
      <c r="BR1692" s="289"/>
      <c r="BS1692" s="289"/>
      <c r="BT1692" s="289"/>
      <c r="BU1692" s="289"/>
      <c r="BV1692" s="289"/>
      <c r="BW1692" s="289"/>
      <c r="BX1692" s="289"/>
      <c r="BY1692" s="289"/>
    </row>
    <row r="1693" spans="1:77" x14ac:dyDescent="0.2">
      <c r="A1693" s="82">
        <v>1685</v>
      </c>
      <c r="B1693" s="82" t="s">
        <v>1433</v>
      </c>
      <c r="C1693" s="82" t="s">
        <v>2256</v>
      </c>
      <c r="D1693" s="82" t="s">
        <v>1434</v>
      </c>
      <c r="E1693" s="83">
        <v>44123</v>
      </c>
      <c r="F1693" s="82" t="s">
        <v>2985</v>
      </c>
      <c r="G1693" s="82">
        <v>1</v>
      </c>
      <c r="H1693" s="82" t="s">
        <v>2986</v>
      </c>
      <c r="I1693" s="82" t="s">
        <v>1760</v>
      </c>
      <c r="J1693" s="84">
        <v>154</v>
      </c>
      <c r="K1693" s="247">
        <v>15.4</v>
      </c>
      <c r="L1693" s="82" t="s">
        <v>2987</v>
      </c>
      <c r="M1693" s="82">
        <v>154</v>
      </c>
      <c r="N1693" s="82">
        <v>0.1</v>
      </c>
      <c r="O1693" s="264" t="s">
        <v>2231</v>
      </c>
      <c r="P1693" s="283" t="s">
        <v>2990</v>
      </c>
      <c r="Q1693" s="82" t="s">
        <v>303</v>
      </c>
    </row>
    <row r="1694" spans="1:77" s="254" customFormat="1" x14ac:dyDescent="0.2">
      <c r="A1694" s="248">
        <v>1686</v>
      </c>
      <c r="B1694" s="248" t="s">
        <v>1433</v>
      </c>
      <c r="C1694" s="248"/>
      <c r="D1694" s="248"/>
      <c r="E1694" s="248"/>
      <c r="F1694" s="248"/>
      <c r="G1694" s="248"/>
      <c r="H1694" s="248"/>
      <c r="I1694" s="248"/>
      <c r="J1694" s="260">
        <v>154</v>
      </c>
      <c r="K1694" s="255">
        <v>15.4</v>
      </c>
      <c r="L1694" s="248"/>
      <c r="M1694" s="248"/>
      <c r="N1694" s="248"/>
      <c r="O1694" s="265" t="s">
        <v>2231</v>
      </c>
      <c r="P1694" s="284" t="s">
        <v>708</v>
      </c>
      <c r="Q1694" s="248"/>
      <c r="R1694" s="289"/>
      <c r="S1694" s="289"/>
      <c r="T1694" s="289"/>
      <c r="U1694" s="289"/>
      <c r="V1694" s="289"/>
      <c r="W1694" s="289"/>
      <c r="X1694" s="289"/>
      <c r="Y1694" s="289"/>
      <c r="Z1694" s="289"/>
      <c r="AA1694" s="289"/>
      <c r="AB1694" s="289"/>
      <c r="AC1694" s="289"/>
      <c r="AD1694" s="289"/>
      <c r="AE1694" s="289"/>
      <c r="AF1694" s="289"/>
      <c r="AG1694" s="289"/>
      <c r="AH1694" s="289"/>
      <c r="AI1694" s="289"/>
      <c r="AJ1694" s="289"/>
      <c r="AK1694" s="289"/>
      <c r="AL1694" s="289"/>
      <c r="AM1694" s="289"/>
      <c r="AN1694" s="289"/>
      <c r="AO1694" s="289"/>
      <c r="AP1694" s="289"/>
      <c r="AQ1694" s="289"/>
      <c r="AR1694" s="289"/>
      <c r="AS1694" s="289"/>
      <c r="AT1694" s="289"/>
      <c r="AU1694" s="289"/>
      <c r="AV1694" s="289"/>
      <c r="AW1694" s="289"/>
      <c r="AX1694" s="289"/>
      <c r="AY1694" s="289"/>
      <c r="AZ1694" s="289"/>
      <c r="BA1694" s="289"/>
      <c r="BB1694" s="289"/>
      <c r="BC1694" s="289"/>
      <c r="BD1694" s="289"/>
      <c r="BE1694" s="289"/>
      <c r="BF1694" s="289"/>
      <c r="BG1694" s="289"/>
      <c r="BH1694" s="289"/>
      <c r="BI1694" s="289"/>
      <c r="BJ1694" s="289"/>
      <c r="BK1694" s="289"/>
      <c r="BL1694" s="289"/>
      <c r="BM1694" s="289"/>
      <c r="BN1694" s="289"/>
      <c r="BO1694" s="289"/>
      <c r="BP1694" s="289"/>
      <c r="BQ1694" s="289"/>
      <c r="BR1694" s="289"/>
      <c r="BS1694" s="289"/>
      <c r="BT1694" s="289"/>
      <c r="BU1694" s="289"/>
      <c r="BV1694" s="289"/>
      <c r="BW1694" s="289"/>
      <c r="BX1694" s="289"/>
      <c r="BY1694" s="289"/>
    </row>
    <row r="1695" spans="1:77" s="262" customFormat="1" x14ac:dyDescent="0.2">
      <c r="A1695" s="86">
        <v>1687</v>
      </c>
      <c r="B1695" s="86" t="s">
        <v>970</v>
      </c>
      <c r="C1695" s="86"/>
      <c r="D1695" s="86"/>
      <c r="E1695" s="86"/>
      <c r="F1695" s="86"/>
      <c r="G1695" s="86"/>
      <c r="H1695" s="86"/>
      <c r="I1695" s="86"/>
      <c r="J1695" s="249">
        <v>279</v>
      </c>
      <c r="K1695" s="251">
        <v>27.9</v>
      </c>
      <c r="L1695" s="86"/>
      <c r="M1695" s="86"/>
      <c r="N1695" s="86"/>
      <c r="O1695" s="266" t="s">
        <v>495</v>
      </c>
      <c r="P1695" s="285"/>
      <c r="Q1695" s="86"/>
      <c r="R1695" s="290"/>
      <c r="S1695" s="290"/>
      <c r="T1695" s="290"/>
      <c r="U1695" s="290"/>
      <c r="V1695" s="290"/>
      <c r="W1695" s="290"/>
      <c r="X1695" s="290"/>
      <c r="Y1695" s="290"/>
      <c r="Z1695" s="290"/>
      <c r="AA1695" s="290"/>
      <c r="AB1695" s="290"/>
      <c r="AC1695" s="290"/>
      <c r="AD1695" s="290"/>
      <c r="AE1695" s="290"/>
      <c r="AF1695" s="290"/>
      <c r="AG1695" s="290"/>
      <c r="AH1695" s="290"/>
      <c r="AI1695" s="290"/>
      <c r="AJ1695" s="290"/>
      <c r="AK1695" s="290"/>
      <c r="AL1695" s="290"/>
      <c r="AM1695" s="290"/>
      <c r="AN1695" s="290"/>
      <c r="AO1695" s="290"/>
      <c r="AP1695" s="290"/>
      <c r="AQ1695" s="290"/>
      <c r="AR1695" s="290"/>
      <c r="AS1695" s="290"/>
      <c r="AT1695" s="290"/>
      <c r="AU1695" s="290"/>
      <c r="AV1695" s="290"/>
      <c r="AW1695" s="290"/>
      <c r="AX1695" s="290"/>
      <c r="AY1695" s="290"/>
      <c r="AZ1695" s="290"/>
      <c r="BA1695" s="290"/>
      <c r="BB1695" s="290"/>
      <c r="BC1695" s="290"/>
      <c r="BD1695" s="290"/>
      <c r="BE1695" s="290"/>
      <c r="BF1695" s="290"/>
      <c r="BG1695" s="290"/>
      <c r="BH1695" s="290"/>
      <c r="BI1695" s="290"/>
      <c r="BJ1695" s="290"/>
      <c r="BK1695" s="290"/>
      <c r="BL1695" s="290"/>
      <c r="BM1695" s="290"/>
      <c r="BN1695" s="290"/>
      <c r="BO1695" s="290"/>
      <c r="BP1695" s="290"/>
      <c r="BQ1695" s="290"/>
      <c r="BR1695" s="290"/>
      <c r="BS1695" s="290"/>
      <c r="BT1695" s="290"/>
      <c r="BU1695" s="290"/>
      <c r="BV1695" s="290"/>
      <c r="BW1695" s="290"/>
      <c r="BX1695" s="290"/>
      <c r="BY1695" s="290"/>
    </row>
    <row r="1696" spans="1:77" x14ac:dyDescent="0.2">
      <c r="A1696" s="82">
        <v>1688</v>
      </c>
      <c r="B1696" s="82" t="s">
        <v>1378</v>
      </c>
      <c r="C1696" s="82" t="s">
        <v>2256</v>
      </c>
      <c r="D1696" s="82" t="s">
        <v>1379</v>
      </c>
      <c r="E1696" s="83">
        <v>44123</v>
      </c>
      <c r="F1696" s="82" t="s">
        <v>2985</v>
      </c>
      <c r="G1696" s="82">
        <v>1</v>
      </c>
      <c r="H1696" s="82" t="s">
        <v>2986</v>
      </c>
      <c r="I1696" s="82" t="s">
        <v>1760</v>
      </c>
      <c r="J1696" s="84">
        <v>37</v>
      </c>
      <c r="K1696" s="247">
        <v>3.7</v>
      </c>
      <c r="L1696" s="82" t="s">
        <v>2987</v>
      </c>
      <c r="M1696" s="82">
        <v>154</v>
      </c>
      <c r="N1696" s="82">
        <v>0.1</v>
      </c>
      <c r="O1696" s="264" t="s">
        <v>2145</v>
      </c>
      <c r="P1696" s="283" t="s">
        <v>2997</v>
      </c>
      <c r="Q1696" s="82" t="s">
        <v>303</v>
      </c>
    </row>
    <row r="1697" spans="1:77" s="254" customFormat="1" x14ac:dyDescent="0.2">
      <c r="A1697" s="248">
        <v>1689</v>
      </c>
      <c r="B1697" s="248" t="s">
        <v>1378</v>
      </c>
      <c r="C1697" s="248"/>
      <c r="D1697" s="248"/>
      <c r="E1697" s="248"/>
      <c r="F1697" s="248"/>
      <c r="G1697" s="248"/>
      <c r="H1697" s="248"/>
      <c r="I1697" s="248"/>
      <c r="J1697" s="260">
        <v>37</v>
      </c>
      <c r="K1697" s="255">
        <v>3.7</v>
      </c>
      <c r="L1697" s="248"/>
      <c r="M1697" s="248"/>
      <c r="N1697" s="248"/>
      <c r="O1697" s="265" t="s">
        <v>2145</v>
      </c>
      <c r="P1697" s="284" t="s">
        <v>706</v>
      </c>
      <c r="Q1697" s="248"/>
      <c r="R1697" s="289"/>
      <c r="S1697" s="289"/>
      <c r="T1697" s="289"/>
      <c r="U1697" s="289"/>
      <c r="V1697" s="289"/>
      <c r="W1697" s="289"/>
      <c r="X1697" s="289"/>
      <c r="Y1697" s="289"/>
      <c r="Z1697" s="289"/>
      <c r="AA1697" s="289"/>
      <c r="AB1697" s="289"/>
      <c r="AC1697" s="289"/>
      <c r="AD1697" s="289"/>
      <c r="AE1697" s="289"/>
      <c r="AF1697" s="289"/>
      <c r="AG1697" s="289"/>
      <c r="AH1697" s="289"/>
      <c r="AI1697" s="289"/>
      <c r="AJ1697" s="289"/>
      <c r="AK1697" s="289"/>
      <c r="AL1697" s="289"/>
      <c r="AM1697" s="289"/>
      <c r="AN1697" s="289"/>
      <c r="AO1697" s="289"/>
      <c r="AP1697" s="289"/>
      <c r="AQ1697" s="289"/>
      <c r="AR1697" s="289"/>
      <c r="AS1697" s="289"/>
      <c r="AT1697" s="289"/>
      <c r="AU1697" s="289"/>
      <c r="AV1697" s="289"/>
      <c r="AW1697" s="289"/>
      <c r="AX1697" s="289"/>
      <c r="AY1697" s="289"/>
      <c r="AZ1697" s="289"/>
      <c r="BA1697" s="289"/>
      <c r="BB1697" s="289"/>
      <c r="BC1697" s="289"/>
      <c r="BD1697" s="289"/>
      <c r="BE1697" s="289"/>
      <c r="BF1697" s="289"/>
      <c r="BG1697" s="289"/>
      <c r="BH1697" s="289"/>
      <c r="BI1697" s="289"/>
      <c r="BJ1697" s="289"/>
      <c r="BK1697" s="289"/>
      <c r="BL1697" s="289"/>
      <c r="BM1697" s="289"/>
      <c r="BN1697" s="289"/>
      <c r="BO1697" s="289"/>
      <c r="BP1697" s="289"/>
      <c r="BQ1697" s="289"/>
      <c r="BR1697" s="289"/>
      <c r="BS1697" s="289"/>
      <c r="BT1697" s="289"/>
      <c r="BU1697" s="289"/>
      <c r="BV1697" s="289"/>
      <c r="BW1697" s="289"/>
      <c r="BX1697" s="289"/>
      <c r="BY1697" s="289"/>
    </row>
    <row r="1698" spans="1:77" s="262" customFormat="1" x14ac:dyDescent="0.2">
      <c r="A1698" s="86">
        <v>1690</v>
      </c>
      <c r="B1698" s="86" t="s">
        <v>1601</v>
      </c>
      <c r="C1698" s="86"/>
      <c r="D1698" s="86"/>
      <c r="E1698" s="86"/>
      <c r="F1698" s="86"/>
      <c r="G1698" s="86"/>
      <c r="H1698" s="86"/>
      <c r="I1698" s="86"/>
      <c r="J1698" s="249">
        <v>37</v>
      </c>
      <c r="K1698" s="251">
        <v>3.7</v>
      </c>
      <c r="L1698" s="86"/>
      <c r="M1698" s="86"/>
      <c r="N1698" s="86"/>
      <c r="O1698" s="266" t="s">
        <v>496</v>
      </c>
      <c r="P1698" s="285"/>
      <c r="Q1698" s="86"/>
      <c r="R1698" s="290"/>
      <c r="S1698" s="290"/>
      <c r="T1698" s="290"/>
      <c r="U1698" s="290"/>
      <c r="V1698" s="290"/>
      <c r="W1698" s="290"/>
      <c r="X1698" s="290"/>
      <c r="Y1698" s="290"/>
      <c r="Z1698" s="290"/>
      <c r="AA1698" s="290"/>
      <c r="AB1698" s="290"/>
      <c r="AC1698" s="290"/>
      <c r="AD1698" s="290"/>
      <c r="AE1698" s="290"/>
      <c r="AF1698" s="290"/>
      <c r="AG1698" s="290"/>
      <c r="AH1698" s="290"/>
      <c r="AI1698" s="290"/>
      <c r="AJ1698" s="290"/>
      <c r="AK1698" s="290"/>
      <c r="AL1698" s="290"/>
      <c r="AM1698" s="290"/>
      <c r="AN1698" s="290"/>
      <c r="AO1698" s="290"/>
      <c r="AP1698" s="290"/>
      <c r="AQ1698" s="290"/>
      <c r="AR1698" s="290"/>
      <c r="AS1698" s="290"/>
      <c r="AT1698" s="290"/>
      <c r="AU1698" s="290"/>
      <c r="AV1698" s="290"/>
      <c r="AW1698" s="290"/>
      <c r="AX1698" s="290"/>
      <c r="AY1698" s="290"/>
      <c r="AZ1698" s="290"/>
      <c r="BA1698" s="290"/>
      <c r="BB1698" s="290"/>
      <c r="BC1698" s="290"/>
      <c r="BD1698" s="290"/>
      <c r="BE1698" s="290"/>
      <c r="BF1698" s="290"/>
      <c r="BG1698" s="290"/>
      <c r="BH1698" s="290"/>
      <c r="BI1698" s="290"/>
      <c r="BJ1698" s="290"/>
      <c r="BK1698" s="290"/>
      <c r="BL1698" s="290"/>
      <c r="BM1698" s="290"/>
      <c r="BN1698" s="290"/>
      <c r="BO1698" s="290"/>
      <c r="BP1698" s="290"/>
      <c r="BQ1698" s="290"/>
      <c r="BR1698" s="290"/>
      <c r="BS1698" s="290"/>
      <c r="BT1698" s="290"/>
      <c r="BU1698" s="290"/>
      <c r="BV1698" s="290"/>
      <c r="BW1698" s="290"/>
      <c r="BX1698" s="290"/>
      <c r="BY1698" s="290"/>
    </row>
    <row r="1699" spans="1:77" x14ac:dyDescent="0.2">
      <c r="A1699" s="82">
        <v>1691</v>
      </c>
      <c r="B1699" s="82" t="s">
        <v>1390</v>
      </c>
      <c r="C1699" s="82" t="s">
        <v>1896</v>
      </c>
      <c r="D1699" s="82" t="s">
        <v>2751</v>
      </c>
      <c r="E1699" s="83">
        <v>44130</v>
      </c>
      <c r="F1699" s="82" t="s">
        <v>2985</v>
      </c>
      <c r="G1699" s="82">
        <v>1</v>
      </c>
      <c r="H1699" s="82" t="s">
        <v>2986</v>
      </c>
      <c r="I1699" s="82" t="s">
        <v>1760</v>
      </c>
      <c r="J1699" s="84">
        <v>208</v>
      </c>
      <c r="K1699" s="247">
        <v>20.8</v>
      </c>
      <c r="L1699" s="82" t="s">
        <v>2987</v>
      </c>
      <c r="M1699" s="82">
        <v>156</v>
      </c>
      <c r="N1699" s="82">
        <v>0.1</v>
      </c>
      <c r="O1699" s="264" t="s">
        <v>1961</v>
      </c>
      <c r="P1699" s="283" t="s">
        <v>2988</v>
      </c>
      <c r="Q1699" s="82" t="s">
        <v>303</v>
      </c>
    </row>
    <row r="1700" spans="1:77" x14ac:dyDescent="0.2">
      <c r="A1700" s="82">
        <v>1692</v>
      </c>
      <c r="B1700" s="82" t="s">
        <v>1390</v>
      </c>
      <c r="C1700" s="82"/>
      <c r="D1700" s="82" t="s">
        <v>1391</v>
      </c>
      <c r="E1700" s="83">
        <v>44123</v>
      </c>
      <c r="F1700" s="82" t="s">
        <v>2985</v>
      </c>
      <c r="G1700" s="82">
        <v>1</v>
      </c>
      <c r="H1700" s="82" t="s">
        <v>2986</v>
      </c>
      <c r="I1700" s="82" t="s">
        <v>1760</v>
      </c>
      <c r="J1700" s="84">
        <v>258</v>
      </c>
      <c r="K1700" s="247">
        <v>25.8</v>
      </c>
      <c r="L1700" s="82" t="s">
        <v>2987</v>
      </c>
      <c r="M1700" s="82">
        <v>154</v>
      </c>
      <c r="N1700" s="82">
        <v>0.1</v>
      </c>
      <c r="O1700" s="264" t="s">
        <v>1961</v>
      </c>
      <c r="P1700" s="283" t="s">
        <v>2988</v>
      </c>
      <c r="Q1700" s="82" t="s">
        <v>303</v>
      </c>
    </row>
    <row r="1701" spans="1:77" s="254" customFormat="1" x14ac:dyDescent="0.2">
      <c r="A1701" s="248">
        <v>1693</v>
      </c>
      <c r="B1701" s="248" t="s">
        <v>1390</v>
      </c>
      <c r="C1701" s="248"/>
      <c r="D1701" s="248"/>
      <c r="E1701" s="248"/>
      <c r="F1701" s="248"/>
      <c r="G1701" s="248"/>
      <c r="H1701" s="248"/>
      <c r="I1701" s="248"/>
      <c r="J1701" s="260">
        <v>466</v>
      </c>
      <c r="K1701" s="255">
        <v>46.6</v>
      </c>
      <c r="L1701" s="248"/>
      <c r="M1701" s="248"/>
      <c r="N1701" s="248"/>
      <c r="O1701" s="265" t="s">
        <v>1961</v>
      </c>
      <c r="P1701" s="284" t="s">
        <v>707</v>
      </c>
      <c r="Q1701" s="248"/>
      <c r="R1701" s="289"/>
      <c r="S1701" s="289"/>
      <c r="T1701" s="289"/>
      <c r="U1701" s="289"/>
      <c r="V1701" s="289"/>
      <c r="W1701" s="289"/>
      <c r="X1701" s="289"/>
      <c r="Y1701" s="289"/>
      <c r="Z1701" s="289"/>
      <c r="AA1701" s="289"/>
      <c r="AB1701" s="289"/>
      <c r="AC1701" s="289"/>
      <c r="AD1701" s="289"/>
      <c r="AE1701" s="289"/>
      <c r="AF1701" s="289"/>
      <c r="AG1701" s="289"/>
      <c r="AH1701" s="289"/>
      <c r="AI1701" s="289"/>
      <c r="AJ1701" s="289"/>
      <c r="AK1701" s="289"/>
      <c r="AL1701" s="289"/>
      <c r="AM1701" s="289"/>
      <c r="AN1701" s="289"/>
      <c r="AO1701" s="289"/>
      <c r="AP1701" s="289"/>
      <c r="AQ1701" s="289"/>
      <c r="AR1701" s="289"/>
      <c r="AS1701" s="289"/>
      <c r="AT1701" s="289"/>
      <c r="AU1701" s="289"/>
      <c r="AV1701" s="289"/>
      <c r="AW1701" s="289"/>
      <c r="AX1701" s="289"/>
      <c r="AY1701" s="289"/>
      <c r="AZ1701" s="289"/>
      <c r="BA1701" s="289"/>
      <c r="BB1701" s="289"/>
      <c r="BC1701" s="289"/>
      <c r="BD1701" s="289"/>
      <c r="BE1701" s="289"/>
      <c r="BF1701" s="289"/>
      <c r="BG1701" s="289"/>
      <c r="BH1701" s="289"/>
      <c r="BI1701" s="289"/>
      <c r="BJ1701" s="289"/>
      <c r="BK1701" s="289"/>
      <c r="BL1701" s="289"/>
      <c r="BM1701" s="289"/>
      <c r="BN1701" s="289"/>
      <c r="BO1701" s="289"/>
      <c r="BP1701" s="289"/>
      <c r="BQ1701" s="289"/>
      <c r="BR1701" s="289"/>
      <c r="BS1701" s="289"/>
      <c r="BT1701" s="289"/>
      <c r="BU1701" s="289"/>
      <c r="BV1701" s="289"/>
      <c r="BW1701" s="289"/>
      <c r="BX1701" s="289"/>
      <c r="BY1701" s="289"/>
    </row>
    <row r="1702" spans="1:77" x14ac:dyDescent="0.2">
      <c r="A1702" s="82">
        <v>1694</v>
      </c>
      <c r="B1702" s="82" t="s">
        <v>1390</v>
      </c>
      <c r="C1702" s="82" t="s">
        <v>1896</v>
      </c>
      <c r="D1702" s="82" t="s">
        <v>1391</v>
      </c>
      <c r="E1702" s="83">
        <v>44123</v>
      </c>
      <c r="F1702" s="82" t="s">
        <v>2985</v>
      </c>
      <c r="G1702" s="82">
        <v>1</v>
      </c>
      <c r="H1702" s="82" t="s">
        <v>2986</v>
      </c>
      <c r="I1702" s="82" t="s">
        <v>1760</v>
      </c>
      <c r="J1702" s="84">
        <v>170</v>
      </c>
      <c r="K1702" s="247">
        <v>17</v>
      </c>
      <c r="L1702" s="82" t="s">
        <v>2987</v>
      </c>
      <c r="M1702" s="82">
        <v>154</v>
      </c>
      <c r="N1702" s="82">
        <v>0.1</v>
      </c>
      <c r="O1702" s="264" t="s">
        <v>1961</v>
      </c>
      <c r="P1702" s="283" t="s">
        <v>2990</v>
      </c>
      <c r="Q1702" s="82" t="s">
        <v>303</v>
      </c>
    </row>
    <row r="1703" spans="1:77" s="254" customFormat="1" x14ac:dyDescent="0.2">
      <c r="A1703" s="248">
        <v>1695</v>
      </c>
      <c r="B1703" s="248" t="s">
        <v>1390</v>
      </c>
      <c r="C1703" s="248"/>
      <c r="D1703" s="248"/>
      <c r="E1703" s="248"/>
      <c r="F1703" s="248"/>
      <c r="G1703" s="248"/>
      <c r="H1703" s="248"/>
      <c r="I1703" s="248"/>
      <c r="J1703" s="260">
        <v>170</v>
      </c>
      <c r="K1703" s="255">
        <v>17</v>
      </c>
      <c r="L1703" s="248"/>
      <c r="M1703" s="248"/>
      <c r="N1703" s="248"/>
      <c r="O1703" s="265" t="s">
        <v>1961</v>
      </c>
      <c r="P1703" s="284" t="s">
        <v>708</v>
      </c>
      <c r="Q1703" s="248"/>
      <c r="R1703" s="289"/>
      <c r="S1703" s="289"/>
      <c r="T1703" s="289"/>
      <c r="U1703" s="289"/>
      <c r="V1703" s="289"/>
      <c r="W1703" s="289"/>
      <c r="X1703" s="289"/>
      <c r="Y1703" s="289"/>
      <c r="Z1703" s="289"/>
      <c r="AA1703" s="289"/>
      <c r="AB1703" s="289"/>
      <c r="AC1703" s="289"/>
      <c r="AD1703" s="289"/>
      <c r="AE1703" s="289"/>
      <c r="AF1703" s="289"/>
      <c r="AG1703" s="289"/>
      <c r="AH1703" s="289"/>
      <c r="AI1703" s="289"/>
      <c r="AJ1703" s="289"/>
      <c r="AK1703" s="289"/>
      <c r="AL1703" s="289"/>
      <c r="AM1703" s="289"/>
      <c r="AN1703" s="289"/>
      <c r="AO1703" s="289"/>
      <c r="AP1703" s="289"/>
      <c r="AQ1703" s="289"/>
      <c r="AR1703" s="289"/>
      <c r="AS1703" s="289"/>
      <c r="AT1703" s="289"/>
      <c r="AU1703" s="289"/>
      <c r="AV1703" s="289"/>
      <c r="AW1703" s="289"/>
      <c r="AX1703" s="289"/>
      <c r="AY1703" s="289"/>
      <c r="AZ1703" s="289"/>
      <c r="BA1703" s="289"/>
      <c r="BB1703" s="289"/>
      <c r="BC1703" s="289"/>
      <c r="BD1703" s="289"/>
      <c r="BE1703" s="289"/>
      <c r="BF1703" s="289"/>
      <c r="BG1703" s="289"/>
      <c r="BH1703" s="289"/>
      <c r="BI1703" s="289"/>
      <c r="BJ1703" s="289"/>
      <c r="BK1703" s="289"/>
      <c r="BL1703" s="289"/>
      <c r="BM1703" s="289"/>
      <c r="BN1703" s="289"/>
      <c r="BO1703" s="289"/>
      <c r="BP1703" s="289"/>
      <c r="BQ1703" s="289"/>
      <c r="BR1703" s="289"/>
      <c r="BS1703" s="289"/>
      <c r="BT1703" s="289"/>
      <c r="BU1703" s="289"/>
      <c r="BV1703" s="289"/>
      <c r="BW1703" s="289"/>
      <c r="BX1703" s="289"/>
      <c r="BY1703" s="289"/>
    </row>
    <row r="1704" spans="1:77" s="262" customFormat="1" x14ac:dyDescent="0.2">
      <c r="A1704" s="86">
        <v>1696</v>
      </c>
      <c r="B1704" s="86" t="s">
        <v>1627</v>
      </c>
      <c r="C1704" s="86"/>
      <c r="D1704" s="86"/>
      <c r="E1704" s="86"/>
      <c r="F1704" s="86"/>
      <c r="G1704" s="86"/>
      <c r="H1704" s="86"/>
      <c r="I1704" s="86"/>
      <c r="J1704" s="249">
        <v>636</v>
      </c>
      <c r="K1704" s="251">
        <v>63.6</v>
      </c>
      <c r="L1704" s="86"/>
      <c r="M1704" s="86"/>
      <c r="N1704" s="86"/>
      <c r="O1704" s="266" t="s">
        <v>497</v>
      </c>
      <c r="P1704" s="285"/>
      <c r="Q1704" s="86"/>
      <c r="R1704" s="290"/>
      <c r="S1704" s="290"/>
      <c r="T1704" s="290"/>
      <c r="U1704" s="290"/>
      <c r="V1704" s="290"/>
      <c r="W1704" s="290"/>
      <c r="X1704" s="290"/>
      <c r="Y1704" s="290"/>
      <c r="Z1704" s="290"/>
      <c r="AA1704" s="290"/>
      <c r="AB1704" s="290"/>
      <c r="AC1704" s="290"/>
      <c r="AD1704" s="290"/>
      <c r="AE1704" s="290"/>
      <c r="AF1704" s="290"/>
      <c r="AG1704" s="290"/>
      <c r="AH1704" s="290"/>
      <c r="AI1704" s="290"/>
      <c r="AJ1704" s="290"/>
      <c r="AK1704" s="290"/>
      <c r="AL1704" s="290"/>
      <c r="AM1704" s="290"/>
      <c r="AN1704" s="290"/>
      <c r="AO1704" s="290"/>
      <c r="AP1704" s="290"/>
      <c r="AQ1704" s="290"/>
      <c r="AR1704" s="290"/>
      <c r="AS1704" s="290"/>
      <c r="AT1704" s="290"/>
      <c r="AU1704" s="290"/>
      <c r="AV1704" s="290"/>
      <c r="AW1704" s="290"/>
      <c r="AX1704" s="290"/>
      <c r="AY1704" s="290"/>
      <c r="AZ1704" s="290"/>
      <c r="BA1704" s="290"/>
      <c r="BB1704" s="290"/>
      <c r="BC1704" s="290"/>
      <c r="BD1704" s="290"/>
      <c r="BE1704" s="290"/>
      <c r="BF1704" s="290"/>
      <c r="BG1704" s="290"/>
      <c r="BH1704" s="290"/>
      <c r="BI1704" s="290"/>
      <c r="BJ1704" s="290"/>
      <c r="BK1704" s="290"/>
      <c r="BL1704" s="290"/>
      <c r="BM1704" s="290"/>
      <c r="BN1704" s="290"/>
      <c r="BO1704" s="290"/>
      <c r="BP1704" s="290"/>
      <c r="BQ1704" s="290"/>
      <c r="BR1704" s="290"/>
      <c r="BS1704" s="290"/>
      <c r="BT1704" s="290"/>
      <c r="BU1704" s="290"/>
      <c r="BV1704" s="290"/>
      <c r="BW1704" s="290"/>
      <c r="BX1704" s="290"/>
      <c r="BY1704" s="290"/>
    </row>
    <row r="1705" spans="1:77" x14ac:dyDescent="0.2">
      <c r="A1705" s="82">
        <v>1697</v>
      </c>
      <c r="B1705" s="82" t="s">
        <v>1380</v>
      </c>
      <c r="C1705" s="82" t="s">
        <v>1896</v>
      </c>
      <c r="D1705" s="82" t="s">
        <v>1381</v>
      </c>
      <c r="E1705" s="83">
        <v>44123</v>
      </c>
      <c r="F1705" s="82" t="s">
        <v>2985</v>
      </c>
      <c r="G1705" s="82">
        <v>1</v>
      </c>
      <c r="H1705" s="82" t="s">
        <v>2986</v>
      </c>
      <c r="I1705" s="82" t="s">
        <v>1760</v>
      </c>
      <c r="J1705" s="84">
        <v>68</v>
      </c>
      <c r="K1705" s="247">
        <v>6.8</v>
      </c>
      <c r="L1705" s="82" t="s">
        <v>2987</v>
      </c>
      <c r="M1705" s="82">
        <v>154</v>
      </c>
      <c r="N1705" s="82">
        <v>0.1</v>
      </c>
      <c r="O1705" s="264" t="s">
        <v>2146</v>
      </c>
      <c r="P1705" s="283" t="s">
        <v>2997</v>
      </c>
      <c r="Q1705" s="82" t="s">
        <v>303</v>
      </c>
    </row>
    <row r="1706" spans="1:77" s="254" customFormat="1" x14ac:dyDescent="0.2">
      <c r="A1706" s="248">
        <v>1698</v>
      </c>
      <c r="B1706" s="248" t="s">
        <v>1380</v>
      </c>
      <c r="C1706" s="248"/>
      <c r="D1706" s="248"/>
      <c r="E1706" s="248"/>
      <c r="F1706" s="248"/>
      <c r="G1706" s="248"/>
      <c r="H1706" s="248"/>
      <c r="I1706" s="248"/>
      <c r="J1706" s="260">
        <v>68</v>
      </c>
      <c r="K1706" s="255">
        <v>6.8</v>
      </c>
      <c r="L1706" s="248"/>
      <c r="M1706" s="248"/>
      <c r="N1706" s="248"/>
      <c r="O1706" s="265" t="s">
        <v>2146</v>
      </c>
      <c r="P1706" s="284" t="s">
        <v>706</v>
      </c>
      <c r="Q1706" s="248"/>
      <c r="R1706" s="289"/>
      <c r="S1706" s="289"/>
      <c r="T1706" s="289"/>
      <c r="U1706" s="289"/>
      <c r="V1706" s="289"/>
      <c r="W1706" s="289"/>
      <c r="X1706" s="289"/>
      <c r="Y1706" s="289"/>
      <c r="Z1706" s="289"/>
      <c r="AA1706" s="289"/>
      <c r="AB1706" s="289"/>
      <c r="AC1706" s="289"/>
      <c r="AD1706" s="289"/>
      <c r="AE1706" s="289"/>
      <c r="AF1706" s="289"/>
      <c r="AG1706" s="289"/>
      <c r="AH1706" s="289"/>
      <c r="AI1706" s="289"/>
      <c r="AJ1706" s="289"/>
      <c r="AK1706" s="289"/>
      <c r="AL1706" s="289"/>
      <c r="AM1706" s="289"/>
      <c r="AN1706" s="289"/>
      <c r="AO1706" s="289"/>
      <c r="AP1706" s="289"/>
      <c r="AQ1706" s="289"/>
      <c r="AR1706" s="289"/>
      <c r="AS1706" s="289"/>
      <c r="AT1706" s="289"/>
      <c r="AU1706" s="289"/>
      <c r="AV1706" s="289"/>
      <c r="AW1706" s="289"/>
      <c r="AX1706" s="289"/>
      <c r="AY1706" s="289"/>
      <c r="AZ1706" s="289"/>
      <c r="BA1706" s="289"/>
      <c r="BB1706" s="289"/>
      <c r="BC1706" s="289"/>
      <c r="BD1706" s="289"/>
      <c r="BE1706" s="289"/>
      <c r="BF1706" s="289"/>
      <c r="BG1706" s="289"/>
      <c r="BH1706" s="289"/>
      <c r="BI1706" s="289"/>
      <c r="BJ1706" s="289"/>
      <c r="BK1706" s="289"/>
      <c r="BL1706" s="289"/>
      <c r="BM1706" s="289"/>
      <c r="BN1706" s="289"/>
      <c r="BO1706" s="289"/>
      <c r="BP1706" s="289"/>
      <c r="BQ1706" s="289"/>
      <c r="BR1706" s="289"/>
      <c r="BS1706" s="289"/>
      <c r="BT1706" s="289"/>
      <c r="BU1706" s="289"/>
      <c r="BV1706" s="289"/>
      <c r="BW1706" s="289"/>
      <c r="BX1706" s="289"/>
      <c r="BY1706" s="289"/>
    </row>
    <row r="1707" spans="1:77" s="262" customFormat="1" x14ac:dyDescent="0.2">
      <c r="A1707" s="86">
        <v>1699</v>
      </c>
      <c r="B1707" s="86" t="s">
        <v>1602</v>
      </c>
      <c r="C1707" s="86"/>
      <c r="D1707" s="86"/>
      <c r="E1707" s="86"/>
      <c r="F1707" s="86"/>
      <c r="G1707" s="86"/>
      <c r="H1707" s="86"/>
      <c r="I1707" s="86"/>
      <c r="J1707" s="249">
        <v>68</v>
      </c>
      <c r="K1707" s="251">
        <v>6.8</v>
      </c>
      <c r="L1707" s="86"/>
      <c r="M1707" s="86"/>
      <c r="N1707" s="86"/>
      <c r="O1707" s="266" t="s">
        <v>498</v>
      </c>
      <c r="P1707" s="285"/>
      <c r="Q1707" s="86"/>
      <c r="R1707" s="290"/>
      <c r="S1707" s="290"/>
      <c r="T1707" s="290"/>
      <c r="U1707" s="290"/>
      <c r="V1707" s="290"/>
      <c r="W1707" s="290"/>
      <c r="X1707" s="290"/>
      <c r="Y1707" s="290"/>
      <c r="Z1707" s="290"/>
      <c r="AA1707" s="290"/>
      <c r="AB1707" s="290"/>
      <c r="AC1707" s="290"/>
      <c r="AD1707" s="290"/>
      <c r="AE1707" s="290"/>
      <c r="AF1707" s="290"/>
      <c r="AG1707" s="290"/>
      <c r="AH1707" s="290"/>
      <c r="AI1707" s="290"/>
      <c r="AJ1707" s="290"/>
      <c r="AK1707" s="290"/>
      <c r="AL1707" s="290"/>
      <c r="AM1707" s="290"/>
      <c r="AN1707" s="290"/>
      <c r="AO1707" s="290"/>
      <c r="AP1707" s="290"/>
      <c r="AQ1707" s="290"/>
      <c r="AR1707" s="290"/>
      <c r="AS1707" s="290"/>
      <c r="AT1707" s="290"/>
      <c r="AU1707" s="290"/>
      <c r="AV1707" s="290"/>
      <c r="AW1707" s="290"/>
      <c r="AX1707" s="290"/>
      <c r="AY1707" s="290"/>
      <c r="AZ1707" s="290"/>
      <c r="BA1707" s="290"/>
      <c r="BB1707" s="290"/>
      <c r="BC1707" s="290"/>
      <c r="BD1707" s="290"/>
      <c r="BE1707" s="290"/>
      <c r="BF1707" s="290"/>
      <c r="BG1707" s="290"/>
      <c r="BH1707" s="290"/>
      <c r="BI1707" s="290"/>
      <c r="BJ1707" s="290"/>
      <c r="BK1707" s="290"/>
      <c r="BL1707" s="290"/>
      <c r="BM1707" s="290"/>
      <c r="BN1707" s="290"/>
      <c r="BO1707" s="290"/>
      <c r="BP1707" s="290"/>
      <c r="BQ1707" s="290"/>
      <c r="BR1707" s="290"/>
      <c r="BS1707" s="290"/>
      <c r="BT1707" s="290"/>
      <c r="BU1707" s="290"/>
      <c r="BV1707" s="290"/>
      <c r="BW1707" s="290"/>
      <c r="BX1707" s="290"/>
      <c r="BY1707" s="290"/>
    </row>
    <row r="1708" spans="1:77" x14ac:dyDescent="0.2">
      <c r="A1708" s="82">
        <v>1700</v>
      </c>
      <c r="B1708" s="82" t="s">
        <v>1266</v>
      </c>
      <c r="C1708" s="82" t="s">
        <v>1113</v>
      </c>
      <c r="D1708" s="82" t="s">
        <v>1267</v>
      </c>
      <c r="E1708" s="83">
        <v>44123</v>
      </c>
      <c r="F1708" s="82" t="s">
        <v>2985</v>
      </c>
      <c r="G1708" s="82">
        <v>1</v>
      </c>
      <c r="H1708" s="82" t="s">
        <v>2986</v>
      </c>
      <c r="I1708" s="82" t="s">
        <v>1760</v>
      </c>
      <c r="J1708" s="84">
        <v>24</v>
      </c>
      <c r="K1708" s="247">
        <v>2.4</v>
      </c>
      <c r="L1708" s="82" t="s">
        <v>2987</v>
      </c>
      <c r="M1708" s="82">
        <v>154</v>
      </c>
      <c r="N1708" s="82">
        <v>0.1</v>
      </c>
      <c r="O1708" s="264" t="s">
        <v>1114</v>
      </c>
      <c r="P1708" s="283" t="s">
        <v>2997</v>
      </c>
      <c r="Q1708" s="82" t="s">
        <v>303</v>
      </c>
    </row>
    <row r="1709" spans="1:77" s="254" customFormat="1" x14ac:dyDescent="0.2">
      <c r="A1709" s="248">
        <v>1701</v>
      </c>
      <c r="B1709" s="248" t="s">
        <v>1266</v>
      </c>
      <c r="C1709" s="248"/>
      <c r="D1709" s="248"/>
      <c r="E1709" s="248"/>
      <c r="F1709" s="248"/>
      <c r="G1709" s="248"/>
      <c r="H1709" s="248"/>
      <c r="I1709" s="248"/>
      <c r="J1709" s="260">
        <v>24</v>
      </c>
      <c r="K1709" s="255">
        <v>2.4</v>
      </c>
      <c r="L1709" s="248"/>
      <c r="M1709" s="248"/>
      <c r="N1709" s="248"/>
      <c r="O1709" s="265" t="s">
        <v>1114</v>
      </c>
      <c r="P1709" s="284" t="s">
        <v>706</v>
      </c>
      <c r="Q1709" s="248"/>
      <c r="R1709" s="289"/>
      <c r="S1709" s="289"/>
      <c r="T1709" s="289"/>
      <c r="U1709" s="289"/>
      <c r="V1709" s="289"/>
      <c r="W1709" s="289"/>
      <c r="X1709" s="289"/>
      <c r="Y1709" s="289"/>
      <c r="Z1709" s="289"/>
      <c r="AA1709" s="289"/>
      <c r="AB1709" s="289"/>
      <c r="AC1709" s="289"/>
      <c r="AD1709" s="289"/>
      <c r="AE1709" s="289"/>
      <c r="AF1709" s="289"/>
      <c r="AG1709" s="289"/>
      <c r="AH1709" s="289"/>
      <c r="AI1709" s="289"/>
      <c r="AJ1709" s="289"/>
      <c r="AK1709" s="289"/>
      <c r="AL1709" s="289"/>
      <c r="AM1709" s="289"/>
      <c r="AN1709" s="289"/>
      <c r="AO1709" s="289"/>
      <c r="AP1709" s="289"/>
      <c r="AQ1709" s="289"/>
      <c r="AR1709" s="289"/>
      <c r="AS1709" s="289"/>
      <c r="AT1709" s="289"/>
      <c r="AU1709" s="289"/>
      <c r="AV1709" s="289"/>
      <c r="AW1709" s="289"/>
      <c r="AX1709" s="289"/>
      <c r="AY1709" s="289"/>
      <c r="AZ1709" s="289"/>
      <c r="BA1709" s="289"/>
      <c r="BB1709" s="289"/>
      <c r="BC1709" s="289"/>
      <c r="BD1709" s="289"/>
      <c r="BE1709" s="289"/>
      <c r="BF1709" s="289"/>
      <c r="BG1709" s="289"/>
      <c r="BH1709" s="289"/>
      <c r="BI1709" s="289"/>
      <c r="BJ1709" s="289"/>
      <c r="BK1709" s="289"/>
      <c r="BL1709" s="289"/>
      <c r="BM1709" s="289"/>
      <c r="BN1709" s="289"/>
      <c r="BO1709" s="289"/>
      <c r="BP1709" s="289"/>
      <c r="BQ1709" s="289"/>
      <c r="BR1709" s="289"/>
      <c r="BS1709" s="289"/>
      <c r="BT1709" s="289"/>
      <c r="BU1709" s="289"/>
      <c r="BV1709" s="289"/>
      <c r="BW1709" s="289"/>
      <c r="BX1709" s="289"/>
      <c r="BY1709" s="289"/>
    </row>
    <row r="1710" spans="1:77" s="262" customFormat="1" x14ac:dyDescent="0.2">
      <c r="A1710" s="86">
        <v>1702</v>
      </c>
      <c r="B1710" s="86" t="s">
        <v>1194</v>
      </c>
      <c r="C1710" s="86"/>
      <c r="D1710" s="86"/>
      <c r="E1710" s="86"/>
      <c r="F1710" s="86"/>
      <c r="G1710" s="86"/>
      <c r="H1710" s="86"/>
      <c r="I1710" s="86"/>
      <c r="J1710" s="249">
        <v>24</v>
      </c>
      <c r="K1710" s="251">
        <v>2.4</v>
      </c>
      <c r="L1710" s="86"/>
      <c r="M1710" s="86"/>
      <c r="N1710" s="86"/>
      <c r="O1710" s="266" t="s">
        <v>499</v>
      </c>
      <c r="P1710" s="285"/>
      <c r="Q1710" s="86"/>
      <c r="R1710" s="290"/>
      <c r="S1710" s="290"/>
      <c r="T1710" s="290"/>
      <c r="U1710" s="290"/>
      <c r="V1710" s="290"/>
      <c r="W1710" s="290"/>
      <c r="X1710" s="290"/>
      <c r="Y1710" s="290"/>
      <c r="Z1710" s="290"/>
      <c r="AA1710" s="290"/>
      <c r="AB1710" s="290"/>
      <c r="AC1710" s="290"/>
      <c r="AD1710" s="290"/>
      <c r="AE1710" s="290"/>
      <c r="AF1710" s="290"/>
      <c r="AG1710" s="290"/>
      <c r="AH1710" s="290"/>
      <c r="AI1710" s="290"/>
      <c r="AJ1710" s="290"/>
      <c r="AK1710" s="290"/>
      <c r="AL1710" s="290"/>
      <c r="AM1710" s="290"/>
      <c r="AN1710" s="290"/>
      <c r="AO1710" s="290"/>
      <c r="AP1710" s="290"/>
      <c r="AQ1710" s="290"/>
      <c r="AR1710" s="290"/>
      <c r="AS1710" s="290"/>
      <c r="AT1710" s="290"/>
      <c r="AU1710" s="290"/>
      <c r="AV1710" s="290"/>
      <c r="AW1710" s="290"/>
      <c r="AX1710" s="290"/>
      <c r="AY1710" s="290"/>
      <c r="AZ1710" s="290"/>
      <c r="BA1710" s="290"/>
      <c r="BB1710" s="290"/>
      <c r="BC1710" s="290"/>
      <c r="BD1710" s="290"/>
      <c r="BE1710" s="290"/>
      <c r="BF1710" s="290"/>
      <c r="BG1710" s="290"/>
      <c r="BH1710" s="290"/>
      <c r="BI1710" s="290"/>
      <c r="BJ1710" s="290"/>
      <c r="BK1710" s="290"/>
      <c r="BL1710" s="290"/>
      <c r="BM1710" s="290"/>
      <c r="BN1710" s="290"/>
      <c r="BO1710" s="290"/>
      <c r="BP1710" s="290"/>
      <c r="BQ1710" s="290"/>
      <c r="BR1710" s="290"/>
      <c r="BS1710" s="290"/>
      <c r="BT1710" s="290"/>
      <c r="BU1710" s="290"/>
      <c r="BV1710" s="290"/>
      <c r="BW1710" s="290"/>
      <c r="BX1710" s="290"/>
      <c r="BY1710" s="290"/>
    </row>
    <row r="1711" spans="1:77" x14ac:dyDescent="0.2">
      <c r="A1711" s="82">
        <v>1703</v>
      </c>
      <c r="B1711" s="82" t="s">
        <v>1298</v>
      </c>
      <c r="C1711" s="82" t="s">
        <v>2097</v>
      </c>
      <c r="D1711" s="82" t="s">
        <v>1299</v>
      </c>
      <c r="E1711" s="83">
        <v>44123</v>
      </c>
      <c r="F1711" s="82" t="s">
        <v>2985</v>
      </c>
      <c r="G1711" s="82">
        <v>1</v>
      </c>
      <c r="H1711" s="82" t="s">
        <v>2986</v>
      </c>
      <c r="I1711" s="82" t="s">
        <v>1760</v>
      </c>
      <c r="J1711" s="84">
        <v>37</v>
      </c>
      <c r="K1711" s="247">
        <v>3.7</v>
      </c>
      <c r="L1711" s="82" t="s">
        <v>2987</v>
      </c>
      <c r="M1711" s="82">
        <v>154</v>
      </c>
      <c r="N1711" s="82">
        <v>0.1</v>
      </c>
      <c r="O1711" s="264" t="s">
        <v>2098</v>
      </c>
      <c r="P1711" s="283" t="s">
        <v>2997</v>
      </c>
      <c r="Q1711" s="82" t="s">
        <v>303</v>
      </c>
    </row>
    <row r="1712" spans="1:77" s="254" customFormat="1" x14ac:dyDescent="0.2">
      <c r="A1712" s="248">
        <v>1704</v>
      </c>
      <c r="B1712" s="248" t="s">
        <v>1298</v>
      </c>
      <c r="C1712" s="248"/>
      <c r="D1712" s="248"/>
      <c r="E1712" s="248"/>
      <c r="F1712" s="248"/>
      <c r="G1712" s="248"/>
      <c r="H1712" s="248"/>
      <c r="I1712" s="248"/>
      <c r="J1712" s="260">
        <v>37</v>
      </c>
      <c r="K1712" s="255">
        <v>3.7</v>
      </c>
      <c r="L1712" s="248"/>
      <c r="M1712" s="248"/>
      <c r="N1712" s="248"/>
      <c r="O1712" s="265" t="s">
        <v>2098</v>
      </c>
      <c r="P1712" s="284" t="s">
        <v>706</v>
      </c>
      <c r="Q1712" s="248"/>
      <c r="R1712" s="289"/>
      <c r="S1712" s="289"/>
      <c r="T1712" s="289"/>
      <c r="U1712" s="289"/>
      <c r="V1712" s="289"/>
      <c r="W1712" s="289"/>
      <c r="X1712" s="289"/>
      <c r="Y1712" s="289"/>
      <c r="Z1712" s="289"/>
      <c r="AA1712" s="289"/>
      <c r="AB1712" s="289"/>
      <c r="AC1712" s="289"/>
      <c r="AD1712" s="289"/>
      <c r="AE1712" s="289"/>
      <c r="AF1712" s="289"/>
      <c r="AG1712" s="289"/>
      <c r="AH1712" s="289"/>
      <c r="AI1712" s="289"/>
      <c r="AJ1712" s="289"/>
      <c r="AK1712" s="289"/>
      <c r="AL1712" s="289"/>
      <c r="AM1712" s="289"/>
      <c r="AN1712" s="289"/>
      <c r="AO1712" s="289"/>
      <c r="AP1712" s="289"/>
      <c r="AQ1712" s="289"/>
      <c r="AR1712" s="289"/>
      <c r="AS1712" s="289"/>
      <c r="AT1712" s="289"/>
      <c r="AU1712" s="289"/>
      <c r="AV1712" s="289"/>
      <c r="AW1712" s="289"/>
      <c r="AX1712" s="289"/>
      <c r="AY1712" s="289"/>
      <c r="AZ1712" s="289"/>
      <c r="BA1712" s="289"/>
      <c r="BB1712" s="289"/>
      <c r="BC1712" s="289"/>
      <c r="BD1712" s="289"/>
      <c r="BE1712" s="289"/>
      <c r="BF1712" s="289"/>
      <c r="BG1712" s="289"/>
      <c r="BH1712" s="289"/>
      <c r="BI1712" s="289"/>
      <c r="BJ1712" s="289"/>
      <c r="BK1712" s="289"/>
      <c r="BL1712" s="289"/>
      <c r="BM1712" s="289"/>
      <c r="BN1712" s="289"/>
      <c r="BO1712" s="289"/>
      <c r="BP1712" s="289"/>
      <c r="BQ1712" s="289"/>
      <c r="BR1712" s="289"/>
      <c r="BS1712" s="289"/>
      <c r="BT1712" s="289"/>
      <c r="BU1712" s="289"/>
      <c r="BV1712" s="289"/>
      <c r="BW1712" s="289"/>
      <c r="BX1712" s="289"/>
      <c r="BY1712" s="289"/>
    </row>
    <row r="1713" spans="1:77" s="262" customFormat="1" x14ac:dyDescent="0.2">
      <c r="A1713" s="86">
        <v>1705</v>
      </c>
      <c r="B1713" s="86" t="s">
        <v>31</v>
      </c>
      <c r="C1713" s="86"/>
      <c r="D1713" s="86"/>
      <c r="E1713" s="86"/>
      <c r="F1713" s="86"/>
      <c r="G1713" s="86"/>
      <c r="H1713" s="86"/>
      <c r="I1713" s="86"/>
      <c r="J1713" s="249">
        <v>37</v>
      </c>
      <c r="K1713" s="251">
        <v>3.7</v>
      </c>
      <c r="L1713" s="86"/>
      <c r="M1713" s="86"/>
      <c r="N1713" s="86"/>
      <c r="O1713" s="266" t="s">
        <v>500</v>
      </c>
      <c r="P1713" s="285"/>
      <c r="Q1713" s="86"/>
      <c r="R1713" s="290"/>
      <c r="S1713" s="290"/>
      <c r="T1713" s="290"/>
      <c r="U1713" s="290"/>
      <c r="V1713" s="290"/>
      <c r="W1713" s="290"/>
      <c r="X1713" s="290"/>
      <c r="Y1713" s="290"/>
      <c r="Z1713" s="290"/>
      <c r="AA1713" s="290"/>
      <c r="AB1713" s="290"/>
      <c r="AC1713" s="290"/>
      <c r="AD1713" s="290"/>
      <c r="AE1713" s="290"/>
      <c r="AF1713" s="290"/>
      <c r="AG1713" s="290"/>
      <c r="AH1713" s="290"/>
      <c r="AI1713" s="290"/>
      <c r="AJ1713" s="290"/>
      <c r="AK1713" s="290"/>
      <c r="AL1713" s="290"/>
      <c r="AM1713" s="290"/>
      <c r="AN1713" s="290"/>
      <c r="AO1713" s="290"/>
      <c r="AP1713" s="290"/>
      <c r="AQ1713" s="290"/>
      <c r="AR1713" s="290"/>
      <c r="AS1713" s="290"/>
      <c r="AT1713" s="290"/>
      <c r="AU1713" s="290"/>
      <c r="AV1713" s="290"/>
      <c r="AW1713" s="290"/>
      <c r="AX1713" s="290"/>
      <c r="AY1713" s="290"/>
      <c r="AZ1713" s="290"/>
      <c r="BA1713" s="290"/>
      <c r="BB1713" s="290"/>
      <c r="BC1713" s="290"/>
      <c r="BD1713" s="290"/>
      <c r="BE1713" s="290"/>
      <c r="BF1713" s="290"/>
      <c r="BG1713" s="290"/>
      <c r="BH1713" s="290"/>
      <c r="BI1713" s="290"/>
      <c r="BJ1713" s="290"/>
      <c r="BK1713" s="290"/>
      <c r="BL1713" s="290"/>
      <c r="BM1713" s="290"/>
      <c r="BN1713" s="290"/>
      <c r="BO1713" s="290"/>
      <c r="BP1713" s="290"/>
      <c r="BQ1713" s="290"/>
      <c r="BR1713" s="290"/>
      <c r="BS1713" s="290"/>
      <c r="BT1713" s="290"/>
      <c r="BU1713" s="290"/>
      <c r="BV1713" s="290"/>
      <c r="BW1713" s="290"/>
      <c r="BX1713" s="290"/>
      <c r="BY1713" s="290"/>
    </row>
    <row r="1714" spans="1:77" x14ac:dyDescent="0.2">
      <c r="A1714" s="82">
        <v>1706</v>
      </c>
      <c r="B1714" s="82" t="s">
        <v>2624</v>
      </c>
      <c r="C1714" s="82" t="s">
        <v>1897</v>
      </c>
      <c r="D1714" s="82" t="s">
        <v>2625</v>
      </c>
      <c r="E1714" s="83">
        <v>44123</v>
      </c>
      <c r="F1714" s="82" t="s">
        <v>2985</v>
      </c>
      <c r="G1714" s="82">
        <v>1</v>
      </c>
      <c r="H1714" s="82" t="s">
        <v>2986</v>
      </c>
      <c r="I1714" s="82" t="s">
        <v>1760</v>
      </c>
      <c r="J1714" s="84">
        <v>290</v>
      </c>
      <c r="K1714" s="247">
        <v>29</v>
      </c>
      <c r="L1714" s="82" t="s">
        <v>2987</v>
      </c>
      <c r="M1714" s="82">
        <v>154</v>
      </c>
      <c r="N1714" s="82">
        <v>0.1</v>
      </c>
      <c r="O1714" s="264" t="s">
        <v>1962</v>
      </c>
      <c r="P1714" s="283" t="s">
        <v>2988</v>
      </c>
      <c r="Q1714" s="82" t="s">
        <v>2549</v>
      </c>
    </row>
    <row r="1715" spans="1:77" s="254" customFormat="1" x14ac:dyDescent="0.2">
      <c r="A1715" s="248">
        <v>1707</v>
      </c>
      <c r="B1715" s="248" t="s">
        <v>2624</v>
      </c>
      <c r="C1715" s="248"/>
      <c r="D1715" s="248"/>
      <c r="E1715" s="248"/>
      <c r="F1715" s="248"/>
      <c r="G1715" s="248"/>
      <c r="H1715" s="248"/>
      <c r="I1715" s="248"/>
      <c r="J1715" s="260">
        <v>290</v>
      </c>
      <c r="K1715" s="255">
        <v>29</v>
      </c>
      <c r="L1715" s="248"/>
      <c r="M1715" s="248"/>
      <c r="N1715" s="248"/>
      <c r="O1715" s="265" t="s">
        <v>1962</v>
      </c>
      <c r="P1715" s="284" t="s">
        <v>707</v>
      </c>
      <c r="Q1715" s="248"/>
      <c r="R1715" s="289"/>
      <c r="S1715" s="289"/>
      <c r="T1715" s="289"/>
      <c r="U1715" s="289"/>
      <c r="V1715" s="289"/>
      <c r="W1715" s="289"/>
      <c r="X1715" s="289"/>
      <c r="Y1715" s="289"/>
      <c r="Z1715" s="289"/>
      <c r="AA1715" s="289"/>
      <c r="AB1715" s="289"/>
      <c r="AC1715" s="289"/>
      <c r="AD1715" s="289"/>
      <c r="AE1715" s="289"/>
      <c r="AF1715" s="289"/>
      <c r="AG1715" s="289"/>
      <c r="AH1715" s="289"/>
      <c r="AI1715" s="289"/>
      <c r="AJ1715" s="289"/>
      <c r="AK1715" s="289"/>
      <c r="AL1715" s="289"/>
      <c r="AM1715" s="289"/>
      <c r="AN1715" s="289"/>
      <c r="AO1715" s="289"/>
      <c r="AP1715" s="289"/>
      <c r="AQ1715" s="289"/>
      <c r="AR1715" s="289"/>
      <c r="AS1715" s="289"/>
      <c r="AT1715" s="289"/>
      <c r="AU1715" s="289"/>
      <c r="AV1715" s="289"/>
      <c r="AW1715" s="289"/>
      <c r="AX1715" s="289"/>
      <c r="AY1715" s="289"/>
      <c r="AZ1715" s="289"/>
      <c r="BA1715" s="289"/>
      <c r="BB1715" s="289"/>
      <c r="BC1715" s="289"/>
      <c r="BD1715" s="289"/>
      <c r="BE1715" s="289"/>
      <c r="BF1715" s="289"/>
      <c r="BG1715" s="289"/>
      <c r="BH1715" s="289"/>
      <c r="BI1715" s="289"/>
      <c r="BJ1715" s="289"/>
      <c r="BK1715" s="289"/>
      <c r="BL1715" s="289"/>
      <c r="BM1715" s="289"/>
      <c r="BN1715" s="289"/>
      <c r="BO1715" s="289"/>
      <c r="BP1715" s="289"/>
      <c r="BQ1715" s="289"/>
      <c r="BR1715" s="289"/>
      <c r="BS1715" s="289"/>
      <c r="BT1715" s="289"/>
      <c r="BU1715" s="289"/>
      <c r="BV1715" s="289"/>
      <c r="BW1715" s="289"/>
      <c r="BX1715" s="289"/>
      <c r="BY1715" s="289"/>
    </row>
    <row r="1716" spans="1:77" x14ac:dyDescent="0.2">
      <c r="A1716" s="82">
        <v>1708</v>
      </c>
      <c r="B1716" s="82" t="s">
        <v>2624</v>
      </c>
      <c r="C1716" s="82" t="s">
        <v>1897</v>
      </c>
      <c r="D1716" s="82" t="s">
        <v>2625</v>
      </c>
      <c r="E1716" s="83">
        <v>44123</v>
      </c>
      <c r="F1716" s="82" t="s">
        <v>2985</v>
      </c>
      <c r="G1716" s="82">
        <v>1</v>
      </c>
      <c r="H1716" s="82" t="s">
        <v>2986</v>
      </c>
      <c r="I1716" s="82" t="s">
        <v>1760</v>
      </c>
      <c r="J1716" s="84">
        <v>354</v>
      </c>
      <c r="K1716" s="247">
        <v>35.4</v>
      </c>
      <c r="L1716" s="82" t="s">
        <v>2987</v>
      </c>
      <c r="M1716" s="82">
        <v>154</v>
      </c>
      <c r="N1716" s="82">
        <v>0.1</v>
      </c>
      <c r="O1716" s="264" t="s">
        <v>1962</v>
      </c>
      <c r="P1716" s="283" t="s">
        <v>2990</v>
      </c>
      <c r="Q1716" s="82" t="s">
        <v>2549</v>
      </c>
    </row>
    <row r="1717" spans="1:77" s="254" customFormat="1" x14ac:dyDescent="0.2">
      <c r="A1717" s="248">
        <v>1709</v>
      </c>
      <c r="B1717" s="248" t="s">
        <v>2624</v>
      </c>
      <c r="C1717" s="248"/>
      <c r="D1717" s="248"/>
      <c r="E1717" s="248"/>
      <c r="F1717" s="248"/>
      <c r="G1717" s="248"/>
      <c r="H1717" s="248"/>
      <c r="I1717" s="248"/>
      <c r="J1717" s="260">
        <v>354</v>
      </c>
      <c r="K1717" s="255">
        <v>35.4</v>
      </c>
      <c r="L1717" s="248"/>
      <c r="M1717" s="248"/>
      <c r="N1717" s="248"/>
      <c r="O1717" s="265" t="s">
        <v>1962</v>
      </c>
      <c r="P1717" s="284" t="s">
        <v>708</v>
      </c>
      <c r="Q1717" s="248"/>
      <c r="R1717" s="289"/>
      <c r="S1717" s="289"/>
      <c r="T1717" s="289"/>
      <c r="U1717" s="289"/>
      <c r="V1717" s="289"/>
      <c r="W1717" s="289"/>
      <c r="X1717" s="289"/>
      <c r="Y1717" s="289"/>
      <c r="Z1717" s="289"/>
      <c r="AA1717" s="289"/>
      <c r="AB1717" s="289"/>
      <c r="AC1717" s="289"/>
      <c r="AD1717" s="289"/>
      <c r="AE1717" s="289"/>
      <c r="AF1717" s="289"/>
      <c r="AG1717" s="289"/>
      <c r="AH1717" s="289"/>
      <c r="AI1717" s="289"/>
      <c r="AJ1717" s="289"/>
      <c r="AK1717" s="289"/>
      <c r="AL1717" s="289"/>
      <c r="AM1717" s="289"/>
      <c r="AN1717" s="289"/>
      <c r="AO1717" s="289"/>
      <c r="AP1717" s="289"/>
      <c r="AQ1717" s="289"/>
      <c r="AR1717" s="289"/>
      <c r="AS1717" s="289"/>
      <c r="AT1717" s="289"/>
      <c r="AU1717" s="289"/>
      <c r="AV1717" s="289"/>
      <c r="AW1717" s="289"/>
      <c r="AX1717" s="289"/>
      <c r="AY1717" s="289"/>
      <c r="AZ1717" s="289"/>
      <c r="BA1717" s="289"/>
      <c r="BB1717" s="289"/>
      <c r="BC1717" s="289"/>
      <c r="BD1717" s="289"/>
      <c r="BE1717" s="289"/>
      <c r="BF1717" s="289"/>
      <c r="BG1717" s="289"/>
      <c r="BH1717" s="289"/>
      <c r="BI1717" s="289"/>
      <c r="BJ1717" s="289"/>
      <c r="BK1717" s="289"/>
      <c r="BL1717" s="289"/>
      <c r="BM1717" s="289"/>
      <c r="BN1717" s="289"/>
      <c r="BO1717" s="289"/>
      <c r="BP1717" s="289"/>
      <c r="BQ1717" s="289"/>
      <c r="BR1717" s="289"/>
      <c r="BS1717" s="289"/>
      <c r="BT1717" s="289"/>
      <c r="BU1717" s="289"/>
      <c r="BV1717" s="289"/>
      <c r="BW1717" s="289"/>
      <c r="BX1717" s="289"/>
      <c r="BY1717" s="289"/>
    </row>
    <row r="1718" spans="1:77" s="262" customFormat="1" x14ac:dyDescent="0.2">
      <c r="A1718" s="86">
        <v>1710</v>
      </c>
      <c r="B1718" s="86" t="s">
        <v>1628</v>
      </c>
      <c r="C1718" s="86"/>
      <c r="D1718" s="86"/>
      <c r="E1718" s="86"/>
      <c r="F1718" s="86"/>
      <c r="G1718" s="86"/>
      <c r="H1718" s="86"/>
      <c r="I1718" s="86"/>
      <c r="J1718" s="249">
        <v>644</v>
      </c>
      <c r="K1718" s="251">
        <v>64.400000000000006</v>
      </c>
      <c r="L1718" s="86"/>
      <c r="M1718" s="86"/>
      <c r="N1718" s="86"/>
      <c r="O1718" s="266" t="s">
        <v>668</v>
      </c>
      <c r="P1718" s="285"/>
      <c r="Q1718" s="86"/>
      <c r="R1718" s="290"/>
      <c r="S1718" s="290"/>
      <c r="T1718" s="290"/>
      <c r="U1718" s="290"/>
      <c r="V1718" s="290"/>
      <c r="W1718" s="290"/>
      <c r="X1718" s="290"/>
      <c r="Y1718" s="290"/>
      <c r="Z1718" s="290"/>
      <c r="AA1718" s="290"/>
      <c r="AB1718" s="290"/>
      <c r="AC1718" s="290"/>
      <c r="AD1718" s="290"/>
      <c r="AE1718" s="290"/>
      <c r="AF1718" s="290"/>
      <c r="AG1718" s="290"/>
      <c r="AH1718" s="290"/>
      <c r="AI1718" s="290"/>
      <c r="AJ1718" s="290"/>
      <c r="AK1718" s="290"/>
      <c r="AL1718" s="290"/>
      <c r="AM1718" s="290"/>
      <c r="AN1718" s="290"/>
      <c r="AO1718" s="290"/>
      <c r="AP1718" s="290"/>
      <c r="AQ1718" s="290"/>
      <c r="AR1718" s="290"/>
      <c r="AS1718" s="290"/>
      <c r="AT1718" s="290"/>
      <c r="AU1718" s="290"/>
      <c r="AV1718" s="290"/>
      <c r="AW1718" s="290"/>
      <c r="AX1718" s="290"/>
      <c r="AY1718" s="290"/>
      <c r="AZ1718" s="290"/>
      <c r="BA1718" s="290"/>
      <c r="BB1718" s="290"/>
      <c r="BC1718" s="290"/>
      <c r="BD1718" s="290"/>
      <c r="BE1718" s="290"/>
      <c r="BF1718" s="290"/>
      <c r="BG1718" s="290"/>
      <c r="BH1718" s="290"/>
      <c r="BI1718" s="290"/>
      <c r="BJ1718" s="290"/>
      <c r="BK1718" s="290"/>
      <c r="BL1718" s="290"/>
      <c r="BM1718" s="290"/>
      <c r="BN1718" s="290"/>
      <c r="BO1718" s="290"/>
      <c r="BP1718" s="290"/>
      <c r="BQ1718" s="290"/>
      <c r="BR1718" s="290"/>
      <c r="BS1718" s="290"/>
      <c r="BT1718" s="290"/>
      <c r="BU1718" s="290"/>
      <c r="BV1718" s="290"/>
      <c r="BW1718" s="290"/>
      <c r="BX1718" s="290"/>
      <c r="BY1718" s="290"/>
    </row>
    <row r="1719" spans="1:77" x14ac:dyDescent="0.2">
      <c r="A1719" s="82">
        <v>1711</v>
      </c>
      <c r="B1719" s="82" t="s">
        <v>2616</v>
      </c>
      <c r="C1719" s="82" t="s">
        <v>1897</v>
      </c>
      <c r="D1719" s="82" t="s">
        <v>2617</v>
      </c>
      <c r="E1719" s="83">
        <v>44123</v>
      </c>
      <c r="F1719" s="82" t="s">
        <v>2985</v>
      </c>
      <c r="G1719" s="82">
        <v>1</v>
      </c>
      <c r="H1719" s="82" t="s">
        <v>2986</v>
      </c>
      <c r="I1719" s="82" t="s">
        <v>1760</v>
      </c>
      <c r="J1719" s="84">
        <v>168</v>
      </c>
      <c r="K1719" s="247">
        <v>16.8</v>
      </c>
      <c r="L1719" s="82" t="s">
        <v>2987</v>
      </c>
      <c r="M1719" s="82">
        <v>154</v>
      </c>
      <c r="N1719" s="82">
        <v>0.1</v>
      </c>
      <c r="O1719" s="264" t="s">
        <v>1083</v>
      </c>
      <c r="P1719" s="283" t="s">
        <v>2997</v>
      </c>
      <c r="Q1719" s="82" t="s">
        <v>2549</v>
      </c>
    </row>
    <row r="1720" spans="1:77" s="254" customFormat="1" x14ac:dyDescent="0.2">
      <c r="A1720" s="248">
        <v>1712</v>
      </c>
      <c r="B1720" s="248" t="s">
        <v>2616</v>
      </c>
      <c r="C1720" s="248"/>
      <c r="D1720" s="248"/>
      <c r="E1720" s="248"/>
      <c r="F1720" s="248"/>
      <c r="G1720" s="248"/>
      <c r="H1720" s="248"/>
      <c r="I1720" s="248"/>
      <c r="J1720" s="260">
        <v>168</v>
      </c>
      <c r="K1720" s="255">
        <v>16.8</v>
      </c>
      <c r="L1720" s="248"/>
      <c r="M1720" s="248"/>
      <c r="N1720" s="248"/>
      <c r="O1720" s="265" t="s">
        <v>1083</v>
      </c>
      <c r="P1720" s="284" t="s">
        <v>706</v>
      </c>
      <c r="Q1720" s="248"/>
      <c r="R1720" s="289"/>
      <c r="S1720" s="289"/>
      <c r="T1720" s="289"/>
      <c r="U1720" s="289"/>
      <c r="V1720" s="289"/>
      <c r="W1720" s="289"/>
      <c r="X1720" s="289"/>
      <c r="Y1720" s="289"/>
      <c r="Z1720" s="289"/>
      <c r="AA1720" s="289"/>
      <c r="AB1720" s="289"/>
      <c r="AC1720" s="289"/>
      <c r="AD1720" s="289"/>
      <c r="AE1720" s="289"/>
      <c r="AF1720" s="289"/>
      <c r="AG1720" s="289"/>
      <c r="AH1720" s="289"/>
      <c r="AI1720" s="289"/>
      <c r="AJ1720" s="289"/>
      <c r="AK1720" s="289"/>
      <c r="AL1720" s="289"/>
      <c r="AM1720" s="289"/>
      <c r="AN1720" s="289"/>
      <c r="AO1720" s="289"/>
      <c r="AP1720" s="289"/>
      <c r="AQ1720" s="289"/>
      <c r="AR1720" s="289"/>
      <c r="AS1720" s="289"/>
      <c r="AT1720" s="289"/>
      <c r="AU1720" s="289"/>
      <c r="AV1720" s="289"/>
      <c r="AW1720" s="289"/>
      <c r="AX1720" s="289"/>
      <c r="AY1720" s="289"/>
      <c r="AZ1720" s="289"/>
      <c r="BA1720" s="289"/>
      <c r="BB1720" s="289"/>
      <c r="BC1720" s="289"/>
      <c r="BD1720" s="289"/>
      <c r="BE1720" s="289"/>
      <c r="BF1720" s="289"/>
      <c r="BG1720" s="289"/>
      <c r="BH1720" s="289"/>
      <c r="BI1720" s="289"/>
      <c r="BJ1720" s="289"/>
      <c r="BK1720" s="289"/>
      <c r="BL1720" s="289"/>
      <c r="BM1720" s="289"/>
      <c r="BN1720" s="289"/>
      <c r="BO1720" s="289"/>
      <c r="BP1720" s="289"/>
      <c r="BQ1720" s="289"/>
      <c r="BR1720" s="289"/>
      <c r="BS1720" s="289"/>
      <c r="BT1720" s="289"/>
      <c r="BU1720" s="289"/>
      <c r="BV1720" s="289"/>
      <c r="BW1720" s="289"/>
      <c r="BX1720" s="289"/>
      <c r="BY1720" s="289"/>
    </row>
    <row r="1721" spans="1:77" s="262" customFormat="1" x14ac:dyDescent="0.2">
      <c r="A1721" s="86">
        <v>1713</v>
      </c>
      <c r="B1721" s="86" t="s">
        <v>1603</v>
      </c>
      <c r="C1721" s="86"/>
      <c r="D1721" s="86"/>
      <c r="E1721" s="86"/>
      <c r="F1721" s="86"/>
      <c r="G1721" s="86"/>
      <c r="H1721" s="86"/>
      <c r="I1721" s="86"/>
      <c r="J1721" s="249">
        <v>168</v>
      </c>
      <c r="K1721" s="251">
        <v>16.8</v>
      </c>
      <c r="L1721" s="86"/>
      <c r="M1721" s="86"/>
      <c r="N1721" s="86"/>
      <c r="O1721" s="266" t="s">
        <v>669</v>
      </c>
      <c r="P1721" s="285"/>
      <c r="Q1721" s="86"/>
      <c r="R1721" s="290"/>
      <c r="S1721" s="290"/>
      <c r="T1721" s="290"/>
      <c r="U1721" s="290"/>
      <c r="V1721" s="290"/>
      <c r="W1721" s="290"/>
      <c r="X1721" s="290"/>
      <c r="Y1721" s="290"/>
      <c r="Z1721" s="290"/>
      <c r="AA1721" s="290"/>
      <c r="AB1721" s="290"/>
      <c r="AC1721" s="290"/>
      <c r="AD1721" s="290"/>
      <c r="AE1721" s="290"/>
      <c r="AF1721" s="290"/>
      <c r="AG1721" s="290"/>
      <c r="AH1721" s="290"/>
      <c r="AI1721" s="290"/>
      <c r="AJ1721" s="290"/>
      <c r="AK1721" s="290"/>
      <c r="AL1721" s="290"/>
      <c r="AM1721" s="290"/>
      <c r="AN1721" s="290"/>
      <c r="AO1721" s="290"/>
      <c r="AP1721" s="290"/>
      <c r="AQ1721" s="290"/>
      <c r="AR1721" s="290"/>
      <c r="AS1721" s="290"/>
      <c r="AT1721" s="290"/>
      <c r="AU1721" s="290"/>
      <c r="AV1721" s="290"/>
      <c r="AW1721" s="290"/>
      <c r="AX1721" s="290"/>
      <c r="AY1721" s="290"/>
      <c r="AZ1721" s="290"/>
      <c r="BA1721" s="290"/>
      <c r="BB1721" s="290"/>
      <c r="BC1721" s="290"/>
      <c r="BD1721" s="290"/>
      <c r="BE1721" s="290"/>
      <c r="BF1721" s="290"/>
      <c r="BG1721" s="290"/>
      <c r="BH1721" s="290"/>
      <c r="BI1721" s="290"/>
      <c r="BJ1721" s="290"/>
      <c r="BK1721" s="290"/>
      <c r="BL1721" s="290"/>
      <c r="BM1721" s="290"/>
      <c r="BN1721" s="290"/>
      <c r="BO1721" s="290"/>
      <c r="BP1721" s="290"/>
      <c r="BQ1721" s="290"/>
      <c r="BR1721" s="290"/>
      <c r="BS1721" s="290"/>
      <c r="BT1721" s="290"/>
      <c r="BU1721" s="290"/>
      <c r="BV1721" s="290"/>
      <c r="BW1721" s="290"/>
      <c r="BX1721" s="290"/>
      <c r="BY1721" s="290"/>
    </row>
    <row r="1722" spans="1:77" x14ac:dyDescent="0.2">
      <c r="A1722" s="82">
        <v>1714</v>
      </c>
      <c r="B1722" s="82" t="s">
        <v>307</v>
      </c>
      <c r="C1722" s="82" t="s">
        <v>2258</v>
      </c>
      <c r="D1722" s="82" t="s">
        <v>308</v>
      </c>
      <c r="E1722" s="83">
        <v>44123</v>
      </c>
      <c r="F1722" s="82" t="s">
        <v>2985</v>
      </c>
      <c r="G1722" s="82">
        <v>1</v>
      </c>
      <c r="H1722" s="82" t="s">
        <v>2986</v>
      </c>
      <c r="I1722" s="82" t="s">
        <v>1760</v>
      </c>
      <c r="J1722" s="84">
        <v>70</v>
      </c>
      <c r="K1722" s="247">
        <v>7</v>
      </c>
      <c r="L1722" s="82" t="s">
        <v>2987</v>
      </c>
      <c r="M1722" s="82">
        <v>154</v>
      </c>
      <c r="N1722" s="82">
        <v>0.1</v>
      </c>
      <c r="O1722" s="264" t="s">
        <v>2233</v>
      </c>
      <c r="P1722" s="283" t="s">
        <v>2988</v>
      </c>
      <c r="Q1722" s="82" t="s">
        <v>117</v>
      </c>
    </row>
    <row r="1723" spans="1:77" x14ac:dyDescent="0.2">
      <c r="A1723" s="82">
        <v>1715</v>
      </c>
      <c r="B1723" s="82" t="s">
        <v>307</v>
      </c>
      <c r="C1723" s="82"/>
      <c r="D1723" s="82" t="s">
        <v>2742</v>
      </c>
      <c r="E1723" s="83">
        <v>44130</v>
      </c>
      <c r="F1723" s="82" t="s">
        <v>2985</v>
      </c>
      <c r="G1723" s="82">
        <v>1</v>
      </c>
      <c r="H1723" s="82" t="s">
        <v>2986</v>
      </c>
      <c r="I1723" s="82" t="s">
        <v>1760</v>
      </c>
      <c r="J1723" s="84">
        <v>70</v>
      </c>
      <c r="K1723" s="247">
        <v>7</v>
      </c>
      <c r="L1723" s="82" t="s">
        <v>2987</v>
      </c>
      <c r="M1723" s="82">
        <v>156</v>
      </c>
      <c r="N1723" s="82">
        <v>0.1</v>
      </c>
      <c r="O1723" s="264" t="s">
        <v>2233</v>
      </c>
      <c r="P1723" s="283" t="s">
        <v>2988</v>
      </c>
      <c r="Q1723" s="82" t="s">
        <v>117</v>
      </c>
    </row>
    <row r="1724" spans="1:77" x14ac:dyDescent="0.2">
      <c r="A1724" s="82">
        <v>1716</v>
      </c>
      <c r="B1724" s="82" t="s">
        <v>307</v>
      </c>
      <c r="C1724" s="82"/>
      <c r="D1724" s="82" t="s">
        <v>2895</v>
      </c>
      <c r="E1724" s="83">
        <v>44137</v>
      </c>
      <c r="F1724" s="82" t="s">
        <v>2985</v>
      </c>
      <c r="G1724" s="82">
        <v>1</v>
      </c>
      <c r="H1724" s="82" t="s">
        <v>2986</v>
      </c>
      <c r="I1724" s="82" t="s">
        <v>1760</v>
      </c>
      <c r="J1724" s="84">
        <v>70</v>
      </c>
      <c r="K1724" s="247">
        <v>7</v>
      </c>
      <c r="L1724" s="82" t="s">
        <v>3362</v>
      </c>
      <c r="M1724" s="82">
        <v>158</v>
      </c>
      <c r="N1724" s="82">
        <v>0.1</v>
      </c>
      <c r="O1724" s="264" t="s">
        <v>2233</v>
      </c>
      <c r="P1724" s="283" t="s">
        <v>2988</v>
      </c>
      <c r="Q1724" s="82" t="s">
        <v>117</v>
      </c>
    </row>
    <row r="1725" spans="1:77" s="254" customFormat="1" x14ac:dyDescent="0.2">
      <c r="A1725" s="248">
        <v>1717</v>
      </c>
      <c r="B1725" s="248" t="s">
        <v>307</v>
      </c>
      <c r="C1725" s="248"/>
      <c r="D1725" s="248"/>
      <c r="E1725" s="248"/>
      <c r="F1725" s="248"/>
      <c r="G1725" s="248"/>
      <c r="H1725" s="248"/>
      <c r="I1725" s="248"/>
      <c r="J1725" s="260">
        <v>210</v>
      </c>
      <c r="K1725" s="255">
        <v>21</v>
      </c>
      <c r="L1725" s="248"/>
      <c r="M1725" s="248"/>
      <c r="N1725" s="248"/>
      <c r="O1725" s="265" t="s">
        <v>2233</v>
      </c>
      <c r="P1725" s="284" t="s">
        <v>707</v>
      </c>
      <c r="Q1725" s="248"/>
      <c r="R1725" s="289"/>
      <c r="S1725" s="289"/>
      <c r="T1725" s="289"/>
      <c r="U1725" s="289"/>
      <c r="V1725" s="289"/>
      <c r="W1725" s="289"/>
      <c r="X1725" s="289"/>
      <c r="Y1725" s="289"/>
      <c r="Z1725" s="289"/>
      <c r="AA1725" s="289"/>
      <c r="AB1725" s="289"/>
      <c r="AC1725" s="289"/>
      <c r="AD1725" s="289"/>
      <c r="AE1725" s="289"/>
      <c r="AF1725" s="289"/>
      <c r="AG1725" s="289"/>
      <c r="AH1725" s="289"/>
      <c r="AI1725" s="289"/>
      <c r="AJ1725" s="289"/>
      <c r="AK1725" s="289"/>
      <c r="AL1725" s="289"/>
      <c r="AM1725" s="289"/>
      <c r="AN1725" s="289"/>
      <c r="AO1725" s="289"/>
      <c r="AP1725" s="289"/>
      <c r="AQ1725" s="289"/>
      <c r="AR1725" s="289"/>
      <c r="AS1725" s="289"/>
      <c r="AT1725" s="289"/>
      <c r="AU1725" s="289"/>
      <c r="AV1725" s="289"/>
      <c r="AW1725" s="289"/>
      <c r="AX1725" s="289"/>
      <c r="AY1725" s="289"/>
      <c r="AZ1725" s="289"/>
      <c r="BA1725" s="289"/>
      <c r="BB1725" s="289"/>
      <c r="BC1725" s="289"/>
      <c r="BD1725" s="289"/>
      <c r="BE1725" s="289"/>
      <c r="BF1725" s="289"/>
      <c r="BG1725" s="289"/>
      <c r="BH1725" s="289"/>
      <c r="BI1725" s="289"/>
      <c r="BJ1725" s="289"/>
      <c r="BK1725" s="289"/>
      <c r="BL1725" s="289"/>
      <c r="BM1725" s="289"/>
      <c r="BN1725" s="289"/>
      <c r="BO1725" s="289"/>
      <c r="BP1725" s="289"/>
      <c r="BQ1725" s="289"/>
      <c r="BR1725" s="289"/>
      <c r="BS1725" s="289"/>
      <c r="BT1725" s="289"/>
      <c r="BU1725" s="289"/>
      <c r="BV1725" s="289"/>
      <c r="BW1725" s="289"/>
      <c r="BX1725" s="289"/>
      <c r="BY1725" s="289"/>
    </row>
    <row r="1726" spans="1:77" s="262" customFormat="1" x14ac:dyDescent="0.2">
      <c r="A1726" s="86">
        <v>1718</v>
      </c>
      <c r="B1726" s="86" t="s">
        <v>972</v>
      </c>
      <c r="C1726" s="86"/>
      <c r="D1726" s="86"/>
      <c r="E1726" s="86"/>
      <c r="F1726" s="86"/>
      <c r="G1726" s="86"/>
      <c r="H1726" s="86"/>
      <c r="I1726" s="86"/>
      <c r="J1726" s="249">
        <v>210</v>
      </c>
      <c r="K1726" s="251">
        <v>21</v>
      </c>
      <c r="L1726" s="86"/>
      <c r="M1726" s="86"/>
      <c r="N1726" s="86"/>
      <c r="O1726" s="266" t="s">
        <v>856</v>
      </c>
      <c r="P1726" s="285"/>
      <c r="Q1726" s="86"/>
      <c r="R1726" s="290"/>
      <c r="S1726" s="290"/>
      <c r="T1726" s="290"/>
      <c r="U1726" s="290"/>
      <c r="V1726" s="290"/>
      <c r="W1726" s="290"/>
      <c r="X1726" s="290"/>
      <c r="Y1726" s="290"/>
      <c r="Z1726" s="290"/>
      <c r="AA1726" s="290"/>
      <c r="AB1726" s="290"/>
      <c r="AC1726" s="290"/>
      <c r="AD1726" s="290"/>
      <c r="AE1726" s="290"/>
      <c r="AF1726" s="290"/>
      <c r="AG1726" s="290"/>
      <c r="AH1726" s="290"/>
      <c r="AI1726" s="290"/>
      <c r="AJ1726" s="290"/>
      <c r="AK1726" s="290"/>
      <c r="AL1726" s="290"/>
      <c r="AM1726" s="290"/>
      <c r="AN1726" s="290"/>
      <c r="AO1726" s="290"/>
      <c r="AP1726" s="290"/>
      <c r="AQ1726" s="290"/>
      <c r="AR1726" s="290"/>
      <c r="AS1726" s="290"/>
      <c r="AT1726" s="290"/>
      <c r="AU1726" s="290"/>
      <c r="AV1726" s="290"/>
      <c r="AW1726" s="290"/>
      <c r="AX1726" s="290"/>
      <c r="AY1726" s="290"/>
      <c r="AZ1726" s="290"/>
      <c r="BA1726" s="290"/>
      <c r="BB1726" s="290"/>
      <c r="BC1726" s="290"/>
      <c r="BD1726" s="290"/>
      <c r="BE1726" s="290"/>
      <c r="BF1726" s="290"/>
      <c r="BG1726" s="290"/>
      <c r="BH1726" s="290"/>
      <c r="BI1726" s="290"/>
      <c r="BJ1726" s="290"/>
      <c r="BK1726" s="290"/>
      <c r="BL1726" s="290"/>
      <c r="BM1726" s="290"/>
      <c r="BN1726" s="290"/>
      <c r="BO1726" s="290"/>
      <c r="BP1726" s="290"/>
      <c r="BQ1726" s="290"/>
      <c r="BR1726" s="290"/>
      <c r="BS1726" s="290"/>
      <c r="BT1726" s="290"/>
      <c r="BU1726" s="290"/>
      <c r="BV1726" s="290"/>
      <c r="BW1726" s="290"/>
      <c r="BX1726" s="290"/>
      <c r="BY1726" s="290"/>
    </row>
    <row r="1727" spans="1:77" x14ac:dyDescent="0.2">
      <c r="A1727" s="82">
        <v>1719</v>
      </c>
      <c r="B1727" s="82" t="s">
        <v>1244</v>
      </c>
      <c r="C1727" s="82" t="s">
        <v>1820</v>
      </c>
      <c r="D1727" s="82" t="s">
        <v>1245</v>
      </c>
      <c r="E1727" s="83">
        <v>44123</v>
      </c>
      <c r="F1727" s="82" t="s">
        <v>2985</v>
      </c>
      <c r="G1727" s="82">
        <v>1</v>
      </c>
      <c r="H1727" s="82" t="s">
        <v>2986</v>
      </c>
      <c r="I1727" s="82" t="s">
        <v>1760</v>
      </c>
      <c r="J1727" s="84">
        <v>26</v>
      </c>
      <c r="K1727" s="247">
        <v>2.6</v>
      </c>
      <c r="L1727" s="82" t="s">
        <v>2987</v>
      </c>
      <c r="M1727" s="82">
        <v>154</v>
      </c>
      <c r="N1727" s="82">
        <v>0.1</v>
      </c>
      <c r="O1727" s="264" t="s">
        <v>1721</v>
      </c>
      <c r="P1727" s="283" t="s">
        <v>2990</v>
      </c>
      <c r="Q1727" s="82" t="s">
        <v>117</v>
      </c>
    </row>
    <row r="1728" spans="1:77" x14ac:dyDescent="0.2">
      <c r="A1728" s="82">
        <v>1720</v>
      </c>
      <c r="B1728" s="82" t="s">
        <v>1244</v>
      </c>
      <c r="C1728" s="82"/>
      <c r="D1728" s="82" t="s">
        <v>2916</v>
      </c>
      <c r="E1728" s="83">
        <v>44137</v>
      </c>
      <c r="F1728" s="82" t="s">
        <v>2985</v>
      </c>
      <c r="G1728" s="82">
        <v>1</v>
      </c>
      <c r="H1728" s="82" t="s">
        <v>2986</v>
      </c>
      <c r="I1728" s="82" t="s">
        <v>1760</v>
      </c>
      <c r="J1728" s="84">
        <v>26</v>
      </c>
      <c r="K1728" s="247">
        <v>2.6</v>
      </c>
      <c r="L1728" s="82" t="s">
        <v>3362</v>
      </c>
      <c r="M1728" s="82">
        <v>158</v>
      </c>
      <c r="N1728" s="82">
        <v>0.1</v>
      </c>
      <c r="O1728" s="264" t="s">
        <v>1721</v>
      </c>
      <c r="P1728" s="283" t="s">
        <v>2990</v>
      </c>
      <c r="Q1728" s="82" t="s">
        <v>117</v>
      </c>
    </row>
    <row r="1729" spans="1:77" s="254" customFormat="1" x14ac:dyDescent="0.2">
      <c r="A1729" s="248">
        <v>1721</v>
      </c>
      <c r="B1729" s="248" t="s">
        <v>1244</v>
      </c>
      <c r="C1729" s="248"/>
      <c r="D1729" s="248"/>
      <c r="E1729" s="248"/>
      <c r="F1729" s="248"/>
      <c r="G1729" s="248"/>
      <c r="H1729" s="248"/>
      <c r="I1729" s="248"/>
      <c r="J1729" s="260">
        <v>52</v>
      </c>
      <c r="K1729" s="255">
        <v>5.2</v>
      </c>
      <c r="L1729" s="248"/>
      <c r="M1729" s="248"/>
      <c r="N1729" s="248"/>
      <c r="O1729" s="265" t="s">
        <v>1721</v>
      </c>
      <c r="P1729" s="284" t="s">
        <v>708</v>
      </c>
      <c r="Q1729" s="248"/>
      <c r="R1729" s="289"/>
      <c r="S1729" s="289"/>
      <c r="T1729" s="289"/>
      <c r="U1729" s="289"/>
      <c r="V1729" s="289"/>
      <c r="W1729" s="289"/>
      <c r="X1729" s="289"/>
      <c r="Y1729" s="289"/>
      <c r="Z1729" s="289"/>
      <c r="AA1729" s="289"/>
      <c r="AB1729" s="289"/>
      <c r="AC1729" s="289"/>
      <c r="AD1729" s="289"/>
      <c r="AE1729" s="289"/>
      <c r="AF1729" s="289"/>
      <c r="AG1729" s="289"/>
      <c r="AH1729" s="289"/>
      <c r="AI1729" s="289"/>
      <c r="AJ1729" s="289"/>
      <c r="AK1729" s="289"/>
      <c r="AL1729" s="289"/>
      <c r="AM1729" s="289"/>
      <c r="AN1729" s="289"/>
      <c r="AO1729" s="289"/>
      <c r="AP1729" s="289"/>
      <c r="AQ1729" s="289"/>
      <c r="AR1729" s="289"/>
      <c r="AS1729" s="289"/>
      <c r="AT1729" s="289"/>
      <c r="AU1729" s="289"/>
      <c r="AV1729" s="289"/>
      <c r="AW1729" s="289"/>
      <c r="AX1729" s="289"/>
      <c r="AY1729" s="289"/>
      <c r="AZ1729" s="289"/>
      <c r="BA1729" s="289"/>
      <c r="BB1729" s="289"/>
      <c r="BC1729" s="289"/>
      <c r="BD1729" s="289"/>
      <c r="BE1729" s="289"/>
      <c r="BF1729" s="289"/>
      <c r="BG1729" s="289"/>
      <c r="BH1729" s="289"/>
      <c r="BI1729" s="289"/>
      <c r="BJ1729" s="289"/>
      <c r="BK1729" s="289"/>
      <c r="BL1729" s="289"/>
      <c r="BM1729" s="289"/>
      <c r="BN1729" s="289"/>
      <c r="BO1729" s="289"/>
      <c r="BP1729" s="289"/>
      <c r="BQ1729" s="289"/>
      <c r="BR1729" s="289"/>
      <c r="BS1729" s="289"/>
      <c r="BT1729" s="289"/>
      <c r="BU1729" s="289"/>
      <c r="BV1729" s="289"/>
      <c r="BW1729" s="289"/>
      <c r="BX1729" s="289"/>
      <c r="BY1729" s="289"/>
    </row>
    <row r="1730" spans="1:77" s="262" customFormat="1" x14ac:dyDescent="0.2">
      <c r="A1730" s="86">
        <v>1722</v>
      </c>
      <c r="B1730" s="86" t="s">
        <v>1060</v>
      </c>
      <c r="C1730" s="86"/>
      <c r="D1730" s="86"/>
      <c r="E1730" s="86"/>
      <c r="F1730" s="86"/>
      <c r="G1730" s="86"/>
      <c r="H1730" s="86"/>
      <c r="I1730" s="86"/>
      <c r="J1730" s="249">
        <v>52</v>
      </c>
      <c r="K1730" s="251">
        <v>5.2</v>
      </c>
      <c r="L1730" s="86"/>
      <c r="M1730" s="86"/>
      <c r="N1730" s="86"/>
      <c r="O1730" s="266" t="s">
        <v>857</v>
      </c>
      <c r="P1730" s="285"/>
      <c r="Q1730" s="86"/>
      <c r="R1730" s="290"/>
      <c r="S1730" s="290"/>
      <c r="T1730" s="290"/>
      <c r="U1730" s="290"/>
      <c r="V1730" s="290"/>
      <c r="W1730" s="290"/>
      <c r="X1730" s="290"/>
      <c r="Y1730" s="290"/>
      <c r="Z1730" s="290"/>
      <c r="AA1730" s="290"/>
      <c r="AB1730" s="290"/>
      <c r="AC1730" s="290"/>
      <c r="AD1730" s="290"/>
      <c r="AE1730" s="290"/>
      <c r="AF1730" s="290"/>
      <c r="AG1730" s="290"/>
      <c r="AH1730" s="290"/>
      <c r="AI1730" s="290"/>
      <c r="AJ1730" s="290"/>
      <c r="AK1730" s="290"/>
      <c r="AL1730" s="290"/>
      <c r="AM1730" s="290"/>
      <c r="AN1730" s="290"/>
      <c r="AO1730" s="290"/>
      <c r="AP1730" s="290"/>
      <c r="AQ1730" s="290"/>
      <c r="AR1730" s="290"/>
      <c r="AS1730" s="290"/>
      <c r="AT1730" s="290"/>
      <c r="AU1730" s="290"/>
      <c r="AV1730" s="290"/>
      <c r="AW1730" s="290"/>
      <c r="AX1730" s="290"/>
      <c r="AY1730" s="290"/>
      <c r="AZ1730" s="290"/>
      <c r="BA1730" s="290"/>
      <c r="BB1730" s="290"/>
      <c r="BC1730" s="290"/>
      <c r="BD1730" s="290"/>
      <c r="BE1730" s="290"/>
      <c r="BF1730" s="290"/>
      <c r="BG1730" s="290"/>
      <c r="BH1730" s="290"/>
      <c r="BI1730" s="290"/>
      <c r="BJ1730" s="290"/>
      <c r="BK1730" s="290"/>
      <c r="BL1730" s="290"/>
      <c r="BM1730" s="290"/>
      <c r="BN1730" s="290"/>
      <c r="BO1730" s="290"/>
      <c r="BP1730" s="290"/>
      <c r="BQ1730" s="290"/>
      <c r="BR1730" s="290"/>
      <c r="BS1730" s="290"/>
      <c r="BT1730" s="290"/>
      <c r="BU1730" s="290"/>
      <c r="BV1730" s="290"/>
      <c r="BW1730" s="290"/>
      <c r="BX1730" s="290"/>
      <c r="BY1730" s="290"/>
    </row>
    <row r="1731" spans="1:77" x14ac:dyDescent="0.2">
      <c r="A1731" s="82">
        <v>1723</v>
      </c>
      <c r="B1731" s="82" t="s">
        <v>1230</v>
      </c>
      <c r="C1731" s="82" t="s">
        <v>2272</v>
      </c>
      <c r="D1731" s="82" t="s">
        <v>1231</v>
      </c>
      <c r="E1731" s="83">
        <v>44123</v>
      </c>
      <c r="F1731" s="82" t="s">
        <v>2985</v>
      </c>
      <c r="G1731" s="82">
        <v>1</v>
      </c>
      <c r="H1731" s="82" t="s">
        <v>2986</v>
      </c>
      <c r="I1731" s="82" t="s">
        <v>1760</v>
      </c>
      <c r="J1731" s="84">
        <v>22</v>
      </c>
      <c r="K1731" s="247">
        <v>2.2000000000000002</v>
      </c>
      <c r="L1731" s="82" t="s">
        <v>2987</v>
      </c>
      <c r="M1731" s="82">
        <v>154</v>
      </c>
      <c r="N1731" s="82">
        <v>0.1</v>
      </c>
      <c r="O1731" s="264" t="s">
        <v>1700</v>
      </c>
      <c r="P1731" s="283" t="s">
        <v>2990</v>
      </c>
      <c r="Q1731" s="82" t="s">
        <v>117</v>
      </c>
    </row>
    <row r="1732" spans="1:77" x14ac:dyDescent="0.2">
      <c r="A1732" s="82">
        <v>1724</v>
      </c>
      <c r="B1732" s="82" t="s">
        <v>1230</v>
      </c>
      <c r="C1732" s="82"/>
      <c r="D1732" s="82" t="s">
        <v>2911</v>
      </c>
      <c r="E1732" s="83">
        <v>44137</v>
      </c>
      <c r="F1732" s="82" t="s">
        <v>2985</v>
      </c>
      <c r="G1732" s="82">
        <v>1</v>
      </c>
      <c r="H1732" s="82" t="s">
        <v>2986</v>
      </c>
      <c r="I1732" s="82" t="s">
        <v>1760</v>
      </c>
      <c r="J1732" s="84">
        <v>22</v>
      </c>
      <c r="K1732" s="247">
        <v>2.2000000000000002</v>
      </c>
      <c r="L1732" s="82" t="s">
        <v>3362</v>
      </c>
      <c r="M1732" s="82">
        <v>158</v>
      </c>
      <c r="N1732" s="82">
        <v>0.1</v>
      </c>
      <c r="O1732" s="264" t="s">
        <v>1700</v>
      </c>
      <c r="P1732" s="283" t="s">
        <v>2990</v>
      </c>
      <c r="Q1732" s="82" t="s">
        <v>117</v>
      </c>
    </row>
    <row r="1733" spans="1:77" s="254" customFormat="1" x14ac:dyDescent="0.2">
      <c r="A1733" s="248">
        <v>1725</v>
      </c>
      <c r="B1733" s="248" t="s">
        <v>1230</v>
      </c>
      <c r="C1733" s="248"/>
      <c r="D1733" s="248"/>
      <c r="E1733" s="248"/>
      <c r="F1733" s="248"/>
      <c r="G1733" s="248"/>
      <c r="H1733" s="248"/>
      <c r="I1733" s="248"/>
      <c r="J1733" s="260">
        <v>44</v>
      </c>
      <c r="K1733" s="255">
        <v>4.4000000000000004</v>
      </c>
      <c r="L1733" s="248"/>
      <c r="M1733" s="248"/>
      <c r="N1733" s="248"/>
      <c r="O1733" s="265" t="s">
        <v>1700</v>
      </c>
      <c r="P1733" s="284" t="s">
        <v>708</v>
      </c>
      <c r="Q1733" s="248"/>
      <c r="R1733" s="289"/>
      <c r="S1733" s="289"/>
      <c r="T1733" s="289"/>
      <c r="U1733" s="289"/>
      <c r="V1733" s="289"/>
      <c r="W1733" s="289"/>
      <c r="X1733" s="289"/>
      <c r="Y1733" s="289"/>
      <c r="Z1733" s="289"/>
      <c r="AA1733" s="289"/>
      <c r="AB1733" s="289"/>
      <c r="AC1733" s="289"/>
      <c r="AD1733" s="289"/>
      <c r="AE1733" s="289"/>
      <c r="AF1733" s="289"/>
      <c r="AG1733" s="289"/>
      <c r="AH1733" s="289"/>
      <c r="AI1733" s="289"/>
      <c r="AJ1733" s="289"/>
      <c r="AK1733" s="289"/>
      <c r="AL1733" s="289"/>
      <c r="AM1733" s="289"/>
      <c r="AN1733" s="289"/>
      <c r="AO1733" s="289"/>
      <c r="AP1733" s="289"/>
      <c r="AQ1733" s="289"/>
      <c r="AR1733" s="289"/>
      <c r="AS1733" s="289"/>
      <c r="AT1733" s="289"/>
      <c r="AU1733" s="289"/>
      <c r="AV1733" s="289"/>
      <c r="AW1733" s="289"/>
      <c r="AX1733" s="289"/>
      <c r="AY1733" s="289"/>
      <c r="AZ1733" s="289"/>
      <c r="BA1733" s="289"/>
      <c r="BB1733" s="289"/>
      <c r="BC1733" s="289"/>
      <c r="BD1733" s="289"/>
      <c r="BE1733" s="289"/>
      <c r="BF1733" s="289"/>
      <c r="BG1733" s="289"/>
      <c r="BH1733" s="289"/>
      <c r="BI1733" s="289"/>
      <c r="BJ1733" s="289"/>
      <c r="BK1733" s="289"/>
      <c r="BL1733" s="289"/>
      <c r="BM1733" s="289"/>
      <c r="BN1733" s="289"/>
      <c r="BO1733" s="289"/>
      <c r="BP1733" s="289"/>
      <c r="BQ1733" s="289"/>
      <c r="BR1733" s="289"/>
      <c r="BS1733" s="289"/>
      <c r="BT1733" s="289"/>
      <c r="BU1733" s="289"/>
      <c r="BV1733" s="289"/>
      <c r="BW1733" s="289"/>
      <c r="BX1733" s="289"/>
      <c r="BY1733" s="289"/>
    </row>
    <row r="1734" spans="1:77" s="262" customFormat="1" x14ac:dyDescent="0.2">
      <c r="A1734" s="86">
        <v>1726</v>
      </c>
      <c r="B1734" s="86" t="s">
        <v>1038</v>
      </c>
      <c r="C1734" s="86"/>
      <c r="D1734" s="86"/>
      <c r="E1734" s="86"/>
      <c r="F1734" s="86"/>
      <c r="G1734" s="86"/>
      <c r="H1734" s="86"/>
      <c r="I1734" s="86"/>
      <c r="J1734" s="249">
        <v>44</v>
      </c>
      <c r="K1734" s="251">
        <v>4.4000000000000004</v>
      </c>
      <c r="L1734" s="86"/>
      <c r="M1734" s="86"/>
      <c r="N1734" s="86"/>
      <c r="O1734" s="266" t="s">
        <v>858</v>
      </c>
      <c r="P1734" s="285"/>
      <c r="Q1734" s="86"/>
      <c r="R1734" s="290"/>
      <c r="S1734" s="290"/>
      <c r="T1734" s="290"/>
      <c r="U1734" s="290"/>
      <c r="V1734" s="290"/>
      <c r="W1734" s="290"/>
      <c r="X1734" s="290"/>
      <c r="Y1734" s="290"/>
      <c r="Z1734" s="290"/>
      <c r="AA1734" s="290"/>
      <c r="AB1734" s="290"/>
      <c r="AC1734" s="290"/>
      <c r="AD1734" s="290"/>
      <c r="AE1734" s="290"/>
      <c r="AF1734" s="290"/>
      <c r="AG1734" s="290"/>
      <c r="AH1734" s="290"/>
      <c r="AI1734" s="290"/>
      <c r="AJ1734" s="290"/>
      <c r="AK1734" s="290"/>
      <c r="AL1734" s="290"/>
      <c r="AM1734" s="290"/>
      <c r="AN1734" s="290"/>
      <c r="AO1734" s="290"/>
      <c r="AP1734" s="290"/>
      <c r="AQ1734" s="290"/>
      <c r="AR1734" s="290"/>
      <c r="AS1734" s="290"/>
      <c r="AT1734" s="290"/>
      <c r="AU1734" s="290"/>
      <c r="AV1734" s="290"/>
      <c r="AW1734" s="290"/>
      <c r="AX1734" s="290"/>
      <c r="AY1734" s="290"/>
      <c r="AZ1734" s="290"/>
      <c r="BA1734" s="290"/>
      <c r="BB1734" s="290"/>
      <c r="BC1734" s="290"/>
      <c r="BD1734" s="290"/>
      <c r="BE1734" s="290"/>
      <c r="BF1734" s="290"/>
      <c r="BG1734" s="290"/>
      <c r="BH1734" s="290"/>
      <c r="BI1734" s="290"/>
      <c r="BJ1734" s="290"/>
      <c r="BK1734" s="290"/>
      <c r="BL1734" s="290"/>
      <c r="BM1734" s="290"/>
      <c r="BN1734" s="290"/>
      <c r="BO1734" s="290"/>
      <c r="BP1734" s="290"/>
      <c r="BQ1734" s="290"/>
      <c r="BR1734" s="290"/>
      <c r="BS1734" s="290"/>
      <c r="BT1734" s="290"/>
      <c r="BU1734" s="290"/>
      <c r="BV1734" s="290"/>
      <c r="BW1734" s="290"/>
      <c r="BX1734" s="290"/>
      <c r="BY1734" s="290"/>
    </row>
    <row r="1735" spans="1:77" x14ac:dyDescent="0.2">
      <c r="A1735" s="82">
        <v>1727</v>
      </c>
      <c r="B1735" s="82" t="s">
        <v>3379</v>
      </c>
      <c r="C1735" s="82" t="s">
        <v>2266</v>
      </c>
      <c r="D1735" s="82" t="s">
        <v>3380</v>
      </c>
      <c r="E1735" s="83">
        <v>44123</v>
      </c>
      <c r="F1735" s="82" t="s">
        <v>2985</v>
      </c>
      <c r="G1735" s="82">
        <v>1</v>
      </c>
      <c r="H1735" s="82" t="s">
        <v>2986</v>
      </c>
      <c r="I1735" s="82" t="s">
        <v>1760</v>
      </c>
      <c r="J1735" s="84">
        <v>34</v>
      </c>
      <c r="K1735" s="247">
        <v>3.4</v>
      </c>
      <c r="L1735" s="82" t="s">
        <v>2987</v>
      </c>
      <c r="M1735" s="82">
        <v>154</v>
      </c>
      <c r="N1735" s="82">
        <v>0.1</v>
      </c>
      <c r="O1735" s="264" t="s">
        <v>1694</v>
      </c>
      <c r="P1735" s="283" t="s">
        <v>2990</v>
      </c>
      <c r="Q1735" s="82" t="s">
        <v>117</v>
      </c>
    </row>
    <row r="1736" spans="1:77" x14ac:dyDescent="0.2">
      <c r="A1736" s="82">
        <v>1728</v>
      </c>
      <c r="B1736" s="82" t="s">
        <v>3379</v>
      </c>
      <c r="C1736" s="82"/>
      <c r="D1736" s="82" t="s">
        <v>2909</v>
      </c>
      <c r="E1736" s="83">
        <v>44137</v>
      </c>
      <c r="F1736" s="82" t="s">
        <v>2985</v>
      </c>
      <c r="G1736" s="82">
        <v>1</v>
      </c>
      <c r="H1736" s="82" t="s">
        <v>2986</v>
      </c>
      <c r="I1736" s="82" t="s">
        <v>1760</v>
      </c>
      <c r="J1736" s="84">
        <v>34</v>
      </c>
      <c r="K1736" s="247">
        <v>3.4</v>
      </c>
      <c r="L1736" s="82" t="s">
        <v>3362</v>
      </c>
      <c r="M1736" s="82">
        <v>158</v>
      </c>
      <c r="N1736" s="82">
        <v>0.1</v>
      </c>
      <c r="O1736" s="264" t="s">
        <v>1694</v>
      </c>
      <c r="P1736" s="283" t="s">
        <v>2990</v>
      </c>
      <c r="Q1736" s="82" t="s">
        <v>117</v>
      </c>
    </row>
    <row r="1737" spans="1:77" s="254" customFormat="1" x14ac:dyDescent="0.2">
      <c r="A1737" s="248">
        <v>1729</v>
      </c>
      <c r="B1737" s="248" t="s">
        <v>3379</v>
      </c>
      <c r="C1737" s="248"/>
      <c r="D1737" s="248"/>
      <c r="E1737" s="248"/>
      <c r="F1737" s="248"/>
      <c r="G1737" s="248"/>
      <c r="H1737" s="248"/>
      <c r="I1737" s="248"/>
      <c r="J1737" s="260">
        <v>68</v>
      </c>
      <c r="K1737" s="255">
        <v>6.8</v>
      </c>
      <c r="L1737" s="248"/>
      <c r="M1737" s="248"/>
      <c r="N1737" s="248"/>
      <c r="O1737" s="265" t="s">
        <v>1694</v>
      </c>
      <c r="P1737" s="284" t="s">
        <v>708</v>
      </c>
      <c r="Q1737" s="248"/>
      <c r="R1737" s="289"/>
      <c r="S1737" s="289"/>
      <c r="T1737" s="289"/>
      <c r="U1737" s="289"/>
      <c r="V1737" s="289"/>
      <c r="W1737" s="289"/>
      <c r="X1737" s="289"/>
      <c r="Y1737" s="289"/>
      <c r="Z1737" s="289"/>
      <c r="AA1737" s="289"/>
      <c r="AB1737" s="289"/>
      <c r="AC1737" s="289"/>
      <c r="AD1737" s="289"/>
      <c r="AE1737" s="289"/>
      <c r="AF1737" s="289"/>
      <c r="AG1737" s="289"/>
      <c r="AH1737" s="289"/>
      <c r="AI1737" s="289"/>
      <c r="AJ1737" s="289"/>
      <c r="AK1737" s="289"/>
      <c r="AL1737" s="289"/>
      <c r="AM1737" s="289"/>
      <c r="AN1737" s="289"/>
      <c r="AO1737" s="289"/>
      <c r="AP1737" s="289"/>
      <c r="AQ1737" s="289"/>
      <c r="AR1737" s="289"/>
      <c r="AS1737" s="289"/>
      <c r="AT1737" s="289"/>
      <c r="AU1737" s="289"/>
      <c r="AV1737" s="289"/>
      <c r="AW1737" s="289"/>
      <c r="AX1737" s="289"/>
      <c r="AY1737" s="289"/>
      <c r="AZ1737" s="289"/>
      <c r="BA1737" s="289"/>
      <c r="BB1737" s="289"/>
      <c r="BC1737" s="289"/>
      <c r="BD1737" s="289"/>
      <c r="BE1737" s="289"/>
      <c r="BF1737" s="289"/>
      <c r="BG1737" s="289"/>
      <c r="BH1737" s="289"/>
      <c r="BI1737" s="289"/>
      <c r="BJ1737" s="289"/>
      <c r="BK1737" s="289"/>
      <c r="BL1737" s="289"/>
      <c r="BM1737" s="289"/>
      <c r="BN1737" s="289"/>
      <c r="BO1737" s="289"/>
      <c r="BP1737" s="289"/>
      <c r="BQ1737" s="289"/>
      <c r="BR1737" s="289"/>
      <c r="BS1737" s="289"/>
      <c r="BT1737" s="289"/>
      <c r="BU1737" s="289"/>
      <c r="BV1737" s="289"/>
      <c r="BW1737" s="289"/>
      <c r="BX1737" s="289"/>
      <c r="BY1737" s="289"/>
    </row>
    <row r="1738" spans="1:77" s="262" customFormat="1" x14ac:dyDescent="0.2">
      <c r="A1738" s="86">
        <v>1730</v>
      </c>
      <c r="B1738" s="86" t="s">
        <v>1032</v>
      </c>
      <c r="C1738" s="86"/>
      <c r="D1738" s="86"/>
      <c r="E1738" s="86"/>
      <c r="F1738" s="86"/>
      <c r="G1738" s="86"/>
      <c r="H1738" s="86"/>
      <c r="I1738" s="86"/>
      <c r="J1738" s="249">
        <v>68</v>
      </c>
      <c r="K1738" s="251">
        <v>6.8</v>
      </c>
      <c r="L1738" s="86"/>
      <c r="M1738" s="86"/>
      <c r="N1738" s="86"/>
      <c r="O1738" s="266" t="s">
        <v>859</v>
      </c>
      <c r="P1738" s="285"/>
      <c r="Q1738" s="86"/>
      <c r="R1738" s="290"/>
      <c r="S1738" s="290"/>
      <c r="T1738" s="290"/>
      <c r="U1738" s="290"/>
      <c r="V1738" s="290"/>
      <c r="W1738" s="290"/>
      <c r="X1738" s="290"/>
      <c r="Y1738" s="290"/>
      <c r="Z1738" s="290"/>
      <c r="AA1738" s="290"/>
      <c r="AB1738" s="290"/>
      <c r="AC1738" s="290"/>
      <c r="AD1738" s="290"/>
      <c r="AE1738" s="290"/>
      <c r="AF1738" s="290"/>
      <c r="AG1738" s="290"/>
      <c r="AH1738" s="290"/>
      <c r="AI1738" s="290"/>
      <c r="AJ1738" s="290"/>
      <c r="AK1738" s="290"/>
      <c r="AL1738" s="290"/>
      <c r="AM1738" s="290"/>
      <c r="AN1738" s="290"/>
      <c r="AO1738" s="290"/>
      <c r="AP1738" s="290"/>
      <c r="AQ1738" s="290"/>
      <c r="AR1738" s="290"/>
      <c r="AS1738" s="290"/>
      <c r="AT1738" s="290"/>
      <c r="AU1738" s="290"/>
      <c r="AV1738" s="290"/>
      <c r="AW1738" s="290"/>
      <c r="AX1738" s="290"/>
      <c r="AY1738" s="290"/>
      <c r="AZ1738" s="290"/>
      <c r="BA1738" s="290"/>
      <c r="BB1738" s="290"/>
      <c r="BC1738" s="290"/>
      <c r="BD1738" s="290"/>
      <c r="BE1738" s="290"/>
      <c r="BF1738" s="290"/>
      <c r="BG1738" s="290"/>
      <c r="BH1738" s="290"/>
      <c r="BI1738" s="290"/>
      <c r="BJ1738" s="290"/>
      <c r="BK1738" s="290"/>
      <c r="BL1738" s="290"/>
      <c r="BM1738" s="290"/>
      <c r="BN1738" s="290"/>
      <c r="BO1738" s="290"/>
      <c r="BP1738" s="290"/>
      <c r="BQ1738" s="290"/>
      <c r="BR1738" s="290"/>
      <c r="BS1738" s="290"/>
      <c r="BT1738" s="290"/>
      <c r="BU1738" s="290"/>
      <c r="BV1738" s="290"/>
      <c r="BW1738" s="290"/>
      <c r="BX1738" s="290"/>
      <c r="BY1738" s="290"/>
    </row>
    <row r="1739" spans="1:77" x14ac:dyDescent="0.2">
      <c r="A1739" s="82">
        <v>1731</v>
      </c>
      <c r="B1739" s="82" t="s">
        <v>228</v>
      </c>
      <c r="C1739" s="82" t="s">
        <v>1820</v>
      </c>
      <c r="D1739" s="82" t="s">
        <v>229</v>
      </c>
      <c r="E1739" s="83">
        <v>44123</v>
      </c>
      <c r="F1739" s="82" t="s">
        <v>2985</v>
      </c>
      <c r="G1739" s="82">
        <v>1</v>
      </c>
      <c r="H1739" s="82" t="s">
        <v>2986</v>
      </c>
      <c r="I1739" s="82" t="s">
        <v>1760</v>
      </c>
      <c r="J1739" s="84">
        <v>38</v>
      </c>
      <c r="K1739" s="247">
        <v>3.8</v>
      </c>
      <c r="L1739" s="82" t="s">
        <v>2987</v>
      </c>
      <c r="M1739" s="82">
        <v>154</v>
      </c>
      <c r="N1739" s="82">
        <v>0.1</v>
      </c>
      <c r="O1739" s="264" t="s">
        <v>1089</v>
      </c>
      <c r="P1739" s="283" t="s">
        <v>2997</v>
      </c>
      <c r="Q1739" s="82" t="s">
        <v>117</v>
      </c>
    </row>
    <row r="1740" spans="1:77" x14ac:dyDescent="0.2">
      <c r="A1740" s="82">
        <v>1732</v>
      </c>
      <c r="B1740" s="82" t="s">
        <v>228</v>
      </c>
      <c r="C1740" s="82"/>
      <c r="D1740" s="82" t="s">
        <v>2864</v>
      </c>
      <c r="E1740" s="83">
        <v>44137</v>
      </c>
      <c r="F1740" s="82" t="s">
        <v>2985</v>
      </c>
      <c r="G1740" s="82">
        <v>1</v>
      </c>
      <c r="H1740" s="82" t="s">
        <v>2986</v>
      </c>
      <c r="I1740" s="82" t="s">
        <v>1760</v>
      </c>
      <c r="J1740" s="84">
        <v>40</v>
      </c>
      <c r="K1740" s="247">
        <v>4</v>
      </c>
      <c r="L1740" s="82" t="s">
        <v>3362</v>
      </c>
      <c r="M1740" s="82">
        <v>158</v>
      </c>
      <c r="N1740" s="82">
        <v>0.1</v>
      </c>
      <c r="O1740" s="264" t="s">
        <v>1089</v>
      </c>
      <c r="P1740" s="283" t="s">
        <v>2997</v>
      </c>
      <c r="Q1740" s="82" t="s">
        <v>117</v>
      </c>
    </row>
    <row r="1741" spans="1:77" s="254" customFormat="1" x14ac:dyDescent="0.2">
      <c r="A1741" s="248">
        <v>1733</v>
      </c>
      <c r="B1741" s="248" t="s">
        <v>228</v>
      </c>
      <c r="C1741" s="248"/>
      <c r="D1741" s="248"/>
      <c r="E1741" s="248"/>
      <c r="F1741" s="248"/>
      <c r="G1741" s="248"/>
      <c r="H1741" s="248"/>
      <c r="I1741" s="248"/>
      <c r="J1741" s="260">
        <v>78</v>
      </c>
      <c r="K1741" s="255">
        <v>7.8</v>
      </c>
      <c r="L1741" s="248"/>
      <c r="M1741" s="248"/>
      <c r="N1741" s="248"/>
      <c r="O1741" s="265" t="s">
        <v>1089</v>
      </c>
      <c r="P1741" s="284" t="s">
        <v>706</v>
      </c>
      <c r="Q1741" s="248"/>
      <c r="R1741" s="289"/>
      <c r="S1741" s="289"/>
      <c r="T1741" s="289"/>
      <c r="U1741" s="289"/>
      <c r="V1741" s="289"/>
      <c r="W1741" s="289"/>
      <c r="X1741" s="289"/>
      <c r="Y1741" s="289"/>
      <c r="Z1741" s="289"/>
      <c r="AA1741" s="289"/>
      <c r="AB1741" s="289"/>
      <c r="AC1741" s="289"/>
      <c r="AD1741" s="289"/>
      <c r="AE1741" s="289"/>
      <c r="AF1741" s="289"/>
      <c r="AG1741" s="289"/>
      <c r="AH1741" s="289"/>
      <c r="AI1741" s="289"/>
      <c r="AJ1741" s="289"/>
      <c r="AK1741" s="289"/>
      <c r="AL1741" s="289"/>
      <c r="AM1741" s="289"/>
      <c r="AN1741" s="289"/>
      <c r="AO1741" s="289"/>
      <c r="AP1741" s="289"/>
      <c r="AQ1741" s="289"/>
      <c r="AR1741" s="289"/>
      <c r="AS1741" s="289"/>
      <c r="AT1741" s="289"/>
      <c r="AU1741" s="289"/>
      <c r="AV1741" s="289"/>
      <c r="AW1741" s="289"/>
      <c r="AX1741" s="289"/>
      <c r="AY1741" s="289"/>
      <c r="AZ1741" s="289"/>
      <c r="BA1741" s="289"/>
      <c r="BB1741" s="289"/>
      <c r="BC1741" s="289"/>
      <c r="BD1741" s="289"/>
      <c r="BE1741" s="289"/>
      <c r="BF1741" s="289"/>
      <c r="BG1741" s="289"/>
      <c r="BH1741" s="289"/>
      <c r="BI1741" s="289"/>
      <c r="BJ1741" s="289"/>
      <c r="BK1741" s="289"/>
      <c r="BL1741" s="289"/>
      <c r="BM1741" s="289"/>
      <c r="BN1741" s="289"/>
      <c r="BO1741" s="289"/>
      <c r="BP1741" s="289"/>
      <c r="BQ1741" s="289"/>
      <c r="BR1741" s="289"/>
      <c r="BS1741" s="289"/>
      <c r="BT1741" s="289"/>
      <c r="BU1741" s="289"/>
      <c r="BV1741" s="289"/>
      <c r="BW1741" s="289"/>
      <c r="BX1741" s="289"/>
      <c r="BY1741" s="289"/>
    </row>
    <row r="1742" spans="1:77" s="262" customFormat="1" x14ac:dyDescent="0.2">
      <c r="A1742" s="86">
        <v>1734</v>
      </c>
      <c r="B1742" s="86" t="s">
        <v>1540</v>
      </c>
      <c r="C1742" s="86"/>
      <c r="D1742" s="86"/>
      <c r="E1742" s="86"/>
      <c r="F1742" s="86"/>
      <c r="G1742" s="86"/>
      <c r="H1742" s="86"/>
      <c r="I1742" s="86"/>
      <c r="J1742" s="249">
        <v>78</v>
      </c>
      <c r="K1742" s="251">
        <v>7.8</v>
      </c>
      <c r="L1742" s="86"/>
      <c r="M1742" s="86"/>
      <c r="N1742" s="86"/>
      <c r="O1742" s="266" t="s">
        <v>860</v>
      </c>
      <c r="P1742" s="285"/>
      <c r="Q1742" s="86"/>
      <c r="R1742" s="290"/>
      <c r="S1742" s="290"/>
      <c r="T1742" s="290"/>
      <c r="U1742" s="290"/>
      <c r="V1742" s="290"/>
      <c r="W1742" s="290"/>
      <c r="X1742" s="290"/>
      <c r="Y1742" s="290"/>
      <c r="Z1742" s="290"/>
      <c r="AA1742" s="290"/>
      <c r="AB1742" s="290"/>
      <c r="AC1742" s="290"/>
      <c r="AD1742" s="290"/>
      <c r="AE1742" s="290"/>
      <c r="AF1742" s="290"/>
      <c r="AG1742" s="290"/>
      <c r="AH1742" s="290"/>
      <c r="AI1742" s="290"/>
      <c r="AJ1742" s="290"/>
      <c r="AK1742" s="290"/>
      <c r="AL1742" s="290"/>
      <c r="AM1742" s="290"/>
      <c r="AN1742" s="290"/>
      <c r="AO1742" s="290"/>
      <c r="AP1742" s="290"/>
      <c r="AQ1742" s="290"/>
      <c r="AR1742" s="290"/>
      <c r="AS1742" s="290"/>
      <c r="AT1742" s="290"/>
      <c r="AU1742" s="290"/>
      <c r="AV1742" s="290"/>
      <c r="AW1742" s="290"/>
      <c r="AX1742" s="290"/>
      <c r="AY1742" s="290"/>
      <c r="AZ1742" s="290"/>
      <c r="BA1742" s="290"/>
      <c r="BB1742" s="290"/>
      <c r="BC1742" s="290"/>
      <c r="BD1742" s="290"/>
      <c r="BE1742" s="290"/>
      <c r="BF1742" s="290"/>
      <c r="BG1742" s="290"/>
      <c r="BH1742" s="290"/>
      <c r="BI1742" s="290"/>
      <c r="BJ1742" s="290"/>
      <c r="BK1742" s="290"/>
      <c r="BL1742" s="290"/>
      <c r="BM1742" s="290"/>
      <c r="BN1742" s="290"/>
      <c r="BO1742" s="290"/>
      <c r="BP1742" s="290"/>
      <c r="BQ1742" s="290"/>
      <c r="BR1742" s="290"/>
      <c r="BS1742" s="290"/>
      <c r="BT1742" s="290"/>
      <c r="BU1742" s="290"/>
      <c r="BV1742" s="290"/>
      <c r="BW1742" s="290"/>
      <c r="BX1742" s="290"/>
      <c r="BY1742" s="290"/>
    </row>
    <row r="1743" spans="1:77" x14ac:dyDescent="0.2">
      <c r="A1743" s="82">
        <v>1735</v>
      </c>
      <c r="B1743" s="82" t="s">
        <v>184</v>
      </c>
      <c r="C1743" s="82" t="s">
        <v>2272</v>
      </c>
      <c r="D1743" s="82" t="s">
        <v>185</v>
      </c>
      <c r="E1743" s="83">
        <v>44123</v>
      </c>
      <c r="F1743" s="82" t="s">
        <v>2985</v>
      </c>
      <c r="G1743" s="82">
        <v>1</v>
      </c>
      <c r="H1743" s="82" t="s">
        <v>2986</v>
      </c>
      <c r="I1743" s="82" t="s">
        <v>1760</v>
      </c>
      <c r="J1743" s="84">
        <v>14</v>
      </c>
      <c r="K1743" s="247">
        <v>1.4</v>
      </c>
      <c r="L1743" s="82" t="s">
        <v>2987</v>
      </c>
      <c r="M1743" s="82">
        <v>154</v>
      </c>
      <c r="N1743" s="82">
        <v>0.1</v>
      </c>
      <c r="O1743" s="264" t="s">
        <v>2109</v>
      </c>
      <c r="P1743" s="283" t="s">
        <v>2997</v>
      </c>
      <c r="Q1743" s="82" t="s">
        <v>117</v>
      </c>
    </row>
    <row r="1744" spans="1:77" x14ac:dyDescent="0.2">
      <c r="A1744" s="82">
        <v>1736</v>
      </c>
      <c r="B1744" s="82" t="s">
        <v>184</v>
      </c>
      <c r="C1744" s="82"/>
      <c r="D1744" s="82" t="s">
        <v>2849</v>
      </c>
      <c r="E1744" s="83">
        <v>44137</v>
      </c>
      <c r="F1744" s="82" t="s">
        <v>2985</v>
      </c>
      <c r="G1744" s="82">
        <v>1</v>
      </c>
      <c r="H1744" s="82" t="s">
        <v>2986</v>
      </c>
      <c r="I1744" s="82" t="s">
        <v>1760</v>
      </c>
      <c r="J1744" s="84">
        <v>14</v>
      </c>
      <c r="K1744" s="247">
        <v>1.4</v>
      </c>
      <c r="L1744" s="82" t="s">
        <v>3362</v>
      </c>
      <c r="M1744" s="82">
        <v>158</v>
      </c>
      <c r="N1744" s="82">
        <v>0.1</v>
      </c>
      <c r="O1744" s="264" t="s">
        <v>2109</v>
      </c>
      <c r="P1744" s="283" t="s">
        <v>2997</v>
      </c>
      <c r="Q1744" s="82" t="s">
        <v>117</v>
      </c>
    </row>
    <row r="1745" spans="1:77" s="254" customFormat="1" x14ac:dyDescent="0.2">
      <c r="A1745" s="248">
        <v>1737</v>
      </c>
      <c r="B1745" s="248" t="s">
        <v>184</v>
      </c>
      <c r="C1745" s="248"/>
      <c r="D1745" s="248"/>
      <c r="E1745" s="248"/>
      <c r="F1745" s="248"/>
      <c r="G1745" s="248"/>
      <c r="H1745" s="248"/>
      <c r="I1745" s="248"/>
      <c r="J1745" s="260">
        <v>28</v>
      </c>
      <c r="K1745" s="255">
        <v>2.8</v>
      </c>
      <c r="L1745" s="248"/>
      <c r="M1745" s="248"/>
      <c r="N1745" s="248"/>
      <c r="O1745" s="265" t="s">
        <v>2109</v>
      </c>
      <c r="P1745" s="284" t="s">
        <v>706</v>
      </c>
      <c r="Q1745" s="248"/>
      <c r="R1745" s="289"/>
      <c r="S1745" s="289"/>
      <c r="T1745" s="289"/>
      <c r="U1745" s="289"/>
      <c r="V1745" s="289"/>
      <c r="W1745" s="289"/>
      <c r="X1745" s="289"/>
      <c r="Y1745" s="289"/>
      <c r="Z1745" s="289"/>
      <c r="AA1745" s="289"/>
      <c r="AB1745" s="289"/>
      <c r="AC1745" s="289"/>
      <c r="AD1745" s="289"/>
      <c r="AE1745" s="289"/>
      <c r="AF1745" s="289"/>
      <c r="AG1745" s="289"/>
      <c r="AH1745" s="289"/>
      <c r="AI1745" s="289"/>
      <c r="AJ1745" s="289"/>
      <c r="AK1745" s="289"/>
      <c r="AL1745" s="289"/>
      <c r="AM1745" s="289"/>
      <c r="AN1745" s="289"/>
      <c r="AO1745" s="289"/>
      <c r="AP1745" s="289"/>
      <c r="AQ1745" s="289"/>
      <c r="AR1745" s="289"/>
      <c r="AS1745" s="289"/>
      <c r="AT1745" s="289"/>
      <c r="AU1745" s="289"/>
      <c r="AV1745" s="289"/>
      <c r="AW1745" s="289"/>
      <c r="AX1745" s="289"/>
      <c r="AY1745" s="289"/>
      <c r="AZ1745" s="289"/>
      <c r="BA1745" s="289"/>
      <c r="BB1745" s="289"/>
      <c r="BC1745" s="289"/>
      <c r="BD1745" s="289"/>
      <c r="BE1745" s="289"/>
      <c r="BF1745" s="289"/>
      <c r="BG1745" s="289"/>
      <c r="BH1745" s="289"/>
      <c r="BI1745" s="289"/>
      <c r="BJ1745" s="289"/>
      <c r="BK1745" s="289"/>
      <c r="BL1745" s="289"/>
      <c r="BM1745" s="289"/>
      <c r="BN1745" s="289"/>
      <c r="BO1745" s="289"/>
      <c r="BP1745" s="289"/>
      <c r="BQ1745" s="289"/>
      <c r="BR1745" s="289"/>
      <c r="BS1745" s="289"/>
      <c r="BT1745" s="289"/>
      <c r="BU1745" s="289"/>
      <c r="BV1745" s="289"/>
      <c r="BW1745" s="289"/>
      <c r="BX1745" s="289"/>
      <c r="BY1745" s="289"/>
    </row>
    <row r="1746" spans="1:77" s="262" customFormat="1" x14ac:dyDescent="0.2">
      <c r="A1746" s="86">
        <v>1738</v>
      </c>
      <c r="B1746" s="86" t="s">
        <v>39</v>
      </c>
      <c r="C1746" s="86"/>
      <c r="D1746" s="86"/>
      <c r="E1746" s="86"/>
      <c r="F1746" s="86"/>
      <c r="G1746" s="86"/>
      <c r="H1746" s="86"/>
      <c r="I1746" s="86"/>
      <c r="J1746" s="249">
        <v>28</v>
      </c>
      <c r="K1746" s="251">
        <v>2.8</v>
      </c>
      <c r="L1746" s="86"/>
      <c r="M1746" s="86"/>
      <c r="N1746" s="86"/>
      <c r="O1746" s="266" t="s">
        <v>861</v>
      </c>
      <c r="P1746" s="285"/>
      <c r="Q1746" s="86"/>
      <c r="R1746" s="290"/>
      <c r="S1746" s="290"/>
      <c r="T1746" s="290"/>
      <c r="U1746" s="290"/>
      <c r="V1746" s="290"/>
      <c r="W1746" s="290"/>
      <c r="X1746" s="290"/>
      <c r="Y1746" s="290"/>
      <c r="Z1746" s="290"/>
      <c r="AA1746" s="290"/>
      <c r="AB1746" s="290"/>
      <c r="AC1746" s="290"/>
      <c r="AD1746" s="290"/>
      <c r="AE1746" s="290"/>
      <c r="AF1746" s="290"/>
      <c r="AG1746" s="290"/>
      <c r="AH1746" s="290"/>
      <c r="AI1746" s="290"/>
      <c r="AJ1746" s="290"/>
      <c r="AK1746" s="290"/>
      <c r="AL1746" s="290"/>
      <c r="AM1746" s="290"/>
      <c r="AN1746" s="290"/>
      <c r="AO1746" s="290"/>
      <c r="AP1746" s="290"/>
      <c r="AQ1746" s="290"/>
      <c r="AR1746" s="290"/>
      <c r="AS1746" s="290"/>
      <c r="AT1746" s="290"/>
      <c r="AU1746" s="290"/>
      <c r="AV1746" s="290"/>
      <c r="AW1746" s="290"/>
      <c r="AX1746" s="290"/>
      <c r="AY1746" s="290"/>
      <c r="AZ1746" s="290"/>
      <c r="BA1746" s="290"/>
      <c r="BB1746" s="290"/>
      <c r="BC1746" s="290"/>
      <c r="BD1746" s="290"/>
      <c r="BE1746" s="290"/>
      <c r="BF1746" s="290"/>
      <c r="BG1746" s="290"/>
      <c r="BH1746" s="290"/>
      <c r="BI1746" s="290"/>
      <c r="BJ1746" s="290"/>
      <c r="BK1746" s="290"/>
      <c r="BL1746" s="290"/>
      <c r="BM1746" s="290"/>
      <c r="BN1746" s="290"/>
      <c r="BO1746" s="290"/>
      <c r="BP1746" s="290"/>
      <c r="BQ1746" s="290"/>
      <c r="BR1746" s="290"/>
      <c r="BS1746" s="290"/>
      <c r="BT1746" s="290"/>
      <c r="BU1746" s="290"/>
      <c r="BV1746" s="290"/>
      <c r="BW1746" s="290"/>
      <c r="BX1746" s="290"/>
      <c r="BY1746" s="290"/>
    </row>
    <row r="1747" spans="1:77" x14ac:dyDescent="0.2">
      <c r="A1747" s="82">
        <v>1739</v>
      </c>
      <c r="B1747" s="82" t="s">
        <v>170</v>
      </c>
      <c r="C1747" s="82" t="s">
        <v>2087</v>
      </c>
      <c r="D1747" s="82" t="s">
        <v>171</v>
      </c>
      <c r="E1747" s="83">
        <v>44123</v>
      </c>
      <c r="F1747" s="82" t="s">
        <v>2985</v>
      </c>
      <c r="G1747" s="82">
        <v>1</v>
      </c>
      <c r="H1747" s="82" t="s">
        <v>2986</v>
      </c>
      <c r="I1747" s="82" t="s">
        <v>1760</v>
      </c>
      <c r="J1747" s="84">
        <v>34</v>
      </c>
      <c r="K1747" s="247">
        <v>3.4</v>
      </c>
      <c r="L1747" s="82" t="s">
        <v>2987</v>
      </c>
      <c r="M1747" s="82">
        <v>154</v>
      </c>
      <c r="N1747" s="82">
        <v>0.1</v>
      </c>
      <c r="O1747" s="264" t="s">
        <v>2088</v>
      </c>
      <c r="P1747" s="283" t="s">
        <v>2997</v>
      </c>
      <c r="Q1747" s="82" t="s">
        <v>117</v>
      </c>
    </row>
    <row r="1748" spans="1:77" x14ac:dyDescent="0.2">
      <c r="A1748" s="82">
        <v>1740</v>
      </c>
      <c r="B1748" s="82" t="s">
        <v>170</v>
      </c>
      <c r="C1748" s="82"/>
      <c r="D1748" s="82" t="s">
        <v>2843</v>
      </c>
      <c r="E1748" s="83">
        <v>44137</v>
      </c>
      <c r="F1748" s="82" t="s">
        <v>2985</v>
      </c>
      <c r="G1748" s="82">
        <v>1</v>
      </c>
      <c r="H1748" s="82" t="s">
        <v>2986</v>
      </c>
      <c r="I1748" s="82" t="s">
        <v>1760</v>
      </c>
      <c r="J1748" s="84">
        <v>34</v>
      </c>
      <c r="K1748" s="247">
        <v>3.4</v>
      </c>
      <c r="L1748" s="82" t="s">
        <v>3362</v>
      </c>
      <c r="M1748" s="82">
        <v>158</v>
      </c>
      <c r="N1748" s="82">
        <v>0.1</v>
      </c>
      <c r="O1748" s="264" t="s">
        <v>2088</v>
      </c>
      <c r="P1748" s="283" t="s">
        <v>2997</v>
      </c>
      <c r="Q1748" s="82" t="s">
        <v>117</v>
      </c>
    </row>
    <row r="1749" spans="1:77" s="254" customFormat="1" x14ac:dyDescent="0.2">
      <c r="A1749" s="248">
        <v>1741</v>
      </c>
      <c r="B1749" s="248" t="s">
        <v>170</v>
      </c>
      <c r="C1749" s="248"/>
      <c r="D1749" s="248"/>
      <c r="E1749" s="248"/>
      <c r="F1749" s="248"/>
      <c r="G1749" s="248"/>
      <c r="H1749" s="248"/>
      <c r="I1749" s="248"/>
      <c r="J1749" s="260">
        <v>68</v>
      </c>
      <c r="K1749" s="255">
        <v>6.8</v>
      </c>
      <c r="L1749" s="248"/>
      <c r="M1749" s="248"/>
      <c r="N1749" s="248"/>
      <c r="O1749" s="265" t="s">
        <v>2088</v>
      </c>
      <c r="P1749" s="284" t="s">
        <v>706</v>
      </c>
      <c r="Q1749" s="248"/>
      <c r="R1749" s="289"/>
      <c r="S1749" s="289"/>
      <c r="T1749" s="289"/>
      <c r="U1749" s="289"/>
      <c r="V1749" s="289"/>
      <c r="W1749" s="289"/>
      <c r="X1749" s="289"/>
      <c r="Y1749" s="289"/>
      <c r="Z1749" s="289"/>
      <c r="AA1749" s="289"/>
      <c r="AB1749" s="289"/>
      <c r="AC1749" s="289"/>
      <c r="AD1749" s="289"/>
      <c r="AE1749" s="289"/>
      <c r="AF1749" s="289"/>
      <c r="AG1749" s="289"/>
      <c r="AH1749" s="289"/>
      <c r="AI1749" s="289"/>
      <c r="AJ1749" s="289"/>
      <c r="AK1749" s="289"/>
      <c r="AL1749" s="289"/>
      <c r="AM1749" s="289"/>
      <c r="AN1749" s="289"/>
      <c r="AO1749" s="289"/>
      <c r="AP1749" s="289"/>
      <c r="AQ1749" s="289"/>
      <c r="AR1749" s="289"/>
      <c r="AS1749" s="289"/>
      <c r="AT1749" s="289"/>
      <c r="AU1749" s="289"/>
      <c r="AV1749" s="289"/>
      <c r="AW1749" s="289"/>
      <c r="AX1749" s="289"/>
      <c r="AY1749" s="289"/>
      <c r="AZ1749" s="289"/>
      <c r="BA1749" s="289"/>
      <c r="BB1749" s="289"/>
      <c r="BC1749" s="289"/>
      <c r="BD1749" s="289"/>
      <c r="BE1749" s="289"/>
      <c r="BF1749" s="289"/>
      <c r="BG1749" s="289"/>
      <c r="BH1749" s="289"/>
      <c r="BI1749" s="289"/>
      <c r="BJ1749" s="289"/>
      <c r="BK1749" s="289"/>
      <c r="BL1749" s="289"/>
      <c r="BM1749" s="289"/>
      <c r="BN1749" s="289"/>
      <c r="BO1749" s="289"/>
      <c r="BP1749" s="289"/>
      <c r="BQ1749" s="289"/>
      <c r="BR1749" s="289"/>
      <c r="BS1749" s="289"/>
      <c r="BT1749" s="289"/>
      <c r="BU1749" s="289"/>
      <c r="BV1749" s="289"/>
      <c r="BW1749" s="289"/>
      <c r="BX1749" s="289"/>
      <c r="BY1749" s="289"/>
    </row>
    <row r="1750" spans="1:77" s="262" customFormat="1" x14ac:dyDescent="0.2">
      <c r="A1750" s="86">
        <v>1742</v>
      </c>
      <c r="B1750" s="86" t="s">
        <v>24</v>
      </c>
      <c r="C1750" s="86"/>
      <c r="D1750" s="86"/>
      <c r="E1750" s="86"/>
      <c r="F1750" s="86"/>
      <c r="G1750" s="86"/>
      <c r="H1750" s="86"/>
      <c r="I1750" s="86"/>
      <c r="J1750" s="249">
        <v>68</v>
      </c>
      <c r="K1750" s="251">
        <v>6.8</v>
      </c>
      <c r="L1750" s="86"/>
      <c r="M1750" s="86"/>
      <c r="N1750" s="86"/>
      <c r="O1750" s="266" t="s">
        <v>862</v>
      </c>
      <c r="P1750" s="285"/>
      <c r="Q1750" s="86"/>
      <c r="R1750" s="290"/>
      <c r="S1750" s="290"/>
      <c r="T1750" s="290"/>
      <c r="U1750" s="290"/>
      <c r="V1750" s="290"/>
      <c r="W1750" s="290"/>
      <c r="X1750" s="290"/>
      <c r="Y1750" s="290"/>
      <c r="Z1750" s="290"/>
      <c r="AA1750" s="290"/>
      <c r="AB1750" s="290"/>
      <c r="AC1750" s="290"/>
      <c r="AD1750" s="290"/>
      <c r="AE1750" s="290"/>
      <c r="AF1750" s="290"/>
      <c r="AG1750" s="290"/>
      <c r="AH1750" s="290"/>
      <c r="AI1750" s="290"/>
      <c r="AJ1750" s="290"/>
      <c r="AK1750" s="290"/>
      <c r="AL1750" s="290"/>
      <c r="AM1750" s="290"/>
      <c r="AN1750" s="290"/>
      <c r="AO1750" s="290"/>
      <c r="AP1750" s="290"/>
      <c r="AQ1750" s="290"/>
      <c r="AR1750" s="290"/>
      <c r="AS1750" s="290"/>
      <c r="AT1750" s="290"/>
      <c r="AU1750" s="290"/>
      <c r="AV1750" s="290"/>
      <c r="AW1750" s="290"/>
      <c r="AX1750" s="290"/>
      <c r="AY1750" s="290"/>
      <c r="AZ1750" s="290"/>
      <c r="BA1750" s="290"/>
      <c r="BB1750" s="290"/>
      <c r="BC1750" s="290"/>
      <c r="BD1750" s="290"/>
      <c r="BE1750" s="290"/>
      <c r="BF1750" s="290"/>
      <c r="BG1750" s="290"/>
      <c r="BH1750" s="290"/>
      <c r="BI1750" s="290"/>
      <c r="BJ1750" s="290"/>
      <c r="BK1750" s="290"/>
      <c r="BL1750" s="290"/>
      <c r="BM1750" s="290"/>
      <c r="BN1750" s="290"/>
      <c r="BO1750" s="290"/>
      <c r="BP1750" s="290"/>
      <c r="BQ1750" s="290"/>
      <c r="BR1750" s="290"/>
      <c r="BS1750" s="290"/>
      <c r="BT1750" s="290"/>
      <c r="BU1750" s="290"/>
      <c r="BV1750" s="290"/>
      <c r="BW1750" s="290"/>
      <c r="BX1750" s="290"/>
      <c r="BY1750" s="290"/>
    </row>
    <row r="1751" spans="1:77" x14ac:dyDescent="0.2">
      <c r="A1751" s="82">
        <v>1743</v>
      </c>
      <c r="B1751" s="82" t="s">
        <v>2485</v>
      </c>
      <c r="C1751" s="82" t="s">
        <v>2259</v>
      </c>
      <c r="D1751" s="82" t="s">
        <v>2486</v>
      </c>
      <c r="E1751" s="83">
        <v>44123</v>
      </c>
      <c r="F1751" s="82" t="s">
        <v>2985</v>
      </c>
      <c r="G1751" s="82">
        <v>1</v>
      </c>
      <c r="H1751" s="82" t="s">
        <v>2986</v>
      </c>
      <c r="I1751" s="82" t="s">
        <v>1760</v>
      </c>
      <c r="J1751" s="84">
        <v>31</v>
      </c>
      <c r="K1751" s="247">
        <v>3.1</v>
      </c>
      <c r="L1751" s="82" t="s">
        <v>2987</v>
      </c>
      <c r="M1751" s="82">
        <v>154</v>
      </c>
      <c r="N1751" s="82">
        <v>0.1</v>
      </c>
      <c r="O1751" s="264" t="s">
        <v>2234</v>
      </c>
      <c r="P1751" s="283" t="s">
        <v>2988</v>
      </c>
      <c r="Q1751" s="82" t="s">
        <v>304</v>
      </c>
    </row>
    <row r="1752" spans="1:77" s="254" customFormat="1" x14ac:dyDescent="0.2">
      <c r="A1752" s="248">
        <v>1744</v>
      </c>
      <c r="B1752" s="248" t="s">
        <v>2485</v>
      </c>
      <c r="C1752" s="248"/>
      <c r="D1752" s="248"/>
      <c r="E1752" s="248"/>
      <c r="F1752" s="248"/>
      <c r="G1752" s="248"/>
      <c r="H1752" s="248"/>
      <c r="I1752" s="248"/>
      <c r="J1752" s="260">
        <v>31</v>
      </c>
      <c r="K1752" s="255">
        <v>3.1</v>
      </c>
      <c r="L1752" s="248"/>
      <c r="M1752" s="248"/>
      <c r="N1752" s="248"/>
      <c r="O1752" s="265" t="s">
        <v>2234</v>
      </c>
      <c r="P1752" s="284" t="s">
        <v>707</v>
      </c>
      <c r="Q1752" s="248"/>
      <c r="R1752" s="289"/>
      <c r="S1752" s="289"/>
      <c r="T1752" s="289"/>
      <c r="U1752" s="289"/>
      <c r="V1752" s="289"/>
      <c r="W1752" s="289"/>
      <c r="X1752" s="289"/>
      <c r="Y1752" s="289"/>
      <c r="Z1752" s="289"/>
      <c r="AA1752" s="289"/>
      <c r="AB1752" s="289"/>
      <c r="AC1752" s="289"/>
      <c r="AD1752" s="289"/>
      <c r="AE1752" s="289"/>
      <c r="AF1752" s="289"/>
      <c r="AG1752" s="289"/>
      <c r="AH1752" s="289"/>
      <c r="AI1752" s="289"/>
      <c r="AJ1752" s="289"/>
      <c r="AK1752" s="289"/>
      <c r="AL1752" s="289"/>
      <c r="AM1752" s="289"/>
      <c r="AN1752" s="289"/>
      <c r="AO1752" s="289"/>
      <c r="AP1752" s="289"/>
      <c r="AQ1752" s="289"/>
      <c r="AR1752" s="289"/>
      <c r="AS1752" s="289"/>
      <c r="AT1752" s="289"/>
      <c r="AU1752" s="289"/>
      <c r="AV1752" s="289"/>
      <c r="AW1752" s="289"/>
      <c r="AX1752" s="289"/>
      <c r="AY1752" s="289"/>
      <c r="AZ1752" s="289"/>
      <c r="BA1752" s="289"/>
      <c r="BB1752" s="289"/>
      <c r="BC1752" s="289"/>
      <c r="BD1752" s="289"/>
      <c r="BE1752" s="289"/>
      <c r="BF1752" s="289"/>
      <c r="BG1752" s="289"/>
      <c r="BH1752" s="289"/>
      <c r="BI1752" s="289"/>
      <c r="BJ1752" s="289"/>
      <c r="BK1752" s="289"/>
      <c r="BL1752" s="289"/>
      <c r="BM1752" s="289"/>
      <c r="BN1752" s="289"/>
      <c r="BO1752" s="289"/>
      <c r="BP1752" s="289"/>
      <c r="BQ1752" s="289"/>
      <c r="BR1752" s="289"/>
      <c r="BS1752" s="289"/>
      <c r="BT1752" s="289"/>
      <c r="BU1752" s="289"/>
      <c r="BV1752" s="289"/>
      <c r="BW1752" s="289"/>
      <c r="BX1752" s="289"/>
      <c r="BY1752" s="289"/>
    </row>
    <row r="1753" spans="1:77" x14ac:dyDescent="0.2">
      <c r="A1753" s="82">
        <v>1745</v>
      </c>
      <c r="B1753" s="82" t="s">
        <v>2485</v>
      </c>
      <c r="C1753" s="82" t="s">
        <v>2259</v>
      </c>
      <c r="D1753" s="82" t="s">
        <v>2486</v>
      </c>
      <c r="E1753" s="83">
        <v>44123</v>
      </c>
      <c r="F1753" s="82" t="s">
        <v>2985</v>
      </c>
      <c r="G1753" s="82">
        <v>1</v>
      </c>
      <c r="H1753" s="82" t="s">
        <v>2986</v>
      </c>
      <c r="I1753" s="82" t="s">
        <v>1760</v>
      </c>
      <c r="J1753" s="84">
        <v>85</v>
      </c>
      <c r="K1753" s="247">
        <v>8.5</v>
      </c>
      <c r="L1753" s="82" t="s">
        <v>2987</v>
      </c>
      <c r="M1753" s="82">
        <v>154</v>
      </c>
      <c r="N1753" s="82">
        <v>0.1</v>
      </c>
      <c r="O1753" s="264" t="s">
        <v>2234</v>
      </c>
      <c r="P1753" s="283" t="s">
        <v>2990</v>
      </c>
      <c r="Q1753" s="82" t="s">
        <v>304</v>
      </c>
    </row>
    <row r="1754" spans="1:77" s="254" customFormat="1" x14ac:dyDescent="0.2">
      <c r="A1754" s="248">
        <v>1746</v>
      </c>
      <c r="B1754" s="248" t="s">
        <v>2485</v>
      </c>
      <c r="C1754" s="248"/>
      <c r="D1754" s="248"/>
      <c r="E1754" s="248"/>
      <c r="F1754" s="248"/>
      <c r="G1754" s="248"/>
      <c r="H1754" s="248"/>
      <c r="I1754" s="248"/>
      <c r="J1754" s="260">
        <v>85</v>
      </c>
      <c r="K1754" s="255">
        <v>8.5</v>
      </c>
      <c r="L1754" s="248"/>
      <c r="M1754" s="248"/>
      <c r="N1754" s="248"/>
      <c r="O1754" s="265" t="s">
        <v>2234</v>
      </c>
      <c r="P1754" s="284" t="s">
        <v>708</v>
      </c>
      <c r="Q1754" s="248"/>
      <c r="R1754" s="289"/>
      <c r="S1754" s="289"/>
      <c r="T1754" s="289"/>
      <c r="U1754" s="289"/>
      <c r="V1754" s="289"/>
      <c r="W1754" s="289"/>
      <c r="X1754" s="289"/>
      <c r="Y1754" s="289"/>
      <c r="Z1754" s="289"/>
      <c r="AA1754" s="289"/>
      <c r="AB1754" s="289"/>
      <c r="AC1754" s="289"/>
      <c r="AD1754" s="289"/>
      <c r="AE1754" s="289"/>
      <c r="AF1754" s="289"/>
      <c r="AG1754" s="289"/>
      <c r="AH1754" s="289"/>
      <c r="AI1754" s="289"/>
      <c r="AJ1754" s="289"/>
      <c r="AK1754" s="289"/>
      <c r="AL1754" s="289"/>
      <c r="AM1754" s="289"/>
      <c r="AN1754" s="289"/>
      <c r="AO1754" s="289"/>
      <c r="AP1754" s="289"/>
      <c r="AQ1754" s="289"/>
      <c r="AR1754" s="289"/>
      <c r="AS1754" s="289"/>
      <c r="AT1754" s="289"/>
      <c r="AU1754" s="289"/>
      <c r="AV1754" s="289"/>
      <c r="AW1754" s="289"/>
      <c r="AX1754" s="289"/>
      <c r="AY1754" s="289"/>
      <c r="AZ1754" s="289"/>
      <c r="BA1754" s="289"/>
      <c r="BB1754" s="289"/>
      <c r="BC1754" s="289"/>
      <c r="BD1754" s="289"/>
      <c r="BE1754" s="289"/>
      <c r="BF1754" s="289"/>
      <c r="BG1754" s="289"/>
      <c r="BH1754" s="289"/>
      <c r="BI1754" s="289"/>
      <c r="BJ1754" s="289"/>
      <c r="BK1754" s="289"/>
      <c r="BL1754" s="289"/>
      <c r="BM1754" s="289"/>
      <c r="BN1754" s="289"/>
      <c r="BO1754" s="289"/>
      <c r="BP1754" s="289"/>
      <c r="BQ1754" s="289"/>
      <c r="BR1754" s="289"/>
      <c r="BS1754" s="289"/>
      <c r="BT1754" s="289"/>
      <c r="BU1754" s="289"/>
      <c r="BV1754" s="289"/>
      <c r="BW1754" s="289"/>
      <c r="BX1754" s="289"/>
      <c r="BY1754" s="289"/>
    </row>
    <row r="1755" spans="1:77" s="262" customFormat="1" x14ac:dyDescent="0.2">
      <c r="A1755" s="86">
        <v>1747</v>
      </c>
      <c r="B1755" s="86" t="s">
        <v>973</v>
      </c>
      <c r="C1755" s="86"/>
      <c r="D1755" s="86"/>
      <c r="E1755" s="86"/>
      <c r="F1755" s="86"/>
      <c r="G1755" s="86"/>
      <c r="H1755" s="86"/>
      <c r="I1755" s="86"/>
      <c r="J1755" s="249">
        <v>116</v>
      </c>
      <c r="K1755" s="251">
        <v>11.6</v>
      </c>
      <c r="L1755" s="86"/>
      <c r="M1755" s="86"/>
      <c r="N1755" s="86"/>
      <c r="O1755" s="266" t="s">
        <v>587</v>
      </c>
      <c r="P1755" s="285"/>
      <c r="Q1755" s="86"/>
      <c r="R1755" s="290"/>
      <c r="S1755" s="290"/>
      <c r="T1755" s="290"/>
      <c r="U1755" s="290"/>
      <c r="V1755" s="290"/>
      <c r="W1755" s="290"/>
      <c r="X1755" s="290"/>
      <c r="Y1755" s="290"/>
      <c r="Z1755" s="290"/>
      <c r="AA1755" s="290"/>
      <c r="AB1755" s="290"/>
      <c r="AC1755" s="290"/>
      <c r="AD1755" s="290"/>
      <c r="AE1755" s="290"/>
      <c r="AF1755" s="290"/>
      <c r="AG1755" s="290"/>
      <c r="AH1755" s="290"/>
      <c r="AI1755" s="290"/>
      <c r="AJ1755" s="290"/>
      <c r="AK1755" s="290"/>
      <c r="AL1755" s="290"/>
      <c r="AM1755" s="290"/>
      <c r="AN1755" s="290"/>
      <c r="AO1755" s="290"/>
      <c r="AP1755" s="290"/>
      <c r="AQ1755" s="290"/>
      <c r="AR1755" s="290"/>
      <c r="AS1755" s="290"/>
      <c r="AT1755" s="290"/>
      <c r="AU1755" s="290"/>
      <c r="AV1755" s="290"/>
      <c r="AW1755" s="290"/>
      <c r="AX1755" s="290"/>
      <c r="AY1755" s="290"/>
      <c r="AZ1755" s="290"/>
      <c r="BA1755" s="290"/>
      <c r="BB1755" s="290"/>
      <c r="BC1755" s="290"/>
      <c r="BD1755" s="290"/>
      <c r="BE1755" s="290"/>
      <c r="BF1755" s="290"/>
      <c r="BG1755" s="290"/>
      <c r="BH1755" s="290"/>
      <c r="BI1755" s="290"/>
      <c r="BJ1755" s="290"/>
      <c r="BK1755" s="290"/>
      <c r="BL1755" s="290"/>
      <c r="BM1755" s="290"/>
      <c r="BN1755" s="290"/>
      <c r="BO1755" s="290"/>
      <c r="BP1755" s="290"/>
      <c r="BQ1755" s="290"/>
      <c r="BR1755" s="290"/>
      <c r="BS1755" s="290"/>
      <c r="BT1755" s="290"/>
      <c r="BU1755" s="290"/>
      <c r="BV1755" s="290"/>
      <c r="BW1755" s="290"/>
      <c r="BX1755" s="290"/>
      <c r="BY1755" s="290"/>
    </row>
    <row r="1756" spans="1:77" x14ac:dyDescent="0.2">
      <c r="A1756" s="82">
        <v>1748</v>
      </c>
      <c r="B1756" s="82" t="s">
        <v>2465</v>
      </c>
      <c r="C1756" s="82" t="s">
        <v>1867</v>
      </c>
      <c r="D1756" s="82" t="s">
        <v>2466</v>
      </c>
      <c r="E1756" s="83">
        <v>44123</v>
      </c>
      <c r="F1756" s="82" t="s">
        <v>2985</v>
      </c>
      <c r="G1756" s="82">
        <v>1</v>
      </c>
      <c r="H1756" s="82" t="s">
        <v>2986</v>
      </c>
      <c r="I1756" s="82" t="s">
        <v>1760</v>
      </c>
      <c r="J1756" s="84">
        <v>14</v>
      </c>
      <c r="K1756" s="247">
        <v>1.4</v>
      </c>
      <c r="L1756" s="82" t="s">
        <v>2987</v>
      </c>
      <c r="M1756" s="82">
        <v>154</v>
      </c>
      <c r="N1756" s="82">
        <v>0.1</v>
      </c>
      <c r="O1756" s="264" t="s">
        <v>2172</v>
      </c>
      <c r="P1756" s="283" t="s">
        <v>2988</v>
      </c>
      <c r="Q1756" s="82" t="s">
        <v>304</v>
      </c>
    </row>
    <row r="1757" spans="1:77" s="254" customFormat="1" x14ac:dyDescent="0.2">
      <c r="A1757" s="248">
        <v>1749</v>
      </c>
      <c r="B1757" s="248" t="s">
        <v>2465</v>
      </c>
      <c r="C1757" s="248"/>
      <c r="D1757" s="248"/>
      <c r="E1757" s="248"/>
      <c r="F1757" s="248"/>
      <c r="G1757" s="248"/>
      <c r="H1757" s="248"/>
      <c r="I1757" s="248"/>
      <c r="J1757" s="260">
        <v>14</v>
      </c>
      <c r="K1757" s="255">
        <v>1.4</v>
      </c>
      <c r="L1757" s="248"/>
      <c r="M1757" s="248"/>
      <c r="N1757" s="248"/>
      <c r="O1757" s="265" t="s">
        <v>2172</v>
      </c>
      <c r="P1757" s="284" t="s">
        <v>707</v>
      </c>
      <c r="Q1757" s="248"/>
      <c r="R1757" s="289"/>
      <c r="S1757" s="289"/>
      <c r="T1757" s="289"/>
      <c r="U1757" s="289"/>
      <c r="V1757" s="289"/>
      <c r="W1757" s="289"/>
      <c r="X1757" s="289"/>
      <c r="Y1757" s="289"/>
      <c r="Z1757" s="289"/>
      <c r="AA1757" s="289"/>
      <c r="AB1757" s="289"/>
      <c r="AC1757" s="289"/>
      <c r="AD1757" s="289"/>
      <c r="AE1757" s="289"/>
      <c r="AF1757" s="289"/>
      <c r="AG1757" s="289"/>
      <c r="AH1757" s="289"/>
      <c r="AI1757" s="289"/>
      <c r="AJ1757" s="289"/>
      <c r="AK1757" s="289"/>
      <c r="AL1757" s="289"/>
      <c r="AM1757" s="289"/>
      <c r="AN1757" s="289"/>
      <c r="AO1757" s="289"/>
      <c r="AP1757" s="289"/>
      <c r="AQ1757" s="289"/>
      <c r="AR1757" s="289"/>
      <c r="AS1757" s="289"/>
      <c r="AT1757" s="289"/>
      <c r="AU1757" s="289"/>
      <c r="AV1757" s="289"/>
      <c r="AW1757" s="289"/>
      <c r="AX1757" s="289"/>
      <c r="AY1757" s="289"/>
      <c r="AZ1757" s="289"/>
      <c r="BA1757" s="289"/>
      <c r="BB1757" s="289"/>
      <c r="BC1757" s="289"/>
      <c r="BD1757" s="289"/>
      <c r="BE1757" s="289"/>
      <c r="BF1757" s="289"/>
      <c r="BG1757" s="289"/>
      <c r="BH1757" s="289"/>
      <c r="BI1757" s="289"/>
      <c r="BJ1757" s="289"/>
      <c r="BK1757" s="289"/>
      <c r="BL1757" s="289"/>
      <c r="BM1757" s="289"/>
      <c r="BN1757" s="289"/>
      <c r="BO1757" s="289"/>
      <c r="BP1757" s="289"/>
      <c r="BQ1757" s="289"/>
      <c r="BR1757" s="289"/>
      <c r="BS1757" s="289"/>
      <c r="BT1757" s="289"/>
      <c r="BU1757" s="289"/>
      <c r="BV1757" s="289"/>
      <c r="BW1757" s="289"/>
      <c r="BX1757" s="289"/>
      <c r="BY1757" s="289"/>
    </row>
    <row r="1758" spans="1:77" x14ac:dyDescent="0.2">
      <c r="A1758" s="82">
        <v>1750</v>
      </c>
      <c r="B1758" s="82" t="s">
        <v>2465</v>
      </c>
      <c r="C1758" s="82" t="s">
        <v>1867</v>
      </c>
      <c r="D1758" s="82" t="s">
        <v>2466</v>
      </c>
      <c r="E1758" s="83">
        <v>44123</v>
      </c>
      <c r="F1758" s="82" t="s">
        <v>2985</v>
      </c>
      <c r="G1758" s="82">
        <v>1</v>
      </c>
      <c r="H1758" s="82" t="s">
        <v>2986</v>
      </c>
      <c r="I1758" s="82" t="s">
        <v>1760</v>
      </c>
      <c r="J1758" s="84">
        <v>100</v>
      </c>
      <c r="K1758" s="247">
        <v>10</v>
      </c>
      <c r="L1758" s="82" t="s">
        <v>2987</v>
      </c>
      <c r="M1758" s="82">
        <v>154</v>
      </c>
      <c r="N1758" s="82">
        <v>0.1</v>
      </c>
      <c r="O1758" s="264" t="s">
        <v>2172</v>
      </c>
      <c r="P1758" s="283" t="s">
        <v>2990</v>
      </c>
      <c r="Q1758" s="82" t="s">
        <v>304</v>
      </c>
    </row>
    <row r="1759" spans="1:77" s="254" customFormat="1" x14ac:dyDescent="0.2">
      <c r="A1759" s="248">
        <v>1751</v>
      </c>
      <c r="B1759" s="248" t="s">
        <v>2465</v>
      </c>
      <c r="C1759" s="248"/>
      <c r="D1759" s="248"/>
      <c r="E1759" s="248"/>
      <c r="F1759" s="248"/>
      <c r="G1759" s="248"/>
      <c r="H1759" s="248"/>
      <c r="I1759" s="248"/>
      <c r="J1759" s="260">
        <v>100</v>
      </c>
      <c r="K1759" s="255">
        <v>10</v>
      </c>
      <c r="L1759" s="248"/>
      <c r="M1759" s="248"/>
      <c r="N1759" s="248"/>
      <c r="O1759" s="265" t="s">
        <v>2172</v>
      </c>
      <c r="P1759" s="284" t="s">
        <v>708</v>
      </c>
      <c r="Q1759" s="248"/>
      <c r="R1759" s="289"/>
      <c r="S1759" s="289"/>
      <c r="T1759" s="289"/>
      <c r="U1759" s="289"/>
      <c r="V1759" s="289"/>
      <c r="W1759" s="289"/>
      <c r="X1759" s="289"/>
      <c r="Y1759" s="289"/>
      <c r="Z1759" s="289"/>
      <c r="AA1759" s="289"/>
      <c r="AB1759" s="289"/>
      <c r="AC1759" s="289"/>
      <c r="AD1759" s="289"/>
      <c r="AE1759" s="289"/>
      <c r="AF1759" s="289"/>
      <c r="AG1759" s="289"/>
      <c r="AH1759" s="289"/>
      <c r="AI1759" s="289"/>
      <c r="AJ1759" s="289"/>
      <c r="AK1759" s="289"/>
      <c r="AL1759" s="289"/>
      <c r="AM1759" s="289"/>
      <c r="AN1759" s="289"/>
      <c r="AO1759" s="289"/>
      <c r="AP1759" s="289"/>
      <c r="AQ1759" s="289"/>
      <c r="AR1759" s="289"/>
      <c r="AS1759" s="289"/>
      <c r="AT1759" s="289"/>
      <c r="AU1759" s="289"/>
      <c r="AV1759" s="289"/>
      <c r="AW1759" s="289"/>
      <c r="AX1759" s="289"/>
      <c r="AY1759" s="289"/>
      <c r="AZ1759" s="289"/>
      <c r="BA1759" s="289"/>
      <c r="BB1759" s="289"/>
      <c r="BC1759" s="289"/>
      <c r="BD1759" s="289"/>
      <c r="BE1759" s="289"/>
      <c r="BF1759" s="289"/>
      <c r="BG1759" s="289"/>
      <c r="BH1759" s="289"/>
      <c r="BI1759" s="289"/>
      <c r="BJ1759" s="289"/>
      <c r="BK1759" s="289"/>
      <c r="BL1759" s="289"/>
      <c r="BM1759" s="289"/>
      <c r="BN1759" s="289"/>
      <c r="BO1759" s="289"/>
      <c r="BP1759" s="289"/>
      <c r="BQ1759" s="289"/>
      <c r="BR1759" s="289"/>
      <c r="BS1759" s="289"/>
      <c r="BT1759" s="289"/>
      <c r="BU1759" s="289"/>
      <c r="BV1759" s="289"/>
      <c r="BW1759" s="289"/>
      <c r="BX1759" s="289"/>
      <c r="BY1759" s="289"/>
    </row>
    <row r="1760" spans="1:77" s="262" customFormat="1" x14ac:dyDescent="0.2">
      <c r="A1760" s="86">
        <v>1752</v>
      </c>
      <c r="B1760" s="86" t="s">
        <v>909</v>
      </c>
      <c r="C1760" s="86"/>
      <c r="D1760" s="86"/>
      <c r="E1760" s="86"/>
      <c r="F1760" s="86"/>
      <c r="G1760" s="86"/>
      <c r="H1760" s="86"/>
      <c r="I1760" s="86"/>
      <c r="J1760" s="249">
        <v>114</v>
      </c>
      <c r="K1760" s="251">
        <v>11.4</v>
      </c>
      <c r="L1760" s="86"/>
      <c r="M1760" s="86"/>
      <c r="N1760" s="86"/>
      <c r="O1760" s="266" t="s">
        <v>588</v>
      </c>
      <c r="P1760" s="285"/>
      <c r="Q1760" s="86"/>
      <c r="R1760" s="290"/>
      <c r="S1760" s="290"/>
      <c r="T1760" s="290"/>
      <c r="U1760" s="290"/>
      <c r="V1760" s="290"/>
      <c r="W1760" s="290"/>
      <c r="X1760" s="290"/>
      <c r="Y1760" s="290"/>
      <c r="Z1760" s="290"/>
      <c r="AA1760" s="290"/>
      <c r="AB1760" s="290"/>
      <c r="AC1760" s="290"/>
      <c r="AD1760" s="290"/>
      <c r="AE1760" s="290"/>
      <c r="AF1760" s="290"/>
      <c r="AG1760" s="290"/>
      <c r="AH1760" s="290"/>
      <c r="AI1760" s="290"/>
      <c r="AJ1760" s="290"/>
      <c r="AK1760" s="290"/>
      <c r="AL1760" s="290"/>
      <c r="AM1760" s="290"/>
      <c r="AN1760" s="290"/>
      <c r="AO1760" s="290"/>
      <c r="AP1760" s="290"/>
      <c r="AQ1760" s="290"/>
      <c r="AR1760" s="290"/>
      <c r="AS1760" s="290"/>
      <c r="AT1760" s="290"/>
      <c r="AU1760" s="290"/>
      <c r="AV1760" s="290"/>
      <c r="AW1760" s="290"/>
      <c r="AX1760" s="290"/>
      <c r="AY1760" s="290"/>
      <c r="AZ1760" s="290"/>
      <c r="BA1760" s="290"/>
      <c r="BB1760" s="290"/>
      <c r="BC1760" s="290"/>
      <c r="BD1760" s="290"/>
      <c r="BE1760" s="290"/>
      <c r="BF1760" s="290"/>
      <c r="BG1760" s="290"/>
      <c r="BH1760" s="290"/>
      <c r="BI1760" s="290"/>
      <c r="BJ1760" s="290"/>
      <c r="BK1760" s="290"/>
      <c r="BL1760" s="290"/>
      <c r="BM1760" s="290"/>
      <c r="BN1760" s="290"/>
      <c r="BO1760" s="290"/>
      <c r="BP1760" s="290"/>
      <c r="BQ1760" s="290"/>
      <c r="BR1760" s="290"/>
      <c r="BS1760" s="290"/>
      <c r="BT1760" s="290"/>
      <c r="BU1760" s="290"/>
      <c r="BV1760" s="290"/>
      <c r="BW1760" s="290"/>
      <c r="BX1760" s="290"/>
      <c r="BY1760" s="290"/>
    </row>
    <row r="1761" spans="1:77" x14ac:dyDescent="0.2">
      <c r="A1761" s="82">
        <v>1753</v>
      </c>
      <c r="B1761" s="82" t="s">
        <v>2406</v>
      </c>
      <c r="C1761" s="82" t="s">
        <v>1998</v>
      </c>
      <c r="D1761" s="82" t="s">
        <v>2407</v>
      </c>
      <c r="E1761" s="83">
        <v>44123</v>
      </c>
      <c r="F1761" s="82" t="s">
        <v>2985</v>
      </c>
      <c r="G1761" s="82">
        <v>1</v>
      </c>
      <c r="H1761" s="82" t="s">
        <v>2986</v>
      </c>
      <c r="I1761" s="82" t="s">
        <v>1760</v>
      </c>
      <c r="J1761" s="84">
        <v>16</v>
      </c>
      <c r="K1761" s="247">
        <v>1.6</v>
      </c>
      <c r="L1761" s="82" t="s">
        <v>2987</v>
      </c>
      <c r="M1761" s="82">
        <v>154</v>
      </c>
      <c r="N1761" s="82">
        <v>0.1</v>
      </c>
      <c r="O1761" s="264" t="s">
        <v>1999</v>
      </c>
      <c r="P1761" s="283" t="s">
        <v>2997</v>
      </c>
      <c r="Q1761" s="82" t="s">
        <v>304</v>
      </c>
    </row>
    <row r="1762" spans="1:77" s="254" customFormat="1" x14ac:dyDescent="0.2">
      <c r="A1762" s="248">
        <v>1754</v>
      </c>
      <c r="B1762" s="248" t="s">
        <v>2406</v>
      </c>
      <c r="C1762" s="248"/>
      <c r="D1762" s="248"/>
      <c r="E1762" s="248"/>
      <c r="F1762" s="248"/>
      <c r="G1762" s="248"/>
      <c r="H1762" s="248"/>
      <c r="I1762" s="248"/>
      <c r="J1762" s="260">
        <v>16</v>
      </c>
      <c r="K1762" s="255">
        <v>1.6</v>
      </c>
      <c r="L1762" s="248"/>
      <c r="M1762" s="248"/>
      <c r="N1762" s="248"/>
      <c r="O1762" s="265" t="s">
        <v>1999</v>
      </c>
      <c r="P1762" s="284" t="s">
        <v>706</v>
      </c>
      <c r="Q1762" s="248"/>
      <c r="R1762" s="289"/>
      <c r="S1762" s="289"/>
      <c r="T1762" s="289"/>
      <c r="U1762" s="289"/>
      <c r="V1762" s="289"/>
      <c r="W1762" s="289"/>
      <c r="X1762" s="289"/>
      <c r="Y1762" s="289"/>
      <c r="Z1762" s="289"/>
      <c r="AA1762" s="289"/>
      <c r="AB1762" s="289"/>
      <c r="AC1762" s="289"/>
      <c r="AD1762" s="289"/>
      <c r="AE1762" s="289"/>
      <c r="AF1762" s="289"/>
      <c r="AG1762" s="289"/>
      <c r="AH1762" s="289"/>
      <c r="AI1762" s="289"/>
      <c r="AJ1762" s="289"/>
      <c r="AK1762" s="289"/>
      <c r="AL1762" s="289"/>
      <c r="AM1762" s="289"/>
      <c r="AN1762" s="289"/>
      <c r="AO1762" s="289"/>
      <c r="AP1762" s="289"/>
      <c r="AQ1762" s="289"/>
      <c r="AR1762" s="289"/>
      <c r="AS1762" s="289"/>
      <c r="AT1762" s="289"/>
      <c r="AU1762" s="289"/>
      <c r="AV1762" s="289"/>
      <c r="AW1762" s="289"/>
      <c r="AX1762" s="289"/>
      <c r="AY1762" s="289"/>
      <c r="AZ1762" s="289"/>
      <c r="BA1762" s="289"/>
      <c r="BB1762" s="289"/>
      <c r="BC1762" s="289"/>
      <c r="BD1762" s="289"/>
      <c r="BE1762" s="289"/>
      <c r="BF1762" s="289"/>
      <c r="BG1762" s="289"/>
      <c r="BH1762" s="289"/>
      <c r="BI1762" s="289"/>
      <c r="BJ1762" s="289"/>
      <c r="BK1762" s="289"/>
      <c r="BL1762" s="289"/>
      <c r="BM1762" s="289"/>
      <c r="BN1762" s="289"/>
      <c r="BO1762" s="289"/>
      <c r="BP1762" s="289"/>
      <c r="BQ1762" s="289"/>
      <c r="BR1762" s="289"/>
      <c r="BS1762" s="289"/>
      <c r="BT1762" s="289"/>
      <c r="BU1762" s="289"/>
      <c r="BV1762" s="289"/>
      <c r="BW1762" s="289"/>
      <c r="BX1762" s="289"/>
      <c r="BY1762" s="289"/>
    </row>
    <row r="1763" spans="1:77" s="262" customFormat="1" x14ac:dyDescent="0.2">
      <c r="A1763" s="86">
        <v>1755</v>
      </c>
      <c r="B1763" s="86" t="s">
        <v>82</v>
      </c>
      <c r="C1763" s="86"/>
      <c r="D1763" s="86"/>
      <c r="E1763" s="86"/>
      <c r="F1763" s="86"/>
      <c r="G1763" s="86"/>
      <c r="H1763" s="86"/>
      <c r="I1763" s="86"/>
      <c r="J1763" s="249">
        <v>16</v>
      </c>
      <c r="K1763" s="251">
        <v>1.6</v>
      </c>
      <c r="L1763" s="86"/>
      <c r="M1763" s="86"/>
      <c r="N1763" s="86"/>
      <c r="O1763" s="266" t="s">
        <v>589</v>
      </c>
      <c r="P1763" s="285"/>
      <c r="Q1763" s="86"/>
      <c r="R1763" s="290"/>
      <c r="S1763" s="290"/>
      <c r="T1763" s="290"/>
      <c r="U1763" s="290"/>
      <c r="V1763" s="290"/>
      <c r="W1763" s="290"/>
      <c r="X1763" s="290"/>
      <c r="Y1763" s="290"/>
      <c r="Z1763" s="290"/>
      <c r="AA1763" s="290"/>
      <c r="AB1763" s="290"/>
      <c r="AC1763" s="290"/>
      <c r="AD1763" s="290"/>
      <c r="AE1763" s="290"/>
      <c r="AF1763" s="290"/>
      <c r="AG1763" s="290"/>
      <c r="AH1763" s="290"/>
      <c r="AI1763" s="290"/>
      <c r="AJ1763" s="290"/>
      <c r="AK1763" s="290"/>
      <c r="AL1763" s="290"/>
      <c r="AM1763" s="290"/>
      <c r="AN1763" s="290"/>
      <c r="AO1763" s="290"/>
      <c r="AP1763" s="290"/>
      <c r="AQ1763" s="290"/>
      <c r="AR1763" s="290"/>
      <c r="AS1763" s="290"/>
      <c r="AT1763" s="290"/>
      <c r="AU1763" s="290"/>
      <c r="AV1763" s="290"/>
      <c r="AW1763" s="290"/>
      <c r="AX1763" s="290"/>
      <c r="AY1763" s="290"/>
      <c r="AZ1763" s="290"/>
      <c r="BA1763" s="290"/>
      <c r="BB1763" s="290"/>
      <c r="BC1763" s="290"/>
      <c r="BD1763" s="290"/>
      <c r="BE1763" s="290"/>
      <c r="BF1763" s="290"/>
      <c r="BG1763" s="290"/>
      <c r="BH1763" s="290"/>
      <c r="BI1763" s="290"/>
      <c r="BJ1763" s="290"/>
      <c r="BK1763" s="290"/>
      <c r="BL1763" s="290"/>
      <c r="BM1763" s="290"/>
      <c r="BN1763" s="290"/>
      <c r="BO1763" s="290"/>
      <c r="BP1763" s="290"/>
      <c r="BQ1763" s="290"/>
      <c r="BR1763" s="290"/>
      <c r="BS1763" s="290"/>
      <c r="BT1763" s="290"/>
      <c r="BU1763" s="290"/>
      <c r="BV1763" s="290"/>
      <c r="BW1763" s="290"/>
      <c r="BX1763" s="290"/>
      <c r="BY1763" s="290"/>
    </row>
    <row r="1764" spans="1:77" x14ac:dyDescent="0.2">
      <c r="A1764" s="82">
        <v>1756</v>
      </c>
      <c r="B1764" s="82" t="s">
        <v>2414</v>
      </c>
      <c r="C1764" s="82" t="s">
        <v>2259</v>
      </c>
      <c r="D1764" s="82" t="s">
        <v>2415</v>
      </c>
      <c r="E1764" s="83">
        <v>44123</v>
      </c>
      <c r="F1764" s="82" t="s">
        <v>2985</v>
      </c>
      <c r="G1764" s="82">
        <v>1</v>
      </c>
      <c r="H1764" s="82" t="s">
        <v>2986</v>
      </c>
      <c r="I1764" s="82" t="s">
        <v>1760</v>
      </c>
      <c r="J1764" s="84">
        <v>22</v>
      </c>
      <c r="K1764" s="247">
        <v>2.2000000000000002</v>
      </c>
      <c r="L1764" s="82" t="s">
        <v>2987</v>
      </c>
      <c r="M1764" s="82">
        <v>154</v>
      </c>
      <c r="N1764" s="82">
        <v>0.1</v>
      </c>
      <c r="O1764" s="264" t="s">
        <v>1086</v>
      </c>
      <c r="P1764" s="283" t="s">
        <v>2997</v>
      </c>
      <c r="Q1764" s="82" t="s">
        <v>304</v>
      </c>
    </row>
    <row r="1765" spans="1:77" s="254" customFormat="1" x14ac:dyDescent="0.2">
      <c r="A1765" s="248">
        <v>1757</v>
      </c>
      <c r="B1765" s="248" t="s">
        <v>2414</v>
      </c>
      <c r="C1765" s="248"/>
      <c r="D1765" s="248"/>
      <c r="E1765" s="248"/>
      <c r="F1765" s="248"/>
      <c r="G1765" s="248"/>
      <c r="H1765" s="248"/>
      <c r="I1765" s="248"/>
      <c r="J1765" s="260">
        <v>22</v>
      </c>
      <c r="K1765" s="255">
        <v>2.2000000000000002</v>
      </c>
      <c r="L1765" s="248"/>
      <c r="M1765" s="248"/>
      <c r="N1765" s="248"/>
      <c r="O1765" s="265" t="s">
        <v>1086</v>
      </c>
      <c r="P1765" s="284" t="s">
        <v>706</v>
      </c>
      <c r="Q1765" s="248"/>
      <c r="R1765" s="289"/>
      <c r="S1765" s="289"/>
      <c r="T1765" s="289"/>
      <c r="U1765" s="289"/>
      <c r="V1765" s="289"/>
      <c r="W1765" s="289"/>
      <c r="X1765" s="289"/>
      <c r="Y1765" s="289"/>
      <c r="Z1765" s="289"/>
      <c r="AA1765" s="289"/>
      <c r="AB1765" s="289"/>
      <c r="AC1765" s="289"/>
      <c r="AD1765" s="289"/>
      <c r="AE1765" s="289"/>
      <c r="AF1765" s="289"/>
      <c r="AG1765" s="289"/>
      <c r="AH1765" s="289"/>
      <c r="AI1765" s="289"/>
      <c r="AJ1765" s="289"/>
      <c r="AK1765" s="289"/>
      <c r="AL1765" s="289"/>
      <c r="AM1765" s="289"/>
      <c r="AN1765" s="289"/>
      <c r="AO1765" s="289"/>
      <c r="AP1765" s="289"/>
      <c r="AQ1765" s="289"/>
      <c r="AR1765" s="289"/>
      <c r="AS1765" s="289"/>
      <c r="AT1765" s="289"/>
      <c r="AU1765" s="289"/>
      <c r="AV1765" s="289"/>
      <c r="AW1765" s="289"/>
      <c r="AX1765" s="289"/>
      <c r="AY1765" s="289"/>
      <c r="AZ1765" s="289"/>
      <c r="BA1765" s="289"/>
      <c r="BB1765" s="289"/>
      <c r="BC1765" s="289"/>
      <c r="BD1765" s="289"/>
      <c r="BE1765" s="289"/>
      <c r="BF1765" s="289"/>
      <c r="BG1765" s="289"/>
      <c r="BH1765" s="289"/>
      <c r="BI1765" s="289"/>
      <c r="BJ1765" s="289"/>
      <c r="BK1765" s="289"/>
      <c r="BL1765" s="289"/>
      <c r="BM1765" s="289"/>
      <c r="BN1765" s="289"/>
      <c r="BO1765" s="289"/>
      <c r="BP1765" s="289"/>
      <c r="BQ1765" s="289"/>
      <c r="BR1765" s="289"/>
      <c r="BS1765" s="289"/>
      <c r="BT1765" s="289"/>
      <c r="BU1765" s="289"/>
      <c r="BV1765" s="289"/>
      <c r="BW1765" s="289"/>
      <c r="BX1765" s="289"/>
      <c r="BY1765" s="289"/>
    </row>
    <row r="1766" spans="1:77" s="262" customFormat="1" x14ac:dyDescent="0.2">
      <c r="A1766" s="86">
        <v>1758</v>
      </c>
      <c r="B1766" s="86" t="s">
        <v>1538</v>
      </c>
      <c r="C1766" s="86"/>
      <c r="D1766" s="86"/>
      <c r="E1766" s="86"/>
      <c r="F1766" s="86"/>
      <c r="G1766" s="86"/>
      <c r="H1766" s="86"/>
      <c r="I1766" s="86"/>
      <c r="J1766" s="249">
        <v>22</v>
      </c>
      <c r="K1766" s="251">
        <v>2.2000000000000002</v>
      </c>
      <c r="L1766" s="86"/>
      <c r="M1766" s="86"/>
      <c r="N1766" s="86"/>
      <c r="O1766" s="266" t="s">
        <v>590</v>
      </c>
      <c r="P1766" s="285"/>
      <c r="Q1766" s="86"/>
      <c r="R1766" s="290"/>
      <c r="S1766" s="290"/>
      <c r="T1766" s="290"/>
      <c r="U1766" s="290"/>
      <c r="V1766" s="290"/>
      <c r="W1766" s="290"/>
      <c r="X1766" s="290"/>
      <c r="Y1766" s="290"/>
      <c r="Z1766" s="290"/>
      <c r="AA1766" s="290"/>
      <c r="AB1766" s="290"/>
      <c r="AC1766" s="290"/>
      <c r="AD1766" s="290"/>
      <c r="AE1766" s="290"/>
      <c r="AF1766" s="290"/>
      <c r="AG1766" s="290"/>
      <c r="AH1766" s="290"/>
      <c r="AI1766" s="290"/>
      <c r="AJ1766" s="290"/>
      <c r="AK1766" s="290"/>
      <c r="AL1766" s="290"/>
      <c r="AM1766" s="290"/>
      <c r="AN1766" s="290"/>
      <c r="AO1766" s="290"/>
      <c r="AP1766" s="290"/>
      <c r="AQ1766" s="290"/>
      <c r="AR1766" s="290"/>
      <c r="AS1766" s="290"/>
      <c r="AT1766" s="290"/>
      <c r="AU1766" s="290"/>
      <c r="AV1766" s="290"/>
      <c r="AW1766" s="290"/>
      <c r="AX1766" s="290"/>
      <c r="AY1766" s="290"/>
      <c r="AZ1766" s="290"/>
      <c r="BA1766" s="290"/>
      <c r="BB1766" s="290"/>
      <c r="BC1766" s="290"/>
      <c r="BD1766" s="290"/>
      <c r="BE1766" s="290"/>
      <c r="BF1766" s="290"/>
      <c r="BG1766" s="290"/>
      <c r="BH1766" s="290"/>
      <c r="BI1766" s="290"/>
      <c r="BJ1766" s="290"/>
      <c r="BK1766" s="290"/>
      <c r="BL1766" s="290"/>
      <c r="BM1766" s="290"/>
      <c r="BN1766" s="290"/>
      <c r="BO1766" s="290"/>
      <c r="BP1766" s="290"/>
      <c r="BQ1766" s="290"/>
      <c r="BR1766" s="290"/>
      <c r="BS1766" s="290"/>
      <c r="BT1766" s="290"/>
      <c r="BU1766" s="290"/>
      <c r="BV1766" s="290"/>
      <c r="BW1766" s="290"/>
      <c r="BX1766" s="290"/>
      <c r="BY1766" s="290"/>
    </row>
    <row r="1767" spans="1:77" x14ac:dyDescent="0.2">
      <c r="A1767" s="82">
        <v>1759</v>
      </c>
      <c r="B1767" s="82" t="s">
        <v>1482</v>
      </c>
      <c r="C1767" s="82" t="s">
        <v>1867</v>
      </c>
      <c r="D1767" s="82" t="s">
        <v>1483</v>
      </c>
      <c r="E1767" s="83">
        <v>44123</v>
      </c>
      <c r="F1767" s="82" t="s">
        <v>2985</v>
      </c>
      <c r="G1767" s="82">
        <v>1</v>
      </c>
      <c r="H1767" s="82" t="s">
        <v>2986</v>
      </c>
      <c r="I1767" s="82" t="s">
        <v>1760</v>
      </c>
      <c r="J1767" s="84">
        <v>20</v>
      </c>
      <c r="K1767" s="247">
        <v>2</v>
      </c>
      <c r="L1767" s="82" t="s">
        <v>2987</v>
      </c>
      <c r="M1767" s="82">
        <v>154</v>
      </c>
      <c r="N1767" s="82">
        <v>0.1</v>
      </c>
      <c r="O1767" s="264" t="s">
        <v>2066</v>
      </c>
      <c r="P1767" s="283" t="s">
        <v>2997</v>
      </c>
      <c r="Q1767" s="82" t="s">
        <v>304</v>
      </c>
    </row>
    <row r="1768" spans="1:77" s="254" customFormat="1" x14ac:dyDescent="0.2">
      <c r="A1768" s="248">
        <v>1760</v>
      </c>
      <c r="B1768" s="248" t="s">
        <v>1482</v>
      </c>
      <c r="C1768" s="248"/>
      <c r="D1768" s="248"/>
      <c r="E1768" s="248"/>
      <c r="F1768" s="248"/>
      <c r="G1768" s="248"/>
      <c r="H1768" s="248"/>
      <c r="I1768" s="248"/>
      <c r="J1768" s="260">
        <v>20</v>
      </c>
      <c r="K1768" s="255">
        <v>2</v>
      </c>
      <c r="L1768" s="248"/>
      <c r="M1768" s="248"/>
      <c r="N1768" s="248"/>
      <c r="O1768" s="265" t="s">
        <v>2066</v>
      </c>
      <c r="P1768" s="284" t="s">
        <v>706</v>
      </c>
      <c r="Q1768" s="248"/>
      <c r="R1768" s="289"/>
      <c r="S1768" s="289"/>
      <c r="T1768" s="289"/>
      <c r="U1768" s="289"/>
      <c r="V1768" s="289"/>
      <c r="W1768" s="289"/>
      <c r="X1768" s="289"/>
      <c r="Y1768" s="289"/>
      <c r="Z1768" s="289"/>
      <c r="AA1768" s="289"/>
      <c r="AB1768" s="289"/>
      <c r="AC1768" s="289"/>
      <c r="AD1768" s="289"/>
      <c r="AE1768" s="289"/>
      <c r="AF1768" s="289"/>
      <c r="AG1768" s="289"/>
      <c r="AH1768" s="289"/>
      <c r="AI1768" s="289"/>
      <c r="AJ1768" s="289"/>
      <c r="AK1768" s="289"/>
      <c r="AL1768" s="289"/>
      <c r="AM1768" s="289"/>
      <c r="AN1768" s="289"/>
      <c r="AO1768" s="289"/>
      <c r="AP1768" s="289"/>
      <c r="AQ1768" s="289"/>
      <c r="AR1768" s="289"/>
      <c r="AS1768" s="289"/>
      <c r="AT1768" s="289"/>
      <c r="AU1768" s="289"/>
      <c r="AV1768" s="289"/>
      <c r="AW1768" s="289"/>
      <c r="AX1768" s="289"/>
      <c r="AY1768" s="289"/>
      <c r="AZ1768" s="289"/>
      <c r="BA1768" s="289"/>
      <c r="BB1768" s="289"/>
      <c r="BC1768" s="289"/>
      <c r="BD1768" s="289"/>
      <c r="BE1768" s="289"/>
      <c r="BF1768" s="289"/>
      <c r="BG1768" s="289"/>
      <c r="BH1768" s="289"/>
      <c r="BI1768" s="289"/>
      <c r="BJ1768" s="289"/>
      <c r="BK1768" s="289"/>
      <c r="BL1768" s="289"/>
      <c r="BM1768" s="289"/>
      <c r="BN1768" s="289"/>
      <c r="BO1768" s="289"/>
      <c r="BP1768" s="289"/>
      <c r="BQ1768" s="289"/>
      <c r="BR1768" s="289"/>
      <c r="BS1768" s="289"/>
      <c r="BT1768" s="289"/>
      <c r="BU1768" s="289"/>
      <c r="BV1768" s="289"/>
      <c r="BW1768" s="289"/>
      <c r="BX1768" s="289"/>
      <c r="BY1768" s="289"/>
    </row>
    <row r="1769" spans="1:77" s="262" customFormat="1" x14ac:dyDescent="0.2">
      <c r="A1769" s="86">
        <v>1761</v>
      </c>
      <c r="B1769" s="86" t="s">
        <v>1176</v>
      </c>
      <c r="C1769" s="86"/>
      <c r="D1769" s="86"/>
      <c r="E1769" s="86"/>
      <c r="F1769" s="86"/>
      <c r="G1769" s="86"/>
      <c r="H1769" s="86"/>
      <c r="I1769" s="86"/>
      <c r="J1769" s="249">
        <v>20</v>
      </c>
      <c r="K1769" s="251">
        <v>2</v>
      </c>
      <c r="L1769" s="86"/>
      <c r="M1769" s="86"/>
      <c r="N1769" s="86"/>
      <c r="O1769" s="266" t="s">
        <v>591</v>
      </c>
      <c r="P1769" s="285"/>
      <c r="Q1769" s="86"/>
      <c r="R1769" s="290"/>
      <c r="S1769" s="290"/>
      <c r="T1769" s="290"/>
      <c r="U1769" s="290"/>
      <c r="V1769" s="290"/>
      <c r="W1769" s="290"/>
      <c r="X1769" s="290"/>
      <c r="Y1769" s="290"/>
      <c r="Z1769" s="290"/>
      <c r="AA1769" s="290"/>
      <c r="AB1769" s="290"/>
      <c r="AC1769" s="290"/>
      <c r="AD1769" s="290"/>
      <c r="AE1769" s="290"/>
      <c r="AF1769" s="290"/>
      <c r="AG1769" s="290"/>
      <c r="AH1769" s="290"/>
      <c r="AI1769" s="290"/>
      <c r="AJ1769" s="290"/>
      <c r="AK1769" s="290"/>
      <c r="AL1769" s="290"/>
      <c r="AM1769" s="290"/>
      <c r="AN1769" s="290"/>
      <c r="AO1769" s="290"/>
      <c r="AP1769" s="290"/>
      <c r="AQ1769" s="290"/>
      <c r="AR1769" s="290"/>
      <c r="AS1769" s="290"/>
      <c r="AT1769" s="290"/>
      <c r="AU1769" s="290"/>
      <c r="AV1769" s="290"/>
      <c r="AW1769" s="290"/>
      <c r="AX1769" s="290"/>
      <c r="AY1769" s="290"/>
      <c r="AZ1769" s="290"/>
      <c r="BA1769" s="290"/>
      <c r="BB1769" s="290"/>
      <c r="BC1769" s="290"/>
      <c r="BD1769" s="290"/>
      <c r="BE1769" s="290"/>
      <c r="BF1769" s="290"/>
      <c r="BG1769" s="290"/>
      <c r="BH1769" s="290"/>
      <c r="BI1769" s="290"/>
      <c r="BJ1769" s="290"/>
      <c r="BK1769" s="290"/>
      <c r="BL1769" s="290"/>
      <c r="BM1769" s="290"/>
      <c r="BN1769" s="290"/>
      <c r="BO1769" s="290"/>
      <c r="BP1769" s="290"/>
      <c r="BQ1769" s="290"/>
      <c r="BR1769" s="290"/>
      <c r="BS1769" s="290"/>
      <c r="BT1769" s="290"/>
      <c r="BU1769" s="290"/>
      <c r="BV1769" s="290"/>
      <c r="BW1769" s="290"/>
      <c r="BX1769" s="290"/>
      <c r="BY1769" s="290"/>
    </row>
    <row r="1770" spans="1:77" x14ac:dyDescent="0.2">
      <c r="A1770" s="82">
        <v>1762</v>
      </c>
      <c r="B1770" s="82" t="s">
        <v>1480</v>
      </c>
      <c r="C1770" s="82" t="s">
        <v>1867</v>
      </c>
      <c r="D1770" s="82" t="s">
        <v>1481</v>
      </c>
      <c r="E1770" s="83">
        <v>44123</v>
      </c>
      <c r="F1770" s="82" t="s">
        <v>2985</v>
      </c>
      <c r="G1770" s="82">
        <v>1</v>
      </c>
      <c r="H1770" s="82" t="s">
        <v>2986</v>
      </c>
      <c r="I1770" s="82" t="s">
        <v>1760</v>
      </c>
      <c r="J1770" s="84">
        <v>26</v>
      </c>
      <c r="K1770" s="247">
        <v>2.6</v>
      </c>
      <c r="L1770" s="82" t="s">
        <v>2987</v>
      </c>
      <c r="M1770" s="82">
        <v>154</v>
      </c>
      <c r="N1770" s="82">
        <v>0.1</v>
      </c>
      <c r="O1770" s="264" t="s">
        <v>2065</v>
      </c>
      <c r="P1770" s="283" t="s">
        <v>2997</v>
      </c>
      <c r="Q1770" s="82" t="s">
        <v>304</v>
      </c>
    </row>
    <row r="1771" spans="1:77" s="254" customFormat="1" x14ac:dyDescent="0.2">
      <c r="A1771" s="248">
        <v>1763</v>
      </c>
      <c r="B1771" s="248" t="s">
        <v>1480</v>
      </c>
      <c r="C1771" s="248"/>
      <c r="D1771" s="248"/>
      <c r="E1771" s="248"/>
      <c r="F1771" s="248"/>
      <c r="G1771" s="248"/>
      <c r="H1771" s="248"/>
      <c r="I1771" s="248"/>
      <c r="J1771" s="260">
        <v>26</v>
      </c>
      <c r="K1771" s="255">
        <v>2.6</v>
      </c>
      <c r="L1771" s="248"/>
      <c r="M1771" s="248"/>
      <c r="N1771" s="248"/>
      <c r="O1771" s="265" t="s">
        <v>2065</v>
      </c>
      <c r="P1771" s="284" t="s">
        <v>706</v>
      </c>
      <c r="Q1771" s="248"/>
      <c r="R1771" s="289"/>
      <c r="S1771" s="289"/>
      <c r="T1771" s="289"/>
      <c r="U1771" s="289"/>
      <c r="V1771" s="289"/>
      <c r="W1771" s="289"/>
      <c r="X1771" s="289"/>
      <c r="Y1771" s="289"/>
      <c r="Z1771" s="289"/>
      <c r="AA1771" s="289"/>
      <c r="AB1771" s="289"/>
      <c r="AC1771" s="289"/>
      <c r="AD1771" s="289"/>
      <c r="AE1771" s="289"/>
      <c r="AF1771" s="289"/>
      <c r="AG1771" s="289"/>
      <c r="AH1771" s="289"/>
      <c r="AI1771" s="289"/>
      <c r="AJ1771" s="289"/>
      <c r="AK1771" s="289"/>
      <c r="AL1771" s="289"/>
      <c r="AM1771" s="289"/>
      <c r="AN1771" s="289"/>
      <c r="AO1771" s="289"/>
      <c r="AP1771" s="289"/>
      <c r="AQ1771" s="289"/>
      <c r="AR1771" s="289"/>
      <c r="AS1771" s="289"/>
      <c r="AT1771" s="289"/>
      <c r="AU1771" s="289"/>
      <c r="AV1771" s="289"/>
      <c r="AW1771" s="289"/>
      <c r="AX1771" s="289"/>
      <c r="AY1771" s="289"/>
      <c r="AZ1771" s="289"/>
      <c r="BA1771" s="289"/>
      <c r="BB1771" s="289"/>
      <c r="BC1771" s="289"/>
      <c r="BD1771" s="289"/>
      <c r="BE1771" s="289"/>
      <c r="BF1771" s="289"/>
      <c r="BG1771" s="289"/>
      <c r="BH1771" s="289"/>
      <c r="BI1771" s="289"/>
      <c r="BJ1771" s="289"/>
      <c r="BK1771" s="289"/>
      <c r="BL1771" s="289"/>
      <c r="BM1771" s="289"/>
      <c r="BN1771" s="289"/>
      <c r="BO1771" s="289"/>
      <c r="BP1771" s="289"/>
      <c r="BQ1771" s="289"/>
      <c r="BR1771" s="289"/>
      <c r="BS1771" s="289"/>
      <c r="BT1771" s="289"/>
      <c r="BU1771" s="289"/>
      <c r="BV1771" s="289"/>
      <c r="BW1771" s="289"/>
      <c r="BX1771" s="289"/>
      <c r="BY1771" s="289"/>
    </row>
    <row r="1772" spans="1:77" s="262" customFormat="1" x14ac:dyDescent="0.2">
      <c r="A1772" s="86">
        <v>1764</v>
      </c>
      <c r="B1772" s="86" t="s">
        <v>1175</v>
      </c>
      <c r="C1772" s="86"/>
      <c r="D1772" s="86"/>
      <c r="E1772" s="86"/>
      <c r="F1772" s="86"/>
      <c r="G1772" s="86"/>
      <c r="H1772" s="86"/>
      <c r="I1772" s="86"/>
      <c r="J1772" s="249">
        <v>26</v>
      </c>
      <c r="K1772" s="251">
        <v>2.6</v>
      </c>
      <c r="L1772" s="86"/>
      <c r="M1772" s="86"/>
      <c r="N1772" s="86"/>
      <c r="O1772" s="266" t="s">
        <v>592</v>
      </c>
      <c r="P1772" s="285"/>
      <c r="Q1772" s="86"/>
      <c r="R1772" s="290"/>
      <c r="S1772" s="290"/>
      <c r="T1772" s="290"/>
      <c r="U1772" s="290"/>
      <c r="V1772" s="290"/>
      <c r="W1772" s="290"/>
      <c r="X1772" s="290"/>
      <c r="Y1772" s="290"/>
      <c r="Z1772" s="290"/>
      <c r="AA1772" s="290"/>
      <c r="AB1772" s="290"/>
      <c r="AC1772" s="290"/>
      <c r="AD1772" s="290"/>
      <c r="AE1772" s="290"/>
      <c r="AF1772" s="290"/>
      <c r="AG1772" s="290"/>
      <c r="AH1772" s="290"/>
      <c r="AI1772" s="290"/>
      <c r="AJ1772" s="290"/>
      <c r="AK1772" s="290"/>
      <c r="AL1772" s="290"/>
      <c r="AM1772" s="290"/>
      <c r="AN1772" s="290"/>
      <c r="AO1772" s="290"/>
      <c r="AP1772" s="290"/>
      <c r="AQ1772" s="290"/>
      <c r="AR1772" s="290"/>
      <c r="AS1772" s="290"/>
      <c r="AT1772" s="290"/>
      <c r="AU1772" s="290"/>
      <c r="AV1772" s="290"/>
      <c r="AW1772" s="290"/>
      <c r="AX1772" s="290"/>
      <c r="AY1772" s="290"/>
      <c r="AZ1772" s="290"/>
      <c r="BA1772" s="290"/>
      <c r="BB1772" s="290"/>
      <c r="BC1772" s="290"/>
      <c r="BD1772" s="290"/>
      <c r="BE1772" s="290"/>
      <c r="BF1772" s="290"/>
      <c r="BG1772" s="290"/>
      <c r="BH1772" s="290"/>
      <c r="BI1772" s="290"/>
      <c r="BJ1772" s="290"/>
      <c r="BK1772" s="290"/>
      <c r="BL1772" s="290"/>
      <c r="BM1772" s="290"/>
      <c r="BN1772" s="290"/>
      <c r="BO1772" s="290"/>
      <c r="BP1772" s="290"/>
      <c r="BQ1772" s="290"/>
      <c r="BR1772" s="290"/>
      <c r="BS1772" s="290"/>
      <c r="BT1772" s="290"/>
      <c r="BU1772" s="290"/>
      <c r="BV1772" s="290"/>
      <c r="BW1772" s="290"/>
      <c r="BX1772" s="290"/>
      <c r="BY1772" s="290"/>
    </row>
    <row r="1773" spans="1:77" x14ac:dyDescent="0.2">
      <c r="A1773" s="82">
        <v>1765</v>
      </c>
      <c r="B1773" s="82" t="s">
        <v>2487</v>
      </c>
      <c r="C1773" s="82" t="s">
        <v>1764</v>
      </c>
      <c r="D1773" s="82" t="s">
        <v>2785</v>
      </c>
      <c r="E1773" s="83">
        <v>44130</v>
      </c>
      <c r="F1773" s="82" t="s">
        <v>2985</v>
      </c>
      <c r="G1773" s="82">
        <v>1</v>
      </c>
      <c r="H1773" s="82" t="s">
        <v>2986</v>
      </c>
      <c r="I1773" s="82" t="s">
        <v>1760</v>
      </c>
      <c r="J1773" s="84">
        <v>112</v>
      </c>
      <c r="K1773" s="247">
        <v>11.2</v>
      </c>
      <c r="L1773" s="82" t="s">
        <v>2987</v>
      </c>
      <c r="M1773" s="82">
        <v>156</v>
      </c>
      <c r="N1773" s="82">
        <v>0.1</v>
      </c>
      <c r="O1773" s="264" t="s">
        <v>2236</v>
      </c>
      <c r="P1773" s="283" t="s">
        <v>2988</v>
      </c>
      <c r="Q1773" s="82" t="s">
        <v>304</v>
      </c>
    </row>
    <row r="1774" spans="1:77" x14ac:dyDescent="0.2">
      <c r="A1774" s="82">
        <v>1766</v>
      </c>
      <c r="B1774" s="82" t="s">
        <v>2487</v>
      </c>
      <c r="C1774" s="82"/>
      <c r="D1774" s="82" t="s">
        <v>3250</v>
      </c>
      <c r="E1774" s="83">
        <v>44137</v>
      </c>
      <c r="F1774" s="82" t="s">
        <v>2985</v>
      </c>
      <c r="G1774" s="82">
        <v>1</v>
      </c>
      <c r="H1774" s="82" t="s">
        <v>2986</v>
      </c>
      <c r="I1774" s="82" t="s">
        <v>1760</v>
      </c>
      <c r="J1774" s="84">
        <v>108</v>
      </c>
      <c r="K1774" s="247">
        <v>10.8</v>
      </c>
      <c r="L1774" s="82" t="s">
        <v>3362</v>
      </c>
      <c r="M1774" s="82">
        <v>158</v>
      </c>
      <c r="N1774" s="82">
        <v>0.1</v>
      </c>
      <c r="O1774" s="264" t="s">
        <v>2236</v>
      </c>
      <c r="P1774" s="283" t="s">
        <v>2988</v>
      </c>
      <c r="Q1774" s="82" t="s">
        <v>304</v>
      </c>
    </row>
    <row r="1775" spans="1:77" x14ac:dyDescent="0.2">
      <c r="A1775" s="82">
        <v>1767</v>
      </c>
      <c r="B1775" s="82" t="s">
        <v>2487</v>
      </c>
      <c r="C1775" s="82"/>
      <c r="D1775" s="82" t="s">
        <v>2488</v>
      </c>
      <c r="E1775" s="83">
        <v>44123</v>
      </c>
      <c r="F1775" s="82" t="s">
        <v>2985</v>
      </c>
      <c r="G1775" s="82">
        <v>1</v>
      </c>
      <c r="H1775" s="82" t="s">
        <v>2986</v>
      </c>
      <c r="I1775" s="82" t="s">
        <v>1760</v>
      </c>
      <c r="J1775" s="84">
        <v>112</v>
      </c>
      <c r="K1775" s="247">
        <v>11.2</v>
      </c>
      <c r="L1775" s="82" t="s">
        <v>2987</v>
      </c>
      <c r="M1775" s="82">
        <v>154</v>
      </c>
      <c r="N1775" s="82">
        <v>0.1</v>
      </c>
      <c r="O1775" s="264" t="s">
        <v>2236</v>
      </c>
      <c r="P1775" s="283" t="s">
        <v>2988</v>
      </c>
      <c r="Q1775" s="82" t="s">
        <v>304</v>
      </c>
    </row>
    <row r="1776" spans="1:77" s="254" customFormat="1" x14ac:dyDescent="0.2">
      <c r="A1776" s="248">
        <v>1768</v>
      </c>
      <c r="B1776" s="248" t="s">
        <v>2487</v>
      </c>
      <c r="C1776" s="248"/>
      <c r="D1776" s="248"/>
      <c r="E1776" s="248"/>
      <c r="F1776" s="248"/>
      <c r="G1776" s="248"/>
      <c r="H1776" s="248"/>
      <c r="I1776" s="248"/>
      <c r="J1776" s="260">
        <v>332</v>
      </c>
      <c r="K1776" s="255">
        <v>33.200000000000003</v>
      </c>
      <c r="L1776" s="248"/>
      <c r="M1776" s="248"/>
      <c r="N1776" s="248"/>
      <c r="O1776" s="265" t="s">
        <v>2236</v>
      </c>
      <c r="P1776" s="284" t="s">
        <v>707</v>
      </c>
      <c r="Q1776" s="248"/>
      <c r="R1776" s="289"/>
      <c r="S1776" s="289"/>
      <c r="T1776" s="289"/>
      <c r="U1776" s="289"/>
      <c r="V1776" s="289"/>
      <c r="W1776" s="289"/>
      <c r="X1776" s="289"/>
      <c r="Y1776" s="289"/>
      <c r="Z1776" s="289"/>
      <c r="AA1776" s="289"/>
      <c r="AB1776" s="289"/>
      <c r="AC1776" s="289"/>
      <c r="AD1776" s="289"/>
      <c r="AE1776" s="289"/>
      <c r="AF1776" s="289"/>
      <c r="AG1776" s="289"/>
      <c r="AH1776" s="289"/>
      <c r="AI1776" s="289"/>
      <c r="AJ1776" s="289"/>
      <c r="AK1776" s="289"/>
      <c r="AL1776" s="289"/>
      <c r="AM1776" s="289"/>
      <c r="AN1776" s="289"/>
      <c r="AO1776" s="289"/>
      <c r="AP1776" s="289"/>
      <c r="AQ1776" s="289"/>
      <c r="AR1776" s="289"/>
      <c r="AS1776" s="289"/>
      <c r="AT1776" s="289"/>
      <c r="AU1776" s="289"/>
      <c r="AV1776" s="289"/>
      <c r="AW1776" s="289"/>
      <c r="AX1776" s="289"/>
      <c r="AY1776" s="289"/>
      <c r="AZ1776" s="289"/>
      <c r="BA1776" s="289"/>
      <c r="BB1776" s="289"/>
      <c r="BC1776" s="289"/>
      <c r="BD1776" s="289"/>
      <c r="BE1776" s="289"/>
      <c r="BF1776" s="289"/>
      <c r="BG1776" s="289"/>
      <c r="BH1776" s="289"/>
      <c r="BI1776" s="289"/>
      <c r="BJ1776" s="289"/>
      <c r="BK1776" s="289"/>
      <c r="BL1776" s="289"/>
      <c r="BM1776" s="289"/>
      <c r="BN1776" s="289"/>
      <c r="BO1776" s="289"/>
      <c r="BP1776" s="289"/>
      <c r="BQ1776" s="289"/>
      <c r="BR1776" s="289"/>
      <c r="BS1776" s="289"/>
      <c r="BT1776" s="289"/>
      <c r="BU1776" s="289"/>
      <c r="BV1776" s="289"/>
      <c r="BW1776" s="289"/>
      <c r="BX1776" s="289"/>
      <c r="BY1776" s="289"/>
    </row>
    <row r="1777" spans="1:77" x14ac:dyDescent="0.2">
      <c r="A1777" s="82">
        <v>1769</v>
      </c>
      <c r="B1777" s="82" t="s">
        <v>2487</v>
      </c>
      <c r="C1777" s="82" t="s">
        <v>1764</v>
      </c>
      <c r="D1777" s="82" t="s">
        <v>3250</v>
      </c>
      <c r="E1777" s="83">
        <v>44137</v>
      </c>
      <c r="F1777" s="82" t="s">
        <v>2985</v>
      </c>
      <c r="G1777" s="82">
        <v>1</v>
      </c>
      <c r="H1777" s="82" t="s">
        <v>2986</v>
      </c>
      <c r="I1777" s="82" t="s">
        <v>1760</v>
      </c>
      <c r="J1777" s="84">
        <v>74</v>
      </c>
      <c r="K1777" s="247">
        <v>7.4</v>
      </c>
      <c r="L1777" s="82" t="s">
        <v>3362</v>
      </c>
      <c r="M1777" s="82">
        <v>158</v>
      </c>
      <c r="N1777" s="82">
        <v>0.1</v>
      </c>
      <c r="O1777" s="264" t="s">
        <v>2236</v>
      </c>
      <c r="P1777" s="283" t="s">
        <v>2990</v>
      </c>
      <c r="Q1777" s="82" t="s">
        <v>304</v>
      </c>
    </row>
    <row r="1778" spans="1:77" x14ac:dyDescent="0.2">
      <c r="A1778" s="82">
        <v>1770</v>
      </c>
      <c r="B1778" s="82" t="s">
        <v>2487</v>
      </c>
      <c r="C1778" s="82"/>
      <c r="D1778" s="82" t="s">
        <v>2488</v>
      </c>
      <c r="E1778" s="83">
        <v>44123</v>
      </c>
      <c r="F1778" s="82" t="s">
        <v>2985</v>
      </c>
      <c r="G1778" s="82">
        <v>1</v>
      </c>
      <c r="H1778" s="82" t="s">
        <v>2986</v>
      </c>
      <c r="I1778" s="82" t="s">
        <v>1760</v>
      </c>
      <c r="J1778" s="84">
        <v>74</v>
      </c>
      <c r="K1778" s="247">
        <v>7.4</v>
      </c>
      <c r="L1778" s="82" t="s">
        <v>2987</v>
      </c>
      <c r="M1778" s="82">
        <v>154</v>
      </c>
      <c r="N1778" s="82">
        <v>0.1</v>
      </c>
      <c r="O1778" s="264" t="s">
        <v>2236</v>
      </c>
      <c r="P1778" s="283" t="s">
        <v>2990</v>
      </c>
      <c r="Q1778" s="82" t="s">
        <v>304</v>
      </c>
    </row>
    <row r="1779" spans="1:77" s="254" customFormat="1" x14ac:dyDescent="0.2">
      <c r="A1779" s="248">
        <v>1771</v>
      </c>
      <c r="B1779" s="248" t="s">
        <v>2487</v>
      </c>
      <c r="C1779" s="248"/>
      <c r="D1779" s="248"/>
      <c r="E1779" s="248"/>
      <c r="F1779" s="248"/>
      <c r="G1779" s="248"/>
      <c r="H1779" s="248"/>
      <c r="I1779" s="248"/>
      <c r="J1779" s="260">
        <v>148</v>
      </c>
      <c r="K1779" s="255">
        <v>14.8</v>
      </c>
      <c r="L1779" s="248"/>
      <c r="M1779" s="248"/>
      <c r="N1779" s="248"/>
      <c r="O1779" s="265" t="s">
        <v>2236</v>
      </c>
      <c r="P1779" s="284" t="s">
        <v>708</v>
      </c>
      <c r="Q1779" s="248"/>
      <c r="R1779" s="289"/>
      <c r="S1779" s="289"/>
      <c r="T1779" s="289"/>
      <c r="U1779" s="289"/>
      <c r="V1779" s="289"/>
      <c r="W1779" s="289"/>
      <c r="X1779" s="289"/>
      <c r="Y1779" s="289"/>
      <c r="Z1779" s="289"/>
      <c r="AA1779" s="289"/>
      <c r="AB1779" s="289"/>
      <c r="AC1779" s="289"/>
      <c r="AD1779" s="289"/>
      <c r="AE1779" s="289"/>
      <c r="AF1779" s="289"/>
      <c r="AG1779" s="289"/>
      <c r="AH1779" s="289"/>
      <c r="AI1779" s="289"/>
      <c r="AJ1779" s="289"/>
      <c r="AK1779" s="289"/>
      <c r="AL1779" s="289"/>
      <c r="AM1779" s="289"/>
      <c r="AN1779" s="289"/>
      <c r="AO1779" s="289"/>
      <c r="AP1779" s="289"/>
      <c r="AQ1779" s="289"/>
      <c r="AR1779" s="289"/>
      <c r="AS1779" s="289"/>
      <c r="AT1779" s="289"/>
      <c r="AU1779" s="289"/>
      <c r="AV1779" s="289"/>
      <c r="AW1779" s="289"/>
      <c r="AX1779" s="289"/>
      <c r="AY1779" s="289"/>
      <c r="AZ1779" s="289"/>
      <c r="BA1779" s="289"/>
      <c r="BB1779" s="289"/>
      <c r="BC1779" s="289"/>
      <c r="BD1779" s="289"/>
      <c r="BE1779" s="289"/>
      <c r="BF1779" s="289"/>
      <c r="BG1779" s="289"/>
      <c r="BH1779" s="289"/>
      <c r="BI1779" s="289"/>
      <c r="BJ1779" s="289"/>
      <c r="BK1779" s="289"/>
      <c r="BL1779" s="289"/>
      <c r="BM1779" s="289"/>
      <c r="BN1779" s="289"/>
      <c r="BO1779" s="289"/>
      <c r="BP1779" s="289"/>
      <c r="BQ1779" s="289"/>
      <c r="BR1779" s="289"/>
      <c r="BS1779" s="289"/>
      <c r="BT1779" s="289"/>
      <c r="BU1779" s="289"/>
      <c r="BV1779" s="289"/>
      <c r="BW1779" s="289"/>
      <c r="BX1779" s="289"/>
      <c r="BY1779" s="289"/>
    </row>
    <row r="1780" spans="1:77" s="262" customFormat="1" x14ac:dyDescent="0.2">
      <c r="A1780" s="86">
        <v>1772</v>
      </c>
      <c r="B1780" s="86" t="s">
        <v>975</v>
      </c>
      <c r="C1780" s="86"/>
      <c r="D1780" s="86"/>
      <c r="E1780" s="86"/>
      <c r="F1780" s="86"/>
      <c r="G1780" s="86"/>
      <c r="H1780" s="86"/>
      <c r="I1780" s="86"/>
      <c r="J1780" s="249">
        <v>480</v>
      </c>
      <c r="K1780" s="251">
        <v>48</v>
      </c>
      <c r="L1780" s="86"/>
      <c r="M1780" s="86"/>
      <c r="N1780" s="86"/>
      <c r="O1780" s="266" t="s">
        <v>593</v>
      </c>
      <c r="P1780" s="285"/>
      <c r="Q1780" s="86"/>
      <c r="R1780" s="290"/>
      <c r="S1780" s="290"/>
      <c r="T1780" s="290"/>
      <c r="U1780" s="290"/>
      <c r="V1780" s="290"/>
      <c r="W1780" s="290"/>
      <c r="X1780" s="290"/>
      <c r="Y1780" s="290"/>
      <c r="Z1780" s="290"/>
      <c r="AA1780" s="290"/>
      <c r="AB1780" s="290"/>
      <c r="AC1780" s="290"/>
      <c r="AD1780" s="290"/>
      <c r="AE1780" s="290"/>
      <c r="AF1780" s="290"/>
      <c r="AG1780" s="290"/>
      <c r="AH1780" s="290"/>
      <c r="AI1780" s="290"/>
      <c r="AJ1780" s="290"/>
      <c r="AK1780" s="290"/>
      <c r="AL1780" s="290"/>
      <c r="AM1780" s="290"/>
      <c r="AN1780" s="290"/>
      <c r="AO1780" s="290"/>
      <c r="AP1780" s="290"/>
      <c r="AQ1780" s="290"/>
      <c r="AR1780" s="290"/>
      <c r="AS1780" s="290"/>
      <c r="AT1780" s="290"/>
      <c r="AU1780" s="290"/>
      <c r="AV1780" s="290"/>
      <c r="AW1780" s="290"/>
      <c r="AX1780" s="290"/>
      <c r="AY1780" s="290"/>
      <c r="AZ1780" s="290"/>
      <c r="BA1780" s="290"/>
      <c r="BB1780" s="290"/>
      <c r="BC1780" s="290"/>
      <c r="BD1780" s="290"/>
      <c r="BE1780" s="290"/>
      <c r="BF1780" s="290"/>
      <c r="BG1780" s="290"/>
      <c r="BH1780" s="290"/>
      <c r="BI1780" s="290"/>
      <c r="BJ1780" s="290"/>
      <c r="BK1780" s="290"/>
      <c r="BL1780" s="290"/>
      <c r="BM1780" s="290"/>
      <c r="BN1780" s="290"/>
      <c r="BO1780" s="290"/>
      <c r="BP1780" s="290"/>
      <c r="BQ1780" s="290"/>
      <c r="BR1780" s="290"/>
      <c r="BS1780" s="290"/>
      <c r="BT1780" s="290"/>
      <c r="BU1780" s="290"/>
      <c r="BV1780" s="290"/>
      <c r="BW1780" s="290"/>
      <c r="BX1780" s="290"/>
      <c r="BY1780" s="290"/>
    </row>
    <row r="1781" spans="1:77" x14ac:dyDescent="0.2">
      <c r="A1781" s="82">
        <v>1773</v>
      </c>
      <c r="B1781" s="82" t="s">
        <v>2519</v>
      </c>
      <c r="C1781" s="82" t="s">
        <v>2273</v>
      </c>
      <c r="D1781" s="82" t="s">
        <v>2520</v>
      </c>
      <c r="E1781" s="83">
        <v>44123</v>
      </c>
      <c r="F1781" s="82" t="s">
        <v>2985</v>
      </c>
      <c r="G1781" s="82">
        <v>1</v>
      </c>
      <c r="H1781" s="82" t="s">
        <v>2986</v>
      </c>
      <c r="I1781" s="82" t="s">
        <v>1760</v>
      </c>
      <c r="J1781" s="84">
        <v>14</v>
      </c>
      <c r="K1781" s="247">
        <v>1.4</v>
      </c>
      <c r="L1781" s="82" t="s">
        <v>2987</v>
      </c>
      <c r="M1781" s="82">
        <v>154</v>
      </c>
      <c r="N1781" s="82">
        <v>0.1</v>
      </c>
      <c r="O1781" s="264" t="s">
        <v>1701</v>
      </c>
      <c r="P1781" s="283" t="s">
        <v>2990</v>
      </c>
      <c r="Q1781" s="82" t="s">
        <v>304</v>
      </c>
    </row>
    <row r="1782" spans="1:77" x14ac:dyDescent="0.2">
      <c r="A1782" s="82">
        <v>1774</v>
      </c>
      <c r="B1782" s="82" t="s">
        <v>2519</v>
      </c>
      <c r="C1782" s="82"/>
      <c r="D1782" s="82" t="s">
        <v>3257</v>
      </c>
      <c r="E1782" s="83">
        <v>44137</v>
      </c>
      <c r="F1782" s="82" t="s">
        <v>2985</v>
      </c>
      <c r="G1782" s="82">
        <v>1</v>
      </c>
      <c r="H1782" s="82" t="s">
        <v>2986</v>
      </c>
      <c r="I1782" s="82" t="s">
        <v>1760</v>
      </c>
      <c r="J1782" s="84">
        <v>14</v>
      </c>
      <c r="K1782" s="247">
        <v>1.4</v>
      </c>
      <c r="L1782" s="82" t="s">
        <v>3362</v>
      </c>
      <c r="M1782" s="82">
        <v>158</v>
      </c>
      <c r="N1782" s="82">
        <v>0.1</v>
      </c>
      <c r="O1782" s="264" t="s">
        <v>1701</v>
      </c>
      <c r="P1782" s="283" t="s">
        <v>2990</v>
      </c>
      <c r="Q1782" s="82" t="s">
        <v>304</v>
      </c>
    </row>
    <row r="1783" spans="1:77" s="254" customFormat="1" x14ac:dyDescent="0.2">
      <c r="A1783" s="248">
        <v>1775</v>
      </c>
      <c r="B1783" s="248" t="s">
        <v>2519</v>
      </c>
      <c r="C1783" s="248"/>
      <c r="D1783" s="248"/>
      <c r="E1783" s="248"/>
      <c r="F1783" s="248"/>
      <c r="G1783" s="248"/>
      <c r="H1783" s="248"/>
      <c r="I1783" s="248"/>
      <c r="J1783" s="260">
        <v>28</v>
      </c>
      <c r="K1783" s="255">
        <v>2.8</v>
      </c>
      <c r="L1783" s="248"/>
      <c r="M1783" s="248"/>
      <c r="N1783" s="248"/>
      <c r="O1783" s="265" t="s">
        <v>1701</v>
      </c>
      <c r="P1783" s="284" t="s">
        <v>708</v>
      </c>
      <c r="Q1783" s="248"/>
      <c r="R1783" s="289"/>
      <c r="S1783" s="289"/>
      <c r="T1783" s="289"/>
      <c r="U1783" s="289"/>
      <c r="V1783" s="289"/>
      <c r="W1783" s="289"/>
      <c r="X1783" s="289"/>
      <c r="Y1783" s="289"/>
      <c r="Z1783" s="289"/>
      <c r="AA1783" s="289"/>
      <c r="AB1783" s="289"/>
      <c r="AC1783" s="289"/>
      <c r="AD1783" s="289"/>
      <c r="AE1783" s="289"/>
      <c r="AF1783" s="289"/>
      <c r="AG1783" s="289"/>
      <c r="AH1783" s="289"/>
      <c r="AI1783" s="289"/>
      <c r="AJ1783" s="289"/>
      <c r="AK1783" s="289"/>
      <c r="AL1783" s="289"/>
      <c r="AM1783" s="289"/>
      <c r="AN1783" s="289"/>
      <c r="AO1783" s="289"/>
      <c r="AP1783" s="289"/>
      <c r="AQ1783" s="289"/>
      <c r="AR1783" s="289"/>
      <c r="AS1783" s="289"/>
      <c r="AT1783" s="289"/>
      <c r="AU1783" s="289"/>
      <c r="AV1783" s="289"/>
      <c r="AW1783" s="289"/>
      <c r="AX1783" s="289"/>
      <c r="AY1783" s="289"/>
      <c r="AZ1783" s="289"/>
      <c r="BA1783" s="289"/>
      <c r="BB1783" s="289"/>
      <c r="BC1783" s="289"/>
      <c r="BD1783" s="289"/>
      <c r="BE1783" s="289"/>
      <c r="BF1783" s="289"/>
      <c r="BG1783" s="289"/>
      <c r="BH1783" s="289"/>
      <c r="BI1783" s="289"/>
      <c r="BJ1783" s="289"/>
      <c r="BK1783" s="289"/>
      <c r="BL1783" s="289"/>
      <c r="BM1783" s="289"/>
      <c r="BN1783" s="289"/>
      <c r="BO1783" s="289"/>
      <c r="BP1783" s="289"/>
      <c r="BQ1783" s="289"/>
      <c r="BR1783" s="289"/>
      <c r="BS1783" s="289"/>
      <c r="BT1783" s="289"/>
      <c r="BU1783" s="289"/>
      <c r="BV1783" s="289"/>
      <c r="BW1783" s="289"/>
      <c r="BX1783" s="289"/>
      <c r="BY1783" s="289"/>
    </row>
    <row r="1784" spans="1:77" s="262" customFormat="1" x14ac:dyDescent="0.2">
      <c r="A1784" s="86">
        <v>1776</v>
      </c>
      <c r="B1784" s="86" t="s">
        <v>1039</v>
      </c>
      <c r="C1784" s="86"/>
      <c r="D1784" s="86"/>
      <c r="E1784" s="86"/>
      <c r="F1784" s="86"/>
      <c r="G1784" s="86"/>
      <c r="H1784" s="86"/>
      <c r="I1784" s="86"/>
      <c r="J1784" s="249">
        <v>28</v>
      </c>
      <c r="K1784" s="251">
        <v>2.8</v>
      </c>
      <c r="L1784" s="86"/>
      <c r="M1784" s="86"/>
      <c r="N1784" s="86"/>
      <c r="O1784" s="266" t="s">
        <v>594</v>
      </c>
      <c r="P1784" s="285"/>
      <c r="Q1784" s="86"/>
      <c r="R1784" s="290"/>
      <c r="S1784" s="290"/>
      <c r="T1784" s="290"/>
      <c r="U1784" s="290"/>
      <c r="V1784" s="290"/>
      <c r="W1784" s="290"/>
      <c r="X1784" s="290"/>
      <c r="Y1784" s="290"/>
      <c r="Z1784" s="290"/>
      <c r="AA1784" s="290"/>
      <c r="AB1784" s="290"/>
      <c r="AC1784" s="290"/>
      <c r="AD1784" s="290"/>
      <c r="AE1784" s="290"/>
      <c r="AF1784" s="290"/>
      <c r="AG1784" s="290"/>
      <c r="AH1784" s="290"/>
      <c r="AI1784" s="290"/>
      <c r="AJ1784" s="290"/>
      <c r="AK1784" s="290"/>
      <c r="AL1784" s="290"/>
      <c r="AM1784" s="290"/>
      <c r="AN1784" s="290"/>
      <c r="AO1784" s="290"/>
      <c r="AP1784" s="290"/>
      <c r="AQ1784" s="290"/>
      <c r="AR1784" s="290"/>
      <c r="AS1784" s="290"/>
      <c r="AT1784" s="290"/>
      <c r="AU1784" s="290"/>
      <c r="AV1784" s="290"/>
      <c r="AW1784" s="290"/>
      <c r="AX1784" s="290"/>
      <c r="AY1784" s="290"/>
      <c r="AZ1784" s="290"/>
      <c r="BA1784" s="290"/>
      <c r="BB1784" s="290"/>
      <c r="BC1784" s="290"/>
      <c r="BD1784" s="290"/>
      <c r="BE1784" s="290"/>
      <c r="BF1784" s="290"/>
      <c r="BG1784" s="290"/>
      <c r="BH1784" s="290"/>
      <c r="BI1784" s="290"/>
      <c r="BJ1784" s="290"/>
      <c r="BK1784" s="290"/>
      <c r="BL1784" s="290"/>
      <c r="BM1784" s="290"/>
      <c r="BN1784" s="290"/>
      <c r="BO1784" s="290"/>
      <c r="BP1784" s="290"/>
      <c r="BQ1784" s="290"/>
      <c r="BR1784" s="290"/>
      <c r="BS1784" s="290"/>
      <c r="BT1784" s="290"/>
      <c r="BU1784" s="290"/>
      <c r="BV1784" s="290"/>
      <c r="BW1784" s="290"/>
      <c r="BX1784" s="290"/>
      <c r="BY1784" s="290"/>
    </row>
    <row r="1785" spans="1:77" x14ac:dyDescent="0.2">
      <c r="A1785" s="82">
        <v>1777</v>
      </c>
      <c r="B1785" s="82" t="s">
        <v>2515</v>
      </c>
      <c r="C1785" s="82" t="s">
        <v>2269</v>
      </c>
      <c r="D1785" s="82" t="s">
        <v>2516</v>
      </c>
      <c r="E1785" s="83">
        <v>44123</v>
      </c>
      <c r="F1785" s="82" t="s">
        <v>2985</v>
      </c>
      <c r="G1785" s="82">
        <v>1</v>
      </c>
      <c r="H1785" s="82" t="s">
        <v>2986</v>
      </c>
      <c r="I1785" s="82" t="s">
        <v>1760</v>
      </c>
      <c r="J1785" s="84">
        <v>24</v>
      </c>
      <c r="K1785" s="247">
        <v>2.4</v>
      </c>
      <c r="L1785" s="82" t="s">
        <v>2987</v>
      </c>
      <c r="M1785" s="82">
        <v>154</v>
      </c>
      <c r="N1785" s="82">
        <v>0.1</v>
      </c>
      <c r="O1785" s="264" t="s">
        <v>1697</v>
      </c>
      <c r="P1785" s="283" t="s">
        <v>2990</v>
      </c>
      <c r="Q1785" s="82" t="s">
        <v>304</v>
      </c>
    </row>
    <row r="1786" spans="1:77" x14ac:dyDescent="0.2">
      <c r="A1786" s="82">
        <v>1778</v>
      </c>
      <c r="B1786" s="82" t="s">
        <v>2515</v>
      </c>
      <c r="C1786" s="82"/>
      <c r="D1786" s="82" t="s">
        <v>3255</v>
      </c>
      <c r="E1786" s="83">
        <v>44137</v>
      </c>
      <c r="F1786" s="82" t="s">
        <v>2985</v>
      </c>
      <c r="G1786" s="82">
        <v>1</v>
      </c>
      <c r="H1786" s="82" t="s">
        <v>2986</v>
      </c>
      <c r="I1786" s="82" t="s">
        <v>1760</v>
      </c>
      <c r="J1786" s="84">
        <v>24</v>
      </c>
      <c r="K1786" s="247">
        <v>2.4</v>
      </c>
      <c r="L1786" s="82" t="s">
        <v>3362</v>
      </c>
      <c r="M1786" s="82">
        <v>158</v>
      </c>
      <c r="N1786" s="82">
        <v>0.1</v>
      </c>
      <c r="O1786" s="264" t="s">
        <v>1697</v>
      </c>
      <c r="P1786" s="283" t="s">
        <v>2990</v>
      </c>
      <c r="Q1786" s="82" t="s">
        <v>304</v>
      </c>
    </row>
    <row r="1787" spans="1:77" s="254" customFormat="1" x14ac:dyDescent="0.2">
      <c r="A1787" s="248">
        <v>1779</v>
      </c>
      <c r="B1787" s="248" t="s">
        <v>2515</v>
      </c>
      <c r="C1787" s="248"/>
      <c r="D1787" s="248"/>
      <c r="E1787" s="248"/>
      <c r="F1787" s="248"/>
      <c r="G1787" s="248"/>
      <c r="H1787" s="248"/>
      <c r="I1787" s="248"/>
      <c r="J1787" s="260">
        <v>48</v>
      </c>
      <c r="K1787" s="255">
        <v>4.8</v>
      </c>
      <c r="L1787" s="248"/>
      <c r="M1787" s="248"/>
      <c r="N1787" s="248"/>
      <c r="O1787" s="265" t="s">
        <v>1697</v>
      </c>
      <c r="P1787" s="284" t="s">
        <v>708</v>
      </c>
      <c r="Q1787" s="248"/>
      <c r="R1787" s="289"/>
      <c r="S1787" s="289"/>
      <c r="T1787" s="289"/>
      <c r="U1787" s="289"/>
      <c r="V1787" s="289"/>
      <c r="W1787" s="289"/>
      <c r="X1787" s="289"/>
      <c r="Y1787" s="289"/>
      <c r="Z1787" s="289"/>
      <c r="AA1787" s="289"/>
      <c r="AB1787" s="289"/>
      <c r="AC1787" s="289"/>
      <c r="AD1787" s="289"/>
      <c r="AE1787" s="289"/>
      <c r="AF1787" s="289"/>
      <c r="AG1787" s="289"/>
      <c r="AH1787" s="289"/>
      <c r="AI1787" s="289"/>
      <c r="AJ1787" s="289"/>
      <c r="AK1787" s="289"/>
      <c r="AL1787" s="289"/>
      <c r="AM1787" s="289"/>
      <c r="AN1787" s="289"/>
      <c r="AO1787" s="289"/>
      <c r="AP1787" s="289"/>
      <c r="AQ1787" s="289"/>
      <c r="AR1787" s="289"/>
      <c r="AS1787" s="289"/>
      <c r="AT1787" s="289"/>
      <c r="AU1787" s="289"/>
      <c r="AV1787" s="289"/>
      <c r="AW1787" s="289"/>
      <c r="AX1787" s="289"/>
      <c r="AY1787" s="289"/>
      <c r="AZ1787" s="289"/>
      <c r="BA1787" s="289"/>
      <c r="BB1787" s="289"/>
      <c r="BC1787" s="289"/>
      <c r="BD1787" s="289"/>
      <c r="BE1787" s="289"/>
      <c r="BF1787" s="289"/>
      <c r="BG1787" s="289"/>
      <c r="BH1787" s="289"/>
      <c r="BI1787" s="289"/>
      <c r="BJ1787" s="289"/>
      <c r="BK1787" s="289"/>
      <c r="BL1787" s="289"/>
      <c r="BM1787" s="289"/>
      <c r="BN1787" s="289"/>
      <c r="BO1787" s="289"/>
      <c r="BP1787" s="289"/>
      <c r="BQ1787" s="289"/>
      <c r="BR1787" s="289"/>
      <c r="BS1787" s="289"/>
      <c r="BT1787" s="289"/>
      <c r="BU1787" s="289"/>
      <c r="BV1787" s="289"/>
      <c r="BW1787" s="289"/>
      <c r="BX1787" s="289"/>
      <c r="BY1787" s="289"/>
    </row>
    <row r="1788" spans="1:77" s="262" customFormat="1" x14ac:dyDescent="0.2">
      <c r="A1788" s="86">
        <v>1780</v>
      </c>
      <c r="B1788" s="86" t="s">
        <v>1035</v>
      </c>
      <c r="C1788" s="86"/>
      <c r="D1788" s="86"/>
      <c r="E1788" s="86"/>
      <c r="F1788" s="86"/>
      <c r="G1788" s="86"/>
      <c r="H1788" s="86"/>
      <c r="I1788" s="86"/>
      <c r="J1788" s="249">
        <v>48</v>
      </c>
      <c r="K1788" s="251">
        <v>4.8</v>
      </c>
      <c r="L1788" s="86"/>
      <c r="M1788" s="86"/>
      <c r="N1788" s="86"/>
      <c r="O1788" s="266" t="s">
        <v>595</v>
      </c>
      <c r="P1788" s="285"/>
      <c r="Q1788" s="86"/>
      <c r="R1788" s="290"/>
      <c r="S1788" s="290"/>
      <c r="T1788" s="290"/>
      <c r="U1788" s="290"/>
      <c r="V1788" s="290"/>
      <c r="W1788" s="290"/>
      <c r="X1788" s="290"/>
      <c r="Y1788" s="290"/>
      <c r="Z1788" s="290"/>
      <c r="AA1788" s="290"/>
      <c r="AB1788" s="290"/>
      <c r="AC1788" s="290"/>
      <c r="AD1788" s="290"/>
      <c r="AE1788" s="290"/>
      <c r="AF1788" s="290"/>
      <c r="AG1788" s="290"/>
      <c r="AH1788" s="290"/>
      <c r="AI1788" s="290"/>
      <c r="AJ1788" s="290"/>
      <c r="AK1788" s="290"/>
      <c r="AL1788" s="290"/>
      <c r="AM1788" s="290"/>
      <c r="AN1788" s="290"/>
      <c r="AO1788" s="290"/>
      <c r="AP1788" s="290"/>
      <c r="AQ1788" s="290"/>
      <c r="AR1788" s="290"/>
      <c r="AS1788" s="290"/>
      <c r="AT1788" s="290"/>
      <c r="AU1788" s="290"/>
      <c r="AV1788" s="290"/>
      <c r="AW1788" s="290"/>
      <c r="AX1788" s="290"/>
      <c r="AY1788" s="290"/>
      <c r="AZ1788" s="290"/>
      <c r="BA1788" s="290"/>
      <c r="BB1788" s="290"/>
      <c r="BC1788" s="290"/>
      <c r="BD1788" s="290"/>
      <c r="BE1788" s="290"/>
      <c r="BF1788" s="290"/>
      <c r="BG1788" s="290"/>
      <c r="BH1788" s="290"/>
      <c r="BI1788" s="290"/>
      <c r="BJ1788" s="290"/>
      <c r="BK1788" s="290"/>
      <c r="BL1788" s="290"/>
      <c r="BM1788" s="290"/>
      <c r="BN1788" s="290"/>
      <c r="BO1788" s="290"/>
      <c r="BP1788" s="290"/>
      <c r="BQ1788" s="290"/>
      <c r="BR1788" s="290"/>
      <c r="BS1788" s="290"/>
      <c r="BT1788" s="290"/>
      <c r="BU1788" s="290"/>
      <c r="BV1788" s="290"/>
      <c r="BW1788" s="290"/>
      <c r="BX1788" s="290"/>
      <c r="BY1788" s="290"/>
    </row>
    <row r="1789" spans="1:77" x14ac:dyDescent="0.2">
      <c r="A1789" s="82">
        <v>1781</v>
      </c>
      <c r="B1789" s="82" t="s">
        <v>2473</v>
      </c>
      <c r="C1789" s="82" t="s">
        <v>1921</v>
      </c>
      <c r="D1789" s="82" t="s">
        <v>2474</v>
      </c>
      <c r="E1789" s="83">
        <v>44123</v>
      </c>
      <c r="F1789" s="82" t="s">
        <v>2985</v>
      </c>
      <c r="G1789" s="82">
        <v>1</v>
      </c>
      <c r="H1789" s="82" t="s">
        <v>2986</v>
      </c>
      <c r="I1789" s="82" t="s">
        <v>1760</v>
      </c>
      <c r="J1789" s="84">
        <v>72</v>
      </c>
      <c r="K1789" s="247">
        <v>7.2</v>
      </c>
      <c r="L1789" s="82" t="s">
        <v>2987</v>
      </c>
      <c r="M1789" s="82">
        <v>154</v>
      </c>
      <c r="N1789" s="82">
        <v>0.1</v>
      </c>
      <c r="O1789" s="264" t="s">
        <v>2199</v>
      </c>
      <c r="P1789" s="283" t="s">
        <v>2988</v>
      </c>
      <c r="Q1789" s="82" t="s">
        <v>304</v>
      </c>
    </row>
    <row r="1790" spans="1:77" x14ac:dyDescent="0.2">
      <c r="A1790" s="82">
        <v>1782</v>
      </c>
      <c r="B1790" s="82" t="s">
        <v>2473</v>
      </c>
      <c r="C1790" s="82"/>
      <c r="D1790" s="82" t="s">
        <v>2780</v>
      </c>
      <c r="E1790" s="83">
        <v>44130</v>
      </c>
      <c r="F1790" s="82" t="s">
        <v>2985</v>
      </c>
      <c r="G1790" s="82">
        <v>1</v>
      </c>
      <c r="H1790" s="82" t="s">
        <v>2986</v>
      </c>
      <c r="I1790" s="82" t="s">
        <v>1760</v>
      </c>
      <c r="J1790" s="84">
        <v>72</v>
      </c>
      <c r="K1790" s="247">
        <v>7.2</v>
      </c>
      <c r="L1790" s="82" t="s">
        <v>2987</v>
      </c>
      <c r="M1790" s="82">
        <v>156</v>
      </c>
      <c r="N1790" s="82">
        <v>0.1</v>
      </c>
      <c r="O1790" s="264" t="s">
        <v>2199</v>
      </c>
      <c r="P1790" s="283" t="s">
        <v>2988</v>
      </c>
      <c r="Q1790" s="82" t="s">
        <v>304</v>
      </c>
    </row>
    <row r="1791" spans="1:77" x14ac:dyDescent="0.2">
      <c r="A1791" s="82">
        <v>1783</v>
      </c>
      <c r="B1791" s="82" t="s">
        <v>2473</v>
      </c>
      <c r="C1791" s="82"/>
      <c r="D1791" s="82" t="s">
        <v>3247</v>
      </c>
      <c r="E1791" s="83">
        <v>44137</v>
      </c>
      <c r="F1791" s="82" t="s">
        <v>2985</v>
      </c>
      <c r="G1791" s="82">
        <v>1</v>
      </c>
      <c r="H1791" s="82" t="s">
        <v>2986</v>
      </c>
      <c r="I1791" s="82" t="s">
        <v>1760</v>
      </c>
      <c r="J1791" s="84">
        <v>72</v>
      </c>
      <c r="K1791" s="247">
        <v>7.2</v>
      </c>
      <c r="L1791" s="82" t="s">
        <v>3362</v>
      </c>
      <c r="M1791" s="82">
        <v>158</v>
      </c>
      <c r="N1791" s="82">
        <v>0.1</v>
      </c>
      <c r="O1791" s="264" t="s">
        <v>2199</v>
      </c>
      <c r="P1791" s="283" t="s">
        <v>2988</v>
      </c>
      <c r="Q1791" s="82" t="s">
        <v>304</v>
      </c>
    </row>
    <row r="1792" spans="1:77" s="254" customFormat="1" x14ac:dyDescent="0.2">
      <c r="A1792" s="248">
        <v>1784</v>
      </c>
      <c r="B1792" s="248" t="s">
        <v>2473</v>
      </c>
      <c r="C1792" s="248"/>
      <c r="D1792" s="248"/>
      <c r="E1792" s="248"/>
      <c r="F1792" s="248"/>
      <c r="G1792" s="248"/>
      <c r="H1792" s="248"/>
      <c r="I1792" s="248"/>
      <c r="J1792" s="260">
        <v>216</v>
      </c>
      <c r="K1792" s="255">
        <v>21.6</v>
      </c>
      <c r="L1792" s="248"/>
      <c r="M1792" s="248"/>
      <c r="N1792" s="248"/>
      <c r="O1792" s="265" t="s">
        <v>2199</v>
      </c>
      <c r="P1792" s="284" t="s">
        <v>707</v>
      </c>
      <c r="Q1792" s="248"/>
      <c r="R1792" s="289"/>
      <c r="S1792" s="289"/>
      <c r="T1792" s="289"/>
      <c r="U1792" s="289"/>
      <c r="V1792" s="289"/>
      <c r="W1792" s="289"/>
      <c r="X1792" s="289"/>
      <c r="Y1792" s="289"/>
      <c r="Z1792" s="289"/>
      <c r="AA1792" s="289"/>
      <c r="AB1792" s="289"/>
      <c r="AC1792" s="289"/>
      <c r="AD1792" s="289"/>
      <c r="AE1792" s="289"/>
      <c r="AF1792" s="289"/>
      <c r="AG1792" s="289"/>
      <c r="AH1792" s="289"/>
      <c r="AI1792" s="289"/>
      <c r="AJ1792" s="289"/>
      <c r="AK1792" s="289"/>
      <c r="AL1792" s="289"/>
      <c r="AM1792" s="289"/>
      <c r="AN1792" s="289"/>
      <c r="AO1792" s="289"/>
      <c r="AP1792" s="289"/>
      <c r="AQ1792" s="289"/>
      <c r="AR1792" s="289"/>
      <c r="AS1792" s="289"/>
      <c r="AT1792" s="289"/>
      <c r="AU1792" s="289"/>
      <c r="AV1792" s="289"/>
      <c r="AW1792" s="289"/>
      <c r="AX1792" s="289"/>
      <c r="AY1792" s="289"/>
      <c r="AZ1792" s="289"/>
      <c r="BA1792" s="289"/>
      <c r="BB1792" s="289"/>
      <c r="BC1792" s="289"/>
      <c r="BD1792" s="289"/>
      <c r="BE1792" s="289"/>
      <c r="BF1792" s="289"/>
      <c r="BG1792" s="289"/>
      <c r="BH1792" s="289"/>
      <c r="BI1792" s="289"/>
      <c r="BJ1792" s="289"/>
      <c r="BK1792" s="289"/>
      <c r="BL1792" s="289"/>
      <c r="BM1792" s="289"/>
      <c r="BN1792" s="289"/>
      <c r="BO1792" s="289"/>
      <c r="BP1792" s="289"/>
      <c r="BQ1792" s="289"/>
      <c r="BR1792" s="289"/>
      <c r="BS1792" s="289"/>
      <c r="BT1792" s="289"/>
      <c r="BU1792" s="289"/>
      <c r="BV1792" s="289"/>
      <c r="BW1792" s="289"/>
      <c r="BX1792" s="289"/>
      <c r="BY1792" s="289"/>
    </row>
    <row r="1793" spans="1:77" x14ac:dyDescent="0.2">
      <c r="A1793" s="82">
        <v>1785</v>
      </c>
      <c r="B1793" s="82" t="s">
        <v>2473</v>
      </c>
      <c r="C1793" s="82" t="s">
        <v>1921</v>
      </c>
      <c r="D1793" s="82" t="s">
        <v>2474</v>
      </c>
      <c r="E1793" s="83">
        <v>44123</v>
      </c>
      <c r="F1793" s="82" t="s">
        <v>2985</v>
      </c>
      <c r="G1793" s="82">
        <v>1</v>
      </c>
      <c r="H1793" s="82" t="s">
        <v>2986</v>
      </c>
      <c r="I1793" s="82" t="s">
        <v>1760</v>
      </c>
      <c r="J1793" s="84">
        <v>58</v>
      </c>
      <c r="K1793" s="247">
        <v>5.8</v>
      </c>
      <c r="L1793" s="82" t="s">
        <v>2987</v>
      </c>
      <c r="M1793" s="82">
        <v>154</v>
      </c>
      <c r="N1793" s="82">
        <v>0.1</v>
      </c>
      <c r="O1793" s="264" t="s">
        <v>2199</v>
      </c>
      <c r="P1793" s="283" t="s">
        <v>2990</v>
      </c>
      <c r="Q1793" s="82" t="s">
        <v>304</v>
      </c>
    </row>
    <row r="1794" spans="1:77" x14ac:dyDescent="0.2">
      <c r="A1794" s="82">
        <v>1786</v>
      </c>
      <c r="B1794" s="82" t="s">
        <v>2473</v>
      </c>
      <c r="C1794" s="82"/>
      <c r="D1794" s="82" t="s">
        <v>3247</v>
      </c>
      <c r="E1794" s="83">
        <v>44137</v>
      </c>
      <c r="F1794" s="82" t="s">
        <v>2985</v>
      </c>
      <c r="G1794" s="82">
        <v>1</v>
      </c>
      <c r="H1794" s="82" t="s">
        <v>2986</v>
      </c>
      <c r="I1794" s="82" t="s">
        <v>1760</v>
      </c>
      <c r="J1794" s="84">
        <v>58</v>
      </c>
      <c r="K1794" s="247">
        <v>5.8</v>
      </c>
      <c r="L1794" s="82" t="s">
        <v>3362</v>
      </c>
      <c r="M1794" s="82">
        <v>158</v>
      </c>
      <c r="N1794" s="82">
        <v>0.1</v>
      </c>
      <c r="O1794" s="264" t="s">
        <v>2199</v>
      </c>
      <c r="P1794" s="283" t="s">
        <v>2990</v>
      </c>
      <c r="Q1794" s="82" t="s">
        <v>304</v>
      </c>
    </row>
    <row r="1795" spans="1:77" s="254" customFormat="1" x14ac:dyDescent="0.2">
      <c r="A1795" s="248">
        <v>1787</v>
      </c>
      <c r="B1795" s="248" t="s">
        <v>2473</v>
      </c>
      <c r="C1795" s="248"/>
      <c r="D1795" s="248"/>
      <c r="E1795" s="248"/>
      <c r="F1795" s="248"/>
      <c r="G1795" s="248"/>
      <c r="H1795" s="248"/>
      <c r="I1795" s="248"/>
      <c r="J1795" s="260">
        <v>116</v>
      </c>
      <c r="K1795" s="255">
        <v>11.6</v>
      </c>
      <c r="L1795" s="248"/>
      <c r="M1795" s="248"/>
      <c r="N1795" s="248"/>
      <c r="O1795" s="265" t="s">
        <v>2199</v>
      </c>
      <c r="P1795" s="284" t="s">
        <v>708</v>
      </c>
      <c r="Q1795" s="248"/>
      <c r="R1795" s="289"/>
      <c r="S1795" s="289"/>
      <c r="T1795" s="289"/>
      <c r="U1795" s="289"/>
      <c r="V1795" s="289"/>
      <c r="W1795" s="289"/>
      <c r="X1795" s="289"/>
      <c r="Y1795" s="289"/>
      <c r="Z1795" s="289"/>
      <c r="AA1795" s="289"/>
      <c r="AB1795" s="289"/>
      <c r="AC1795" s="289"/>
      <c r="AD1795" s="289"/>
      <c r="AE1795" s="289"/>
      <c r="AF1795" s="289"/>
      <c r="AG1795" s="289"/>
      <c r="AH1795" s="289"/>
      <c r="AI1795" s="289"/>
      <c r="AJ1795" s="289"/>
      <c r="AK1795" s="289"/>
      <c r="AL1795" s="289"/>
      <c r="AM1795" s="289"/>
      <c r="AN1795" s="289"/>
      <c r="AO1795" s="289"/>
      <c r="AP1795" s="289"/>
      <c r="AQ1795" s="289"/>
      <c r="AR1795" s="289"/>
      <c r="AS1795" s="289"/>
      <c r="AT1795" s="289"/>
      <c r="AU1795" s="289"/>
      <c r="AV1795" s="289"/>
      <c r="AW1795" s="289"/>
      <c r="AX1795" s="289"/>
      <c r="AY1795" s="289"/>
      <c r="AZ1795" s="289"/>
      <c r="BA1795" s="289"/>
      <c r="BB1795" s="289"/>
      <c r="BC1795" s="289"/>
      <c r="BD1795" s="289"/>
      <c r="BE1795" s="289"/>
      <c r="BF1795" s="289"/>
      <c r="BG1795" s="289"/>
      <c r="BH1795" s="289"/>
      <c r="BI1795" s="289"/>
      <c r="BJ1795" s="289"/>
      <c r="BK1795" s="289"/>
      <c r="BL1795" s="289"/>
      <c r="BM1795" s="289"/>
      <c r="BN1795" s="289"/>
      <c r="BO1795" s="289"/>
      <c r="BP1795" s="289"/>
      <c r="BQ1795" s="289"/>
      <c r="BR1795" s="289"/>
      <c r="BS1795" s="289"/>
      <c r="BT1795" s="289"/>
      <c r="BU1795" s="289"/>
      <c r="BV1795" s="289"/>
      <c r="BW1795" s="289"/>
      <c r="BX1795" s="289"/>
      <c r="BY1795" s="289"/>
    </row>
    <row r="1796" spans="1:77" s="262" customFormat="1" x14ac:dyDescent="0.2">
      <c r="A1796" s="86">
        <v>1788</v>
      </c>
      <c r="B1796" s="86" t="s">
        <v>937</v>
      </c>
      <c r="C1796" s="86"/>
      <c r="D1796" s="86"/>
      <c r="E1796" s="86"/>
      <c r="F1796" s="86"/>
      <c r="G1796" s="86"/>
      <c r="H1796" s="86"/>
      <c r="I1796" s="86"/>
      <c r="J1796" s="249">
        <v>332</v>
      </c>
      <c r="K1796" s="251">
        <v>33.200000000000003</v>
      </c>
      <c r="L1796" s="86"/>
      <c r="M1796" s="86"/>
      <c r="N1796" s="86"/>
      <c r="O1796" s="266" t="s">
        <v>596</v>
      </c>
      <c r="P1796" s="285"/>
      <c r="Q1796" s="86"/>
      <c r="R1796" s="290"/>
      <c r="S1796" s="290"/>
      <c r="T1796" s="290"/>
      <c r="U1796" s="290"/>
      <c r="V1796" s="290"/>
      <c r="W1796" s="290"/>
      <c r="X1796" s="290"/>
      <c r="Y1796" s="290"/>
      <c r="Z1796" s="290"/>
      <c r="AA1796" s="290"/>
      <c r="AB1796" s="290"/>
      <c r="AC1796" s="290"/>
      <c r="AD1796" s="290"/>
      <c r="AE1796" s="290"/>
      <c r="AF1796" s="290"/>
      <c r="AG1796" s="290"/>
      <c r="AH1796" s="290"/>
      <c r="AI1796" s="290"/>
      <c r="AJ1796" s="290"/>
      <c r="AK1796" s="290"/>
      <c r="AL1796" s="290"/>
      <c r="AM1796" s="290"/>
      <c r="AN1796" s="290"/>
      <c r="AO1796" s="290"/>
      <c r="AP1796" s="290"/>
      <c r="AQ1796" s="290"/>
      <c r="AR1796" s="290"/>
      <c r="AS1796" s="290"/>
      <c r="AT1796" s="290"/>
      <c r="AU1796" s="290"/>
      <c r="AV1796" s="290"/>
      <c r="AW1796" s="290"/>
      <c r="AX1796" s="290"/>
      <c r="AY1796" s="290"/>
      <c r="AZ1796" s="290"/>
      <c r="BA1796" s="290"/>
      <c r="BB1796" s="290"/>
      <c r="BC1796" s="290"/>
      <c r="BD1796" s="290"/>
      <c r="BE1796" s="290"/>
      <c r="BF1796" s="290"/>
      <c r="BG1796" s="290"/>
      <c r="BH1796" s="290"/>
      <c r="BI1796" s="290"/>
      <c r="BJ1796" s="290"/>
      <c r="BK1796" s="290"/>
      <c r="BL1796" s="290"/>
      <c r="BM1796" s="290"/>
      <c r="BN1796" s="290"/>
      <c r="BO1796" s="290"/>
      <c r="BP1796" s="290"/>
      <c r="BQ1796" s="290"/>
      <c r="BR1796" s="290"/>
      <c r="BS1796" s="290"/>
      <c r="BT1796" s="290"/>
      <c r="BU1796" s="290"/>
      <c r="BV1796" s="290"/>
      <c r="BW1796" s="290"/>
      <c r="BX1796" s="290"/>
      <c r="BY1796" s="290"/>
    </row>
    <row r="1797" spans="1:77" x14ac:dyDescent="0.2">
      <c r="A1797" s="82">
        <v>1789</v>
      </c>
      <c r="B1797" s="82" t="s">
        <v>2422</v>
      </c>
      <c r="C1797" s="82" t="s">
        <v>1120</v>
      </c>
      <c r="D1797" s="82" t="s">
        <v>2423</v>
      </c>
      <c r="E1797" s="83">
        <v>44123</v>
      </c>
      <c r="F1797" s="82" t="s">
        <v>2985</v>
      </c>
      <c r="G1797" s="82">
        <v>1</v>
      </c>
      <c r="H1797" s="82" t="s">
        <v>2986</v>
      </c>
      <c r="I1797" s="82" t="s">
        <v>1760</v>
      </c>
      <c r="J1797" s="84">
        <v>22</v>
      </c>
      <c r="K1797" s="247">
        <v>2.2000000000000002</v>
      </c>
      <c r="L1797" s="82" t="s">
        <v>2987</v>
      </c>
      <c r="M1797" s="82">
        <v>154</v>
      </c>
      <c r="N1797" s="82">
        <v>0.1</v>
      </c>
      <c r="O1797" s="264" t="s">
        <v>1121</v>
      </c>
      <c r="P1797" s="283" t="s">
        <v>2997</v>
      </c>
      <c r="Q1797" s="82" t="s">
        <v>304</v>
      </c>
    </row>
    <row r="1798" spans="1:77" x14ac:dyDescent="0.2">
      <c r="A1798" s="82">
        <v>1790</v>
      </c>
      <c r="B1798" s="82" t="s">
        <v>2422</v>
      </c>
      <c r="C1798" s="82"/>
      <c r="D1798" s="82" t="s">
        <v>3237</v>
      </c>
      <c r="E1798" s="83">
        <v>44137</v>
      </c>
      <c r="F1798" s="82" t="s">
        <v>2985</v>
      </c>
      <c r="G1798" s="82">
        <v>1</v>
      </c>
      <c r="H1798" s="82" t="s">
        <v>2986</v>
      </c>
      <c r="I1798" s="82" t="s">
        <v>1760</v>
      </c>
      <c r="J1798" s="84">
        <v>22</v>
      </c>
      <c r="K1798" s="247">
        <v>2.2000000000000002</v>
      </c>
      <c r="L1798" s="82" t="s">
        <v>3362</v>
      </c>
      <c r="M1798" s="82">
        <v>158</v>
      </c>
      <c r="N1798" s="82">
        <v>0.1</v>
      </c>
      <c r="O1798" s="264" t="s">
        <v>1121</v>
      </c>
      <c r="P1798" s="283" t="s">
        <v>2997</v>
      </c>
      <c r="Q1798" s="82" t="s">
        <v>304</v>
      </c>
    </row>
    <row r="1799" spans="1:77" s="254" customFormat="1" x14ac:dyDescent="0.2">
      <c r="A1799" s="248">
        <v>1791</v>
      </c>
      <c r="B1799" s="248" t="s">
        <v>2422</v>
      </c>
      <c r="C1799" s="248"/>
      <c r="D1799" s="248"/>
      <c r="E1799" s="248"/>
      <c r="F1799" s="248"/>
      <c r="G1799" s="248"/>
      <c r="H1799" s="248"/>
      <c r="I1799" s="248"/>
      <c r="J1799" s="260">
        <v>44</v>
      </c>
      <c r="K1799" s="255">
        <v>4.4000000000000004</v>
      </c>
      <c r="L1799" s="248"/>
      <c r="M1799" s="248"/>
      <c r="N1799" s="248"/>
      <c r="O1799" s="265" t="s">
        <v>1121</v>
      </c>
      <c r="P1799" s="284" t="s">
        <v>706</v>
      </c>
      <c r="Q1799" s="248"/>
      <c r="R1799" s="289"/>
      <c r="S1799" s="289"/>
      <c r="T1799" s="289"/>
      <c r="U1799" s="289"/>
      <c r="V1799" s="289"/>
      <c r="W1799" s="289"/>
      <c r="X1799" s="289"/>
      <c r="Y1799" s="289"/>
      <c r="Z1799" s="289"/>
      <c r="AA1799" s="289"/>
      <c r="AB1799" s="289"/>
      <c r="AC1799" s="289"/>
      <c r="AD1799" s="289"/>
      <c r="AE1799" s="289"/>
      <c r="AF1799" s="289"/>
      <c r="AG1799" s="289"/>
      <c r="AH1799" s="289"/>
      <c r="AI1799" s="289"/>
      <c r="AJ1799" s="289"/>
      <c r="AK1799" s="289"/>
      <c r="AL1799" s="289"/>
      <c r="AM1799" s="289"/>
      <c r="AN1799" s="289"/>
      <c r="AO1799" s="289"/>
      <c r="AP1799" s="289"/>
      <c r="AQ1799" s="289"/>
      <c r="AR1799" s="289"/>
      <c r="AS1799" s="289"/>
      <c r="AT1799" s="289"/>
      <c r="AU1799" s="289"/>
      <c r="AV1799" s="289"/>
      <c r="AW1799" s="289"/>
      <c r="AX1799" s="289"/>
      <c r="AY1799" s="289"/>
      <c r="AZ1799" s="289"/>
      <c r="BA1799" s="289"/>
      <c r="BB1799" s="289"/>
      <c r="BC1799" s="289"/>
      <c r="BD1799" s="289"/>
      <c r="BE1799" s="289"/>
      <c r="BF1799" s="289"/>
      <c r="BG1799" s="289"/>
      <c r="BH1799" s="289"/>
      <c r="BI1799" s="289"/>
      <c r="BJ1799" s="289"/>
      <c r="BK1799" s="289"/>
      <c r="BL1799" s="289"/>
      <c r="BM1799" s="289"/>
      <c r="BN1799" s="289"/>
      <c r="BO1799" s="289"/>
      <c r="BP1799" s="289"/>
      <c r="BQ1799" s="289"/>
      <c r="BR1799" s="289"/>
      <c r="BS1799" s="289"/>
      <c r="BT1799" s="289"/>
      <c r="BU1799" s="289"/>
      <c r="BV1799" s="289"/>
      <c r="BW1799" s="289"/>
      <c r="BX1799" s="289"/>
      <c r="BY1799" s="289"/>
    </row>
    <row r="1800" spans="1:77" s="262" customFormat="1" x14ac:dyDescent="0.2">
      <c r="A1800" s="86">
        <v>1792</v>
      </c>
      <c r="B1800" s="86" t="s">
        <v>1555</v>
      </c>
      <c r="C1800" s="86"/>
      <c r="D1800" s="86"/>
      <c r="E1800" s="86"/>
      <c r="F1800" s="86"/>
      <c r="G1800" s="86"/>
      <c r="H1800" s="86"/>
      <c r="I1800" s="86"/>
      <c r="J1800" s="249">
        <v>44</v>
      </c>
      <c r="K1800" s="251">
        <v>4.4000000000000004</v>
      </c>
      <c r="L1800" s="86"/>
      <c r="M1800" s="86"/>
      <c r="N1800" s="86"/>
      <c r="O1800" s="266" t="s">
        <v>597</v>
      </c>
      <c r="P1800" s="285"/>
      <c r="Q1800" s="86"/>
      <c r="R1800" s="290"/>
      <c r="S1800" s="290"/>
      <c r="T1800" s="290"/>
      <c r="U1800" s="290"/>
      <c r="V1800" s="290"/>
      <c r="W1800" s="290"/>
      <c r="X1800" s="290"/>
      <c r="Y1800" s="290"/>
      <c r="Z1800" s="290"/>
      <c r="AA1800" s="290"/>
      <c r="AB1800" s="290"/>
      <c r="AC1800" s="290"/>
      <c r="AD1800" s="290"/>
      <c r="AE1800" s="290"/>
      <c r="AF1800" s="290"/>
      <c r="AG1800" s="290"/>
      <c r="AH1800" s="290"/>
      <c r="AI1800" s="290"/>
      <c r="AJ1800" s="290"/>
      <c r="AK1800" s="290"/>
      <c r="AL1800" s="290"/>
      <c r="AM1800" s="290"/>
      <c r="AN1800" s="290"/>
      <c r="AO1800" s="290"/>
      <c r="AP1800" s="290"/>
      <c r="AQ1800" s="290"/>
      <c r="AR1800" s="290"/>
      <c r="AS1800" s="290"/>
      <c r="AT1800" s="290"/>
      <c r="AU1800" s="290"/>
      <c r="AV1800" s="290"/>
      <c r="AW1800" s="290"/>
      <c r="AX1800" s="290"/>
      <c r="AY1800" s="290"/>
      <c r="AZ1800" s="290"/>
      <c r="BA1800" s="290"/>
      <c r="BB1800" s="290"/>
      <c r="BC1800" s="290"/>
      <c r="BD1800" s="290"/>
      <c r="BE1800" s="290"/>
      <c r="BF1800" s="290"/>
      <c r="BG1800" s="290"/>
      <c r="BH1800" s="290"/>
      <c r="BI1800" s="290"/>
      <c r="BJ1800" s="290"/>
      <c r="BK1800" s="290"/>
      <c r="BL1800" s="290"/>
      <c r="BM1800" s="290"/>
      <c r="BN1800" s="290"/>
      <c r="BO1800" s="290"/>
      <c r="BP1800" s="290"/>
      <c r="BQ1800" s="290"/>
      <c r="BR1800" s="290"/>
      <c r="BS1800" s="290"/>
      <c r="BT1800" s="290"/>
      <c r="BU1800" s="290"/>
      <c r="BV1800" s="290"/>
      <c r="BW1800" s="290"/>
      <c r="BX1800" s="290"/>
      <c r="BY1800" s="290"/>
    </row>
    <row r="1801" spans="1:77" x14ac:dyDescent="0.2">
      <c r="A1801" s="82">
        <v>1793</v>
      </c>
      <c r="B1801" s="82" t="s">
        <v>2396</v>
      </c>
      <c r="C1801" s="82" t="s">
        <v>1921</v>
      </c>
      <c r="D1801" s="82" t="s">
        <v>2397</v>
      </c>
      <c r="E1801" s="83">
        <v>44123</v>
      </c>
      <c r="F1801" s="82" t="s">
        <v>2985</v>
      </c>
      <c r="G1801" s="82">
        <v>1</v>
      </c>
      <c r="H1801" s="82" t="s">
        <v>2986</v>
      </c>
      <c r="I1801" s="82" t="s">
        <v>1760</v>
      </c>
      <c r="J1801" s="84">
        <v>28</v>
      </c>
      <c r="K1801" s="247">
        <v>2.8</v>
      </c>
      <c r="L1801" s="82" t="s">
        <v>2987</v>
      </c>
      <c r="M1801" s="82">
        <v>154</v>
      </c>
      <c r="N1801" s="82">
        <v>0.1</v>
      </c>
      <c r="O1801" s="264" t="s">
        <v>2355</v>
      </c>
      <c r="P1801" s="283" t="s">
        <v>2997</v>
      </c>
      <c r="Q1801" s="82" t="s">
        <v>304</v>
      </c>
    </row>
    <row r="1802" spans="1:77" x14ac:dyDescent="0.2">
      <c r="A1802" s="82">
        <v>1794</v>
      </c>
      <c r="B1802" s="82" t="s">
        <v>2396</v>
      </c>
      <c r="C1802" s="82" t="s">
        <v>1785</v>
      </c>
      <c r="D1802" s="82" t="s">
        <v>3230</v>
      </c>
      <c r="E1802" s="83">
        <v>44137</v>
      </c>
      <c r="F1802" s="82" t="s">
        <v>2985</v>
      </c>
      <c r="G1802" s="82">
        <v>1</v>
      </c>
      <c r="H1802" s="82" t="s">
        <v>2986</v>
      </c>
      <c r="I1802" s="82" t="s">
        <v>1760</v>
      </c>
      <c r="J1802" s="84">
        <v>28</v>
      </c>
      <c r="K1802" s="247">
        <v>2.8</v>
      </c>
      <c r="L1802" s="82" t="s">
        <v>3362</v>
      </c>
      <c r="M1802" s="82">
        <v>158</v>
      </c>
      <c r="N1802" s="82">
        <v>0.1</v>
      </c>
      <c r="O1802" s="264" t="s">
        <v>2355</v>
      </c>
      <c r="P1802" s="283" t="s">
        <v>2997</v>
      </c>
      <c r="Q1802" s="82" t="s">
        <v>304</v>
      </c>
    </row>
    <row r="1803" spans="1:77" s="254" customFormat="1" x14ac:dyDescent="0.2">
      <c r="A1803" s="248">
        <v>1795</v>
      </c>
      <c r="B1803" s="248" t="s">
        <v>2396</v>
      </c>
      <c r="C1803" s="248"/>
      <c r="D1803" s="248"/>
      <c r="E1803" s="248"/>
      <c r="F1803" s="248"/>
      <c r="G1803" s="248"/>
      <c r="H1803" s="248"/>
      <c r="I1803" s="248"/>
      <c r="J1803" s="260">
        <v>56</v>
      </c>
      <c r="K1803" s="255">
        <v>5.6</v>
      </c>
      <c r="L1803" s="248"/>
      <c r="M1803" s="248"/>
      <c r="N1803" s="248"/>
      <c r="O1803" s="265" t="s">
        <v>2355</v>
      </c>
      <c r="P1803" s="284" t="s">
        <v>706</v>
      </c>
      <c r="Q1803" s="248"/>
      <c r="R1803" s="289"/>
      <c r="S1803" s="289"/>
      <c r="T1803" s="289"/>
      <c r="U1803" s="289"/>
      <c r="V1803" s="289"/>
      <c r="W1803" s="289"/>
      <c r="X1803" s="289"/>
      <c r="Y1803" s="289"/>
      <c r="Z1803" s="289"/>
      <c r="AA1803" s="289"/>
      <c r="AB1803" s="289"/>
      <c r="AC1803" s="289"/>
      <c r="AD1803" s="289"/>
      <c r="AE1803" s="289"/>
      <c r="AF1803" s="289"/>
      <c r="AG1803" s="289"/>
      <c r="AH1803" s="289"/>
      <c r="AI1803" s="289"/>
      <c r="AJ1803" s="289"/>
      <c r="AK1803" s="289"/>
      <c r="AL1803" s="289"/>
      <c r="AM1803" s="289"/>
      <c r="AN1803" s="289"/>
      <c r="AO1803" s="289"/>
      <c r="AP1803" s="289"/>
      <c r="AQ1803" s="289"/>
      <c r="AR1803" s="289"/>
      <c r="AS1803" s="289"/>
      <c r="AT1803" s="289"/>
      <c r="AU1803" s="289"/>
      <c r="AV1803" s="289"/>
      <c r="AW1803" s="289"/>
      <c r="AX1803" s="289"/>
      <c r="AY1803" s="289"/>
      <c r="AZ1803" s="289"/>
      <c r="BA1803" s="289"/>
      <c r="BB1803" s="289"/>
      <c r="BC1803" s="289"/>
      <c r="BD1803" s="289"/>
      <c r="BE1803" s="289"/>
      <c r="BF1803" s="289"/>
      <c r="BG1803" s="289"/>
      <c r="BH1803" s="289"/>
      <c r="BI1803" s="289"/>
      <c r="BJ1803" s="289"/>
      <c r="BK1803" s="289"/>
      <c r="BL1803" s="289"/>
      <c r="BM1803" s="289"/>
      <c r="BN1803" s="289"/>
      <c r="BO1803" s="289"/>
      <c r="BP1803" s="289"/>
      <c r="BQ1803" s="289"/>
      <c r="BR1803" s="289"/>
      <c r="BS1803" s="289"/>
      <c r="BT1803" s="289"/>
      <c r="BU1803" s="289"/>
      <c r="BV1803" s="289"/>
      <c r="BW1803" s="289"/>
      <c r="BX1803" s="289"/>
      <c r="BY1803" s="289"/>
    </row>
    <row r="1804" spans="1:77" s="262" customFormat="1" x14ac:dyDescent="0.2">
      <c r="A1804" s="86">
        <v>1796</v>
      </c>
      <c r="B1804" s="86" t="s">
        <v>54</v>
      </c>
      <c r="C1804" s="86"/>
      <c r="D1804" s="86"/>
      <c r="E1804" s="86"/>
      <c r="F1804" s="86"/>
      <c r="G1804" s="86"/>
      <c r="H1804" s="86"/>
      <c r="I1804" s="86"/>
      <c r="J1804" s="249">
        <v>56</v>
      </c>
      <c r="K1804" s="251">
        <v>5.6</v>
      </c>
      <c r="L1804" s="86"/>
      <c r="M1804" s="86"/>
      <c r="N1804" s="86"/>
      <c r="O1804" s="266" t="s">
        <v>598</v>
      </c>
      <c r="P1804" s="285"/>
      <c r="Q1804" s="86"/>
      <c r="R1804" s="290"/>
      <c r="S1804" s="290"/>
      <c r="T1804" s="290"/>
      <c r="U1804" s="290"/>
      <c r="V1804" s="290"/>
      <c r="W1804" s="290"/>
      <c r="X1804" s="290"/>
      <c r="Y1804" s="290"/>
      <c r="Z1804" s="290"/>
      <c r="AA1804" s="290"/>
      <c r="AB1804" s="290"/>
      <c r="AC1804" s="290"/>
      <c r="AD1804" s="290"/>
      <c r="AE1804" s="290"/>
      <c r="AF1804" s="290"/>
      <c r="AG1804" s="290"/>
      <c r="AH1804" s="290"/>
      <c r="AI1804" s="290"/>
      <c r="AJ1804" s="290"/>
      <c r="AK1804" s="290"/>
      <c r="AL1804" s="290"/>
      <c r="AM1804" s="290"/>
      <c r="AN1804" s="290"/>
      <c r="AO1804" s="290"/>
      <c r="AP1804" s="290"/>
      <c r="AQ1804" s="290"/>
      <c r="AR1804" s="290"/>
      <c r="AS1804" s="290"/>
      <c r="AT1804" s="290"/>
      <c r="AU1804" s="290"/>
      <c r="AV1804" s="290"/>
      <c r="AW1804" s="290"/>
      <c r="AX1804" s="290"/>
      <c r="AY1804" s="290"/>
      <c r="AZ1804" s="290"/>
      <c r="BA1804" s="290"/>
      <c r="BB1804" s="290"/>
      <c r="BC1804" s="290"/>
      <c r="BD1804" s="290"/>
      <c r="BE1804" s="290"/>
      <c r="BF1804" s="290"/>
      <c r="BG1804" s="290"/>
      <c r="BH1804" s="290"/>
      <c r="BI1804" s="290"/>
      <c r="BJ1804" s="290"/>
      <c r="BK1804" s="290"/>
      <c r="BL1804" s="290"/>
      <c r="BM1804" s="290"/>
      <c r="BN1804" s="290"/>
      <c r="BO1804" s="290"/>
      <c r="BP1804" s="290"/>
      <c r="BQ1804" s="290"/>
      <c r="BR1804" s="290"/>
      <c r="BS1804" s="290"/>
      <c r="BT1804" s="290"/>
      <c r="BU1804" s="290"/>
      <c r="BV1804" s="290"/>
      <c r="BW1804" s="290"/>
      <c r="BX1804" s="290"/>
      <c r="BY1804" s="290"/>
    </row>
    <row r="1805" spans="1:77" x14ac:dyDescent="0.2">
      <c r="A1805" s="82">
        <v>1797</v>
      </c>
      <c r="B1805" s="82" t="s">
        <v>2390</v>
      </c>
      <c r="C1805" s="82" t="s">
        <v>2273</v>
      </c>
      <c r="D1805" s="82" t="s">
        <v>2391</v>
      </c>
      <c r="E1805" s="83">
        <v>44123</v>
      </c>
      <c r="F1805" s="82" t="s">
        <v>2985</v>
      </c>
      <c r="G1805" s="82">
        <v>1</v>
      </c>
      <c r="H1805" s="82" t="s">
        <v>2986</v>
      </c>
      <c r="I1805" s="82" t="s">
        <v>1760</v>
      </c>
      <c r="J1805" s="84">
        <v>26</v>
      </c>
      <c r="K1805" s="247">
        <v>2.6</v>
      </c>
      <c r="L1805" s="82" t="s">
        <v>2987</v>
      </c>
      <c r="M1805" s="82">
        <v>154</v>
      </c>
      <c r="N1805" s="82">
        <v>0.1</v>
      </c>
      <c r="O1805" s="264" t="s">
        <v>2339</v>
      </c>
      <c r="P1805" s="283" t="s">
        <v>2997</v>
      </c>
      <c r="Q1805" s="82" t="s">
        <v>304</v>
      </c>
    </row>
    <row r="1806" spans="1:77" x14ac:dyDescent="0.2">
      <c r="A1806" s="82">
        <v>1798</v>
      </c>
      <c r="B1806" s="82" t="s">
        <v>2390</v>
      </c>
      <c r="C1806" s="82" t="s">
        <v>2329</v>
      </c>
      <c r="D1806" s="82" t="s">
        <v>3228</v>
      </c>
      <c r="E1806" s="83">
        <v>44137</v>
      </c>
      <c r="F1806" s="82" t="s">
        <v>2985</v>
      </c>
      <c r="G1806" s="82">
        <v>1</v>
      </c>
      <c r="H1806" s="82" t="s">
        <v>2986</v>
      </c>
      <c r="I1806" s="82" t="s">
        <v>1760</v>
      </c>
      <c r="J1806" s="84">
        <v>26</v>
      </c>
      <c r="K1806" s="247">
        <v>2.6</v>
      </c>
      <c r="L1806" s="82" t="s">
        <v>3362</v>
      </c>
      <c r="M1806" s="82">
        <v>158</v>
      </c>
      <c r="N1806" s="82">
        <v>0.1</v>
      </c>
      <c r="O1806" s="264" t="s">
        <v>2339</v>
      </c>
      <c r="P1806" s="283" t="s">
        <v>2997</v>
      </c>
      <c r="Q1806" s="82" t="s">
        <v>304</v>
      </c>
    </row>
    <row r="1807" spans="1:77" s="254" customFormat="1" x14ac:dyDescent="0.2">
      <c r="A1807" s="248">
        <v>1799</v>
      </c>
      <c r="B1807" s="248" t="s">
        <v>2390</v>
      </c>
      <c r="C1807" s="248"/>
      <c r="D1807" s="248"/>
      <c r="E1807" s="248"/>
      <c r="F1807" s="248"/>
      <c r="G1807" s="248"/>
      <c r="H1807" s="248"/>
      <c r="I1807" s="248"/>
      <c r="J1807" s="260">
        <v>52</v>
      </c>
      <c r="K1807" s="255">
        <v>5.2</v>
      </c>
      <c r="L1807" s="248"/>
      <c r="M1807" s="248"/>
      <c r="N1807" s="248"/>
      <c r="O1807" s="265" t="s">
        <v>2339</v>
      </c>
      <c r="P1807" s="284" t="s">
        <v>706</v>
      </c>
      <c r="Q1807" s="248"/>
      <c r="R1807" s="289"/>
      <c r="S1807" s="289"/>
      <c r="T1807" s="289"/>
      <c r="U1807" s="289"/>
      <c r="V1807" s="289"/>
      <c r="W1807" s="289"/>
      <c r="X1807" s="289"/>
      <c r="Y1807" s="289"/>
      <c r="Z1807" s="289"/>
      <c r="AA1807" s="289"/>
      <c r="AB1807" s="289"/>
      <c r="AC1807" s="289"/>
      <c r="AD1807" s="289"/>
      <c r="AE1807" s="289"/>
      <c r="AF1807" s="289"/>
      <c r="AG1807" s="289"/>
      <c r="AH1807" s="289"/>
      <c r="AI1807" s="289"/>
      <c r="AJ1807" s="289"/>
      <c r="AK1807" s="289"/>
      <c r="AL1807" s="289"/>
      <c r="AM1807" s="289"/>
      <c r="AN1807" s="289"/>
      <c r="AO1807" s="289"/>
      <c r="AP1807" s="289"/>
      <c r="AQ1807" s="289"/>
      <c r="AR1807" s="289"/>
      <c r="AS1807" s="289"/>
      <c r="AT1807" s="289"/>
      <c r="AU1807" s="289"/>
      <c r="AV1807" s="289"/>
      <c r="AW1807" s="289"/>
      <c r="AX1807" s="289"/>
      <c r="AY1807" s="289"/>
      <c r="AZ1807" s="289"/>
      <c r="BA1807" s="289"/>
      <c r="BB1807" s="289"/>
      <c r="BC1807" s="289"/>
      <c r="BD1807" s="289"/>
      <c r="BE1807" s="289"/>
      <c r="BF1807" s="289"/>
      <c r="BG1807" s="289"/>
      <c r="BH1807" s="289"/>
      <c r="BI1807" s="289"/>
      <c r="BJ1807" s="289"/>
      <c r="BK1807" s="289"/>
      <c r="BL1807" s="289"/>
      <c r="BM1807" s="289"/>
      <c r="BN1807" s="289"/>
      <c r="BO1807" s="289"/>
      <c r="BP1807" s="289"/>
      <c r="BQ1807" s="289"/>
      <c r="BR1807" s="289"/>
      <c r="BS1807" s="289"/>
      <c r="BT1807" s="289"/>
      <c r="BU1807" s="289"/>
      <c r="BV1807" s="289"/>
      <c r="BW1807" s="289"/>
      <c r="BX1807" s="289"/>
      <c r="BY1807" s="289"/>
    </row>
    <row r="1808" spans="1:77" s="262" customFormat="1" x14ac:dyDescent="0.2">
      <c r="A1808" s="86">
        <v>1800</v>
      </c>
      <c r="B1808" s="86" t="s">
        <v>41</v>
      </c>
      <c r="C1808" s="86"/>
      <c r="D1808" s="86"/>
      <c r="E1808" s="86"/>
      <c r="F1808" s="86"/>
      <c r="G1808" s="86"/>
      <c r="H1808" s="86"/>
      <c r="I1808" s="86"/>
      <c r="J1808" s="249">
        <v>52</v>
      </c>
      <c r="K1808" s="251">
        <v>5.2</v>
      </c>
      <c r="L1808" s="86"/>
      <c r="M1808" s="86"/>
      <c r="N1808" s="86"/>
      <c r="O1808" s="266" t="s">
        <v>599</v>
      </c>
      <c r="P1808" s="285"/>
      <c r="Q1808" s="86"/>
      <c r="R1808" s="290"/>
      <c r="S1808" s="290"/>
      <c r="T1808" s="290"/>
      <c r="U1808" s="290"/>
      <c r="V1808" s="290"/>
      <c r="W1808" s="290"/>
      <c r="X1808" s="290"/>
      <c r="Y1808" s="290"/>
      <c r="Z1808" s="290"/>
      <c r="AA1808" s="290"/>
      <c r="AB1808" s="290"/>
      <c r="AC1808" s="290"/>
      <c r="AD1808" s="290"/>
      <c r="AE1808" s="290"/>
      <c r="AF1808" s="290"/>
      <c r="AG1808" s="290"/>
      <c r="AH1808" s="290"/>
      <c r="AI1808" s="290"/>
      <c r="AJ1808" s="290"/>
      <c r="AK1808" s="290"/>
      <c r="AL1808" s="290"/>
      <c r="AM1808" s="290"/>
      <c r="AN1808" s="290"/>
      <c r="AO1808" s="290"/>
      <c r="AP1808" s="290"/>
      <c r="AQ1808" s="290"/>
      <c r="AR1808" s="290"/>
      <c r="AS1808" s="290"/>
      <c r="AT1808" s="290"/>
      <c r="AU1808" s="290"/>
      <c r="AV1808" s="290"/>
      <c r="AW1808" s="290"/>
      <c r="AX1808" s="290"/>
      <c r="AY1808" s="290"/>
      <c r="AZ1808" s="290"/>
      <c r="BA1808" s="290"/>
      <c r="BB1808" s="290"/>
      <c r="BC1808" s="290"/>
      <c r="BD1808" s="290"/>
      <c r="BE1808" s="290"/>
      <c r="BF1808" s="290"/>
      <c r="BG1808" s="290"/>
      <c r="BH1808" s="290"/>
      <c r="BI1808" s="290"/>
      <c r="BJ1808" s="290"/>
      <c r="BK1808" s="290"/>
      <c r="BL1808" s="290"/>
      <c r="BM1808" s="290"/>
      <c r="BN1808" s="290"/>
      <c r="BO1808" s="290"/>
      <c r="BP1808" s="290"/>
      <c r="BQ1808" s="290"/>
      <c r="BR1808" s="290"/>
      <c r="BS1808" s="290"/>
      <c r="BT1808" s="290"/>
      <c r="BU1808" s="290"/>
      <c r="BV1808" s="290"/>
      <c r="BW1808" s="290"/>
      <c r="BX1808" s="290"/>
      <c r="BY1808" s="290"/>
    </row>
    <row r="1809" spans="1:77" x14ac:dyDescent="0.2">
      <c r="A1809" s="82">
        <v>1801</v>
      </c>
      <c r="B1809" s="82" t="s">
        <v>1521</v>
      </c>
      <c r="C1809" s="82" t="s">
        <v>2269</v>
      </c>
      <c r="D1809" s="82" t="s">
        <v>1522</v>
      </c>
      <c r="E1809" s="83">
        <v>44123</v>
      </c>
      <c r="F1809" s="82" t="s">
        <v>2985</v>
      </c>
      <c r="G1809" s="82">
        <v>1</v>
      </c>
      <c r="H1809" s="82" t="s">
        <v>2986</v>
      </c>
      <c r="I1809" s="82" t="s">
        <v>1760</v>
      </c>
      <c r="J1809" s="84">
        <v>22</v>
      </c>
      <c r="K1809" s="247">
        <v>2.2000000000000002</v>
      </c>
      <c r="L1809" s="82" t="s">
        <v>2987</v>
      </c>
      <c r="M1809" s="82">
        <v>154</v>
      </c>
      <c r="N1809" s="82">
        <v>0.1</v>
      </c>
      <c r="O1809" s="264" t="s">
        <v>2100</v>
      </c>
      <c r="P1809" s="283" t="s">
        <v>2997</v>
      </c>
      <c r="Q1809" s="82" t="s">
        <v>304</v>
      </c>
    </row>
    <row r="1810" spans="1:77" x14ac:dyDescent="0.2">
      <c r="A1810" s="82">
        <v>1802</v>
      </c>
      <c r="B1810" s="82" t="s">
        <v>1521</v>
      </c>
      <c r="C1810" s="82" t="s">
        <v>1887</v>
      </c>
      <c r="D1810" s="82" t="s">
        <v>3226</v>
      </c>
      <c r="E1810" s="83">
        <v>44137</v>
      </c>
      <c r="F1810" s="82" t="s">
        <v>2985</v>
      </c>
      <c r="G1810" s="82">
        <v>1</v>
      </c>
      <c r="H1810" s="82" t="s">
        <v>2986</v>
      </c>
      <c r="I1810" s="82" t="s">
        <v>1760</v>
      </c>
      <c r="J1810" s="84">
        <v>22</v>
      </c>
      <c r="K1810" s="247">
        <v>2.2000000000000002</v>
      </c>
      <c r="L1810" s="82" t="s">
        <v>3362</v>
      </c>
      <c r="M1810" s="82">
        <v>158</v>
      </c>
      <c r="N1810" s="82">
        <v>0.1</v>
      </c>
      <c r="O1810" s="264" t="s">
        <v>2100</v>
      </c>
      <c r="P1810" s="283" t="s">
        <v>2997</v>
      </c>
      <c r="Q1810" s="82" t="s">
        <v>304</v>
      </c>
    </row>
    <row r="1811" spans="1:77" s="254" customFormat="1" x14ac:dyDescent="0.2">
      <c r="A1811" s="248">
        <v>1803</v>
      </c>
      <c r="B1811" s="248" t="s">
        <v>1521</v>
      </c>
      <c r="C1811" s="248"/>
      <c r="D1811" s="248"/>
      <c r="E1811" s="248"/>
      <c r="F1811" s="248"/>
      <c r="G1811" s="248"/>
      <c r="H1811" s="248"/>
      <c r="I1811" s="248"/>
      <c r="J1811" s="260">
        <v>44</v>
      </c>
      <c r="K1811" s="255">
        <v>4.4000000000000004</v>
      </c>
      <c r="L1811" s="248"/>
      <c r="M1811" s="248"/>
      <c r="N1811" s="248"/>
      <c r="O1811" s="265" t="s">
        <v>2100</v>
      </c>
      <c r="P1811" s="284" t="s">
        <v>706</v>
      </c>
      <c r="Q1811" s="248"/>
      <c r="R1811" s="289"/>
      <c r="S1811" s="289"/>
      <c r="T1811" s="289"/>
      <c r="U1811" s="289"/>
      <c r="V1811" s="289"/>
      <c r="W1811" s="289"/>
      <c r="X1811" s="289"/>
      <c r="Y1811" s="289"/>
      <c r="Z1811" s="289"/>
      <c r="AA1811" s="289"/>
      <c r="AB1811" s="289"/>
      <c r="AC1811" s="289"/>
      <c r="AD1811" s="289"/>
      <c r="AE1811" s="289"/>
      <c r="AF1811" s="289"/>
      <c r="AG1811" s="289"/>
      <c r="AH1811" s="289"/>
      <c r="AI1811" s="289"/>
      <c r="AJ1811" s="289"/>
      <c r="AK1811" s="289"/>
      <c r="AL1811" s="289"/>
      <c r="AM1811" s="289"/>
      <c r="AN1811" s="289"/>
      <c r="AO1811" s="289"/>
      <c r="AP1811" s="289"/>
      <c r="AQ1811" s="289"/>
      <c r="AR1811" s="289"/>
      <c r="AS1811" s="289"/>
      <c r="AT1811" s="289"/>
      <c r="AU1811" s="289"/>
      <c r="AV1811" s="289"/>
      <c r="AW1811" s="289"/>
      <c r="AX1811" s="289"/>
      <c r="AY1811" s="289"/>
      <c r="AZ1811" s="289"/>
      <c r="BA1811" s="289"/>
      <c r="BB1811" s="289"/>
      <c r="BC1811" s="289"/>
      <c r="BD1811" s="289"/>
      <c r="BE1811" s="289"/>
      <c r="BF1811" s="289"/>
      <c r="BG1811" s="289"/>
      <c r="BH1811" s="289"/>
      <c r="BI1811" s="289"/>
      <c r="BJ1811" s="289"/>
      <c r="BK1811" s="289"/>
      <c r="BL1811" s="289"/>
      <c r="BM1811" s="289"/>
      <c r="BN1811" s="289"/>
      <c r="BO1811" s="289"/>
      <c r="BP1811" s="289"/>
      <c r="BQ1811" s="289"/>
      <c r="BR1811" s="289"/>
      <c r="BS1811" s="289"/>
      <c r="BT1811" s="289"/>
      <c r="BU1811" s="289"/>
      <c r="BV1811" s="289"/>
      <c r="BW1811" s="289"/>
      <c r="BX1811" s="289"/>
      <c r="BY1811" s="289"/>
    </row>
    <row r="1812" spans="1:77" s="262" customFormat="1" x14ac:dyDescent="0.2">
      <c r="A1812" s="86">
        <v>1804</v>
      </c>
      <c r="B1812" s="86" t="s">
        <v>33</v>
      </c>
      <c r="C1812" s="86"/>
      <c r="D1812" s="86"/>
      <c r="E1812" s="86"/>
      <c r="F1812" s="86"/>
      <c r="G1812" s="86"/>
      <c r="H1812" s="86"/>
      <c r="I1812" s="86"/>
      <c r="J1812" s="249">
        <v>44</v>
      </c>
      <c r="K1812" s="251">
        <v>4.4000000000000004</v>
      </c>
      <c r="L1812" s="86"/>
      <c r="M1812" s="86"/>
      <c r="N1812" s="86"/>
      <c r="O1812" s="266" t="s">
        <v>600</v>
      </c>
      <c r="P1812" s="285"/>
      <c r="Q1812" s="86"/>
      <c r="R1812" s="290"/>
      <c r="S1812" s="290"/>
      <c r="T1812" s="290"/>
      <c r="U1812" s="290"/>
      <c r="V1812" s="290"/>
      <c r="W1812" s="290"/>
      <c r="X1812" s="290"/>
      <c r="Y1812" s="290"/>
      <c r="Z1812" s="290"/>
      <c r="AA1812" s="290"/>
      <c r="AB1812" s="290"/>
      <c r="AC1812" s="290"/>
      <c r="AD1812" s="290"/>
      <c r="AE1812" s="290"/>
      <c r="AF1812" s="290"/>
      <c r="AG1812" s="290"/>
      <c r="AH1812" s="290"/>
      <c r="AI1812" s="290"/>
      <c r="AJ1812" s="290"/>
      <c r="AK1812" s="290"/>
      <c r="AL1812" s="290"/>
      <c r="AM1812" s="290"/>
      <c r="AN1812" s="290"/>
      <c r="AO1812" s="290"/>
      <c r="AP1812" s="290"/>
      <c r="AQ1812" s="290"/>
      <c r="AR1812" s="290"/>
      <c r="AS1812" s="290"/>
      <c r="AT1812" s="290"/>
      <c r="AU1812" s="290"/>
      <c r="AV1812" s="290"/>
      <c r="AW1812" s="290"/>
      <c r="AX1812" s="290"/>
      <c r="AY1812" s="290"/>
      <c r="AZ1812" s="290"/>
      <c r="BA1812" s="290"/>
      <c r="BB1812" s="290"/>
      <c r="BC1812" s="290"/>
      <c r="BD1812" s="290"/>
      <c r="BE1812" s="290"/>
      <c r="BF1812" s="290"/>
      <c r="BG1812" s="290"/>
      <c r="BH1812" s="290"/>
      <c r="BI1812" s="290"/>
      <c r="BJ1812" s="290"/>
      <c r="BK1812" s="290"/>
      <c r="BL1812" s="290"/>
      <c r="BM1812" s="290"/>
      <c r="BN1812" s="290"/>
      <c r="BO1812" s="290"/>
      <c r="BP1812" s="290"/>
      <c r="BQ1812" s="290"/>
      <c r="BR1812" s="290"/>
      <c r="BS1812" s="290"/>
      <c r="BT1812" s="290"/>
      <c r="BU1812" s="290"/>
      <c r="BV1812" s="290"/>
      <c r="BW1812" s="290"/>
      <c r="BX1812" s="290"/>
      <c r="BY1812" s="290"/>
    </row>
    <row r="1813" spans="1:77" x14ac:dyDescent="0.2">
      <c r="A1813" s="82">
        <v>1805</v>
      </c>
      <c r="B1813" s="82" t="s">
        <v>2416</v>
      </c>
      <c r="C1813" s="82" t="s">
        <v>3128</v>
      </c>
      <c r="D1813" s="82" t="s">
        <v>3235</v>
      </c>
      <c r="E1813" s="83">
        <v>44137</v>
      </c>
      <c r="F1813" s="82" t="s">
        <v>2985</v>
      </c>
      <c r="G1813" s="82">
        <v>1</v>
      </c>
      <c r="H1813" s="82" t="s">
        <v>2986</v>
      </c>
      <c r="I1813" s="82" t="s">
        <v>1760</v>
      </c>
      <c r="J1813" s="84">
        <v>22</v>
      </c>
      <c r="K1813" s="247">
        <v>2.2000000000000002</v>
      </c>
      <c r="L1813" s="82" t="s">
        <v>3362</v>
      </c>
      <c r="M1813" s="82">
        <v>158</v>
      </c>
      <c r="N1813" s="82">
        <v>0.1</v>
      </c>
      <c r="O1813" s="264" t="s">
        <v>1092</v>
      </c>
      <c r="P1813" s="283" t="s">
        <v>2997</v>
      </c>
      <c r="Q1813" s="82" t="s">
        <v>304</v>
      </c>
    </row>
    <row r="1814" spans="1:77" x14ac:dyDescent="0.2">
      <c r="A1814" s="82">
        <v>1806</v>
      </c>
      <c r="B1814" s="82" t="s">
        <v>2416</v>
      </c>
      <c r="C1814" s="82" t="s">
        <v>1764</v>
      </c>
      <c r="D1814" s="82" t="s">
        <v>2417</v>
      </c>
      <c r="E1814" s="83">
        <v>44123</v>
      </c>
      <c r="F1814" s="82" t="s">
        <v>2985</v>
      </c>
      <c r="G1814" s="82">
        <v>1</v>
      </c>
      <c r="H1814" s="82" t="s">
        <v>2986</v>
      </c>
      <c r="I1814" s="82" t="s">
        <v>1760</v>
      </c>
      <c r="J1814" s="84">
        <v>22</v>
      </c>
      <c r="K1814" s="247">
        <v>2.2000000000000002</v>
      </c>
      <c r="L1814" s="82" t="s">
        <v>2987</v>
      </c>
      <c r="M1814" s="82">
        <v>154</v>
      </c>
      <c r="N1814" s="82">
        <v>0.1</v>
      </c>
      <c r="O1814" s="264" t="s">
        <v>1092</v>
      </c>
      <c r="P1814" s="283" t="s">
        <v>2997</v>
      </c>
      <c r="Q1814" s="82" t="s">
        <v>304</v>
      </c>
    </row>
    <row r="1815" spans="1:77" s="254" customFormat="1" x14ac:dyDescent="0.2">
      <c r="A1815" s="248">
        <v>1807</v>
      </c>
      <c r="B1815" s="248" t="s">
        <v>2416</v>
      </c>
      <c r="C1815" s="248"/>
      <c r="D1815" s="248"/>
      <c r="E1815" s="248"/>
      <c r="F1815" s="248"/>
      <c r="G1815" s="248"/>
      <c r="H1815" s="248"/>
      <c r="I1815" s="248"/>
      <c r="J1815" s="260">
        <v>44</v>
      </c>
      <c r="K1815" s="255">
        <v>4.4000000000000004</v>
      </c>
      <c r="L1815" s="248"/>
      <c r="M1815" s="248"/>
      <c r="N1815" s="248"/>
      <c r="O1815" s="265" t="s">
        <v>1092</v>
      </c>
      <c r="P1815" s="284" t="s">
        <v>706</v>
      </c>
      <c r="Q1815" s="248"/>
      <c r="R1815" s="289"/>
      <c r="S1815" s="289"/>
      <c r="T1815" s="289"/>
      <c r="U1815" s="289"/>
      <c r="V1815" s="289"/>
      <c r="W1815" s="289"/>
      <c r="X1815" s="289"/>
      <c r="Y1815" s="289"/>
      <c r="Z1815" s="289"/>
      <c r="AA1815" s="289"/>
      <c r="AB1815" s="289"/>
      <c r="AC1815" s="289"/>
      <c r="AD1815" s="289"/>
      <c r="AE1815" s="289"/>
      <c r="AF1815" s="289"/>
      <c r="AG1815" s="289"/>
      <c r="AH1815" s="289"/>
      <c r="AI1815" s="289"/>
      <c r="AJ1815" s="289"/>
      <c r="AK1815" s="289"/>
      <c r="AL1815" s="289"/>
      <c r="AM1815" s="289"/>
      <c r="AN1815" s="289"/>
      <c r="AO1815" s="289"/>
      <c r="AP1815" s="289"/>
      <c r="AQ1815" s="289"/>
      <c r="AR1815" s="289"/>
      <c r="AS1815" s="289"/>
      <c r="AT1815" s="289"/>
      <c r="AU1815" s="289"/>
      <c r="AV1815" s="289"/>
      <c r="AW1815" s="289"/>
      <c r="AX1815" s="289"/>
      <c r="AY1815" s="289"/>
      <c r="AZ1815" s="289"/>
      <c r="BA1815" s="289"/>
      <c r="BB1815" s="289"/>
      <c r="BC1815" s="289"/>
      <c r="BD1815" s="289"/>
      <c r="BE1815" s="289"/>
      <c r="BF1815" s="289"/>
      <c r="BG1815" s="289"/>
      <c r="BH1815" s="289"/>
      <c r="BI1815" s="289"/>
      <c r="BJ1815" s="289"/>
      <c r="BK1815" s="289"/>
      <c r="BL1815" s="289"/>
      <c r="BM1815" s="289"/>
      <c r="BN1815" s="289"/>
      <c r="BO1815" s="289"/>
      <c r="BP1815" s="289"/>
      <c r="BQ1815" s="289"/>
      <c r="BR1815" s="289"/>
      <c r="BS1815" s="289"/>
      <c r="BT1815" s="289"/>
      <c r="BU1815" s="289"/>
      <c r="BV1815" s="289"/>
      <c r="BW1815" s="289"/>
      <c r="BX1815" s="289"/>
      <c r="BY1815" s="289"/>
    </row>
    <row r="1816" spans="1:77" s="262" customFormat="1" x14ac:dyDescent="0.2">
      <c r="A1816" s="86">
        <v>1808</v>
      </c>
      <c r="B1816" s="86" t="s">
        <v>1543</v>
      </c>
      <c r="C1816" s="86"/>
      <c r="D1816" s="86"/>
      <c r="E1816" s="86"/>
      <c r="F1816" s="86"/>
      <c r="G1816" s="86"/>
      <c r="H1816" s="86"/>
      <c r="I1816" s="86"/>
      <c r="J1816" s="249">
        <v>44</v>
      </c>
      <c r="K1816" s="251">
        <v>4.4000000000000004</v>
      </c>
      <c r="L1816" s="86"/>
      <c r="M1816" s="86"/>
      <c r="N1816" s="86"/>
      <c r="O1816" s="266" t="s">
        <v>601</v>
      </c>
      <c r="P1816" s="285"/>
      <c r="Q1816" s="86"/>
      <c r="R1816" s="290"/>
      <c r="S1816" s="290"/>
      <c r="T1816" s="290"/>
      <c r="U1816" s="290"/>
      <c r="V1816" s="290"/>
      <c r="W1816" s="290"/>
      <c r="X1816" s="290"/>
      <c r="Y1816" s="290"/>
      <c r="Z1816" s="290"/>
      <c r="AA1816" s="290"/>
      <c r="AB1816" s="290"/>
      <c r="AC1816" s="290"/>
      <c r="AD1816" s="290"/>
      <c r="AE1816" s="290"/>
      <c r="AF1816" s="290"/>
      <c r="AG1816" s="290"/>
      <c r="AH1816" s="290"/>
      <c r="AI1816" s="290"/>
      <c r="AJ1816" s="290"/>
      <c r="AK1816" s="290"/>
      <c r="AL1816" s="290"/>
      <c r="AM1816" s="290"/>
      <c r="AN1816" s="290"/>
      <c r="AO1816" s="290"/>
      <c r="AP1816" s="290"/>
      <c r="AQ1816" s="290"/>
      <c r="AR1816" s="290"/>
      <c r="AS1816" s="290"/>
      <c r="AT1816" s="290"/>
      <c r="AU1816" s="290"/>
      <c r="AV1816" s="290"/>
      <c r="AW1816" s="290"/>
      <c r="AX1816" s="290"/>
      <c r="AY1816" s="290"/>
      <c r="AZ1816" s="290"/>
      <c r="BA1816" s="290"/>
      <c r="BB1816" s="290"/>
      <c r="BC1816" s="290"/>
      <c r="BD1816" s="290"/>
      <c r="BE1816" s="290"/>
      <c r="BF1816" s="290"/>
      <c r="BG1816" s="290"/>
      <c r="BH1816" s="290"/>
      <c r="BI1816" s="290"/>
      <c r="BJ1816" s="290"/>
      <c r="BK1816" s="290"/>
      <c r="BL1816" s="290"/>
      <c r="BM1816" s="290"/>
      <c r="BN1816" s="290"/>
      <c r="BO1816" s="290"/>
      <c r="BP1816" s="290"/>
      <c r="BQ1816" s="290"/>
      <c r="BR1816" s="290"/>
      <c r="BS1816" s="290"/>
      <c r="BT1816" s="290"/>
      <c r="BU1816" s="290"/>
      <c r="BV1816" s="290"/>
      <c r="BW1816" s="290"/>
      <c r="BX1816" s="290"/>
      <c r="BY1816" s="290"/>
    </row>
    <row r="1817" spans="1:77" x14ac:dyDescent="0.2">
      <c r="A1817" s="82">
        <v>1809</v>
      </c>
      <c r="B1817" s="82" t="s">
        <v>1507</v>
      </c>
      <c r="C1817" s="82" t="s">
        <v>344</v>
      </c>
      <c r="D1817" s="82" t="s">
        <v>1508</v>
      </c>
      <c r="E1817" s="83">
        <v>44123</v>
      </c>
      <c r="F1817" s="82" t="s">
        <v>2985</v>
      </c>
      <c r="G1817" s="82">
        <v>1</v>
      </c>
      <c r="H1817" s="82" t="s">
        <v>2986</v>
      </c>
      <c r="I1817" s="82" t="s">
        <v>1760</v>
      </c>
      <c r="J1817" s="84">
        <v>20</v>
      </c>
      <c r="K1817" s="247">
        <v>2</v>
      </c>
      <c r="L1817" s="82" t="s">
        <v>2987</v>
      </c>
      <c r="M1817" s="82">
        <v>154</v>
      </c>
      <c r="N1817" s="82">
        <v>0.1</v>
      </c>
      <c r="O1817" s="264" t="s">
        <v>345</v>
      </c>
      <c r="P1817" s="283" t="s">
        <v>2997</v>
      </c>
      <c r="Q1817" s="82" t="s">
        <v>304</v>
      </c>
    </row>
    <row r="1818" spans="1:77" x14ac:dyDescent="0.2">
      <c r="A1818" s="82">
        <v>1810</v>
      </c>
      <c r="B1818" s="82" t="s">
        <v>1507</v>
      </c>
      <c r="C1818" s="82"/>
      <c r="D1818" s="82" t="s">
        <v>3222</v>
      </c>
      <c r="E1818" s="83">
        <v>44137</v>
      </c>
      <c r="F1818" s="82" t="s">
        <v>2985</v>
      </c>
      <c r="G1818" s="82">
        <v>1</v>
      </c>
      <c r="H1818" s="82" t="s">
        <v>2986</v>
      </c>
      <c r="I1818" s="82" t="s">
        <v>1760</v>
      </c>
      <c r="J1818" s="84">
        <v>20</v>
      </c>
      <c r="K1818" s="247">
        <v>2</v>
      </c>
      <c r="L1818" s="82" t="s">
        <v>3362</v>
      </c>
      <c r="M1818" s="82">
        <v>158</v>
      </c>
      <c r="N1818" s="82">
        <v>0.1</v>
      </c>
      <c r="O1818" s="264" t="s">
        <v>345</v>
      </c>
      <c r="P1818" s="283" t="s">
        <v>2997</v>
      </c>
      <c r="Q1818" s="82" t="s">
        <v>304</v>
      </c>
    </row>
    <row r="1819" spans="1:77" s="254" customFormat="1" x14ac:dyDescent="0.2">
      <c r="A1819" s="248">
        <v>1811</v>
      </c>
      <c r="B1819" s="248" t="s">
        <v>1507</v>
      </c>
      <c r="C1819" s="248"/>
      <c r="D1819" s="248"/>
      <c r="E1819" s="248"/>
      <c r="F1819" s="248"/>
      <c r="G1819" s="248"/>
      <c r="H1819" s="248"/>
      <c r="I1819" s="248"/>
      <c r="J1819" s="260">
        <v>40</v>
      </c>
      <c r="K1819" s="255">
        <v>4</v>
      </c>
      <c r="L1819" s="248"/>
      <c r="M1819" s="248"/>
      <c r="N1819" s="248"/>
      <c r="O1819" s="265" t="s">
        <v>345</v>
      </c>
      <c r="P1819" s="284" t="s">
        <v>706</v>
      </c>
      <c r="Q1819" s="248"/>
      <c r="R1819" s="289"/>
      <c r="S1819" s="289"/>
      <c r="T1819" s="289"/>
      <c r="U1819" s="289"/>
      <c r="V1819" s="289"/>
      <c r="W1819" s="289"/>
      <c r="X1819" s="289"/>
      <c r="Y1819" s="289"/>
      <c r="Z1819" s="289"/>
      <c r="AA1819" s="289"/>
      <c r="AB1819" s="289"/>
      <c r="AC1819" s="289"/>
      <c r="AD1819" s="289"/>
      <c r="AE1819" s="289"/>
      <c r="AF1819" s="289"/>
      <c r="AG1819" s="289"/>
      <c r="AH1819" s="289"/>
      <c r="AI1819" s="289"/>
      <c r="AJ1819" s="289"/>
      <c r="AK1819" s="289"/>
      <c r="AL1819" s="289"/>
      <c r="AM1819" s="289"/>
      <c r="AN1819" s="289"/>
      <c r="AO1819" s="289"/>
      <c r="AP1819" s="289"/>
      <c r="AQ1819" s="289"/>
      <c r="AR1819" s="289"/>
      <c r="AS1819" s="289"/>
      <c r="AT1819" s="289"/>
      <c r="AU1819" s="289"/>
      <c r="AV1819" s="289"/>
      <c r="AW1819" s="289"/>
      <c r="AX1819" s="289"/>
      <c r="AY1819" s="289"/>
      <c r="AZ1819" s="289"/>
      <c r="BA1819" s="289"/>
      <c r="BB1819" s="289"/>
      <c r="BC1819" s="289"/>
      <c r="BD1819" s="289"/>
      <c r="BE1819" s="289"/>
      <c r="BF1819" s="289"/>
      <c r="BG1819" s="289"/>
      <c r="BH1819" s="289"/>
      <c r="BI1819" s="289"/>
      <c r="BJ1819" s="289"/>
      <c r="BK1819" s="289"/>
      <c r="BL1819" s="289"/>
      <c r="BM1819" s="289"/>
      <c r="BN1819" s="289"/>
      <c r="BO1819" s="289"/>
      <c r="BP1819" s="289"/>
      <c r="BQ1819" s="289"/>
      <c r="BR1819" s="289"/>
      <c r="BS1819" s="289"/>
      <c r="BT1819" s="289"/>
      <c r="BU1819" s="289"/>
      <c r="BV1819" s="289"/>
      <c r="BW1819" s="289"/>
      <c r="BX1819" s="289"/>
      <c r="BY1819" s="289"/>
    </row>
    <row r="1820" spans="1:77" s="262" customFormat="1" x14ac:dyDescent="0.2">
      <c r="A1820" s="86">
        <v>1812</v>
      </c>
      <c r="B1820" s="86" t="s">
        <v>0</v>
      </c>
      <c r="C1820" s="86"/>
      <c r="D1820" s="86"/>
      <c r="E1820" s="86"/>
      <c r="F1820" s="86"/>
      <c r="G1820" s="86"/>
      <c r="H1820" s="86"/>
      <c r="I1820" s="86"/>
      <c r="J1820" s="249">
        <v>40</v>
      </c>
      <c r="K1820" s="251">
        <v>4</v>
      </c>
      <c r="L1820" s="86"/>
      <c r="M1820" s="86"/>
      <c r="N1820" s="86"/>
      <c r="O1820" s="266" t="s">
        <v>602</v>
      </c>
      <c r="P1820" s="285"/>
      <c r="Q1820" s="86"/>
      <c r="R1820" s="290"/>
      <c r="S1820" s="290"/>
      <c r="T1820" s="290"/>
      <c r="U1820" s="290"/>
      <c r="V1820" s="290"/>
      <c r="W1820" s="290"/>
      <c r="X1820" s="290"/>
      <c r="Y1820" s="290"/>
      <c r="Z1820" s="290"/>
      <c r="AA1820" s="290"/>
      <c r="AB1820" s="290"/>
      <c r="AC1820" s="290"/>
      <c r="AD1820" s="290"/>
      <c r="AE1820" s="290"/>
      <c r="AF1820" s="290"/>
      <c r="AG1820" s="290"/>
      <c r="AH1820" s="290"/>
      <c r="AI1820" s="290"/>
      <c r="AJ1820" s="290"/>
      <c r="AK1820" s="290"/>
      <c r="AL1820" s="290"/>
      <c r="AM1820" s="290"/>
      <c r="AN1820" s="290"/>
      <c r="AO1820" s="290"/>
      <c r="AP1820" s="290"/>
      <c r="AQ1820" s="290"/>
      <c r="AR1820" s="290"/>
      <c r="AS1820" s="290"/>
      <c r="AT1820" s="290"/>
      <c r="AU1820" s="290"/>
      <c r="AV1820" s="290"/>
      <c r="AW1820" s="290"/>
      <c r="AX1820" s="290"/>
      <c r="AY1820" s="290"/>
      <c r="AZ1820" s="290"/>
      <c r="BA1820" s="290"/>
      <c r="BB1820" s="290"/>
      <c r="BC1820" s="290"/>
      <c r="BD1820" s="290"/>
      <c r="BE1820" s="290"/>
      <c r="BF1820" s="290"/>
      <c r="BG1820" s="290"/>
      <c r="BH1820" s="290"/>
      <c r="BI1820" s="290"/>
      <c r="BJ1820" s="290"/>
      <c r="BK1820" s="290"/>
      <c r="BL1820" s="290"/>
      <c r="BM1820" s="290"/>
      <c r="BN1820" s="290"/>
      <c r="BO1820" s="290"/>
      <c r="BP1820" s="290"/>
      <c r="BQ1820" s="290"/>
      <c r="BR1820" s="290"/>
      <c r="BS1820" s="290"/>
      <c r="BT1820" s="290"/>
      <c r="BU1820" s="290"/>
      <c r="BV1820" s="290"/>
      <c r="BW1820" s="290"/>
      <c r="BX1820" s="290"/>
      <c r="BY1820" s="290"/>
    </row>
    <row r="1821" spans="1:77" x14ac:dyDescent="0.2">
      <c r="A1821" s="82">
        <v>1813</v>
      </c>
      <c r="B1821" s="82" t="s">
        <v>2489</v>
      </c>
      <c r="C1821" s="82" t="s">
        <v>1765</v>
      </c>
      <c r="D1821" s="82" t="s">
        <v>2490</v>
      </c>
      <c r="E1821" s="83">
        <v>44123</v>
      </c>
      <c r="F1821" s="82" t="s">
        <v>2985</v>
      </c>
      <c r="G1821" s="82">
        <v>1</v>
      </c>
      <c r="H1821" s="82" t="s">
        <v>2986</v>
      </c>
      <c r="I1821" s="82" t="s">
        <v>1760</v>
      </c>
      <c r="J1821" s="84">
        <v>156</v>
      </c>
      <c r="K1821" s="247">
        <v>15.6</v>
      </c>
      <c r="L1821" s="82" t="s">
        <v>2987</v>
      </c>
      <c r="M1821" s="82">
        <v>154</v>
      </c>
      <c r="N1821" s="82">
        <v>0.1</v>
      </c>
      <c r="O1821" s="264" t="s">
        <v>2237</v>
      </c>
      <c r="P1821" s="283" t="s">
        <v>2988</v>
      </c>
      <c r="Q1821" s="82" t="s">
        <v>304</v>
      </c>
    </row>
    <row r="1822" spans="1:77" x14ac:dyDescent="0.2">
      <c r="A1822" s="82">
        <v>1814</v>
      </c>
      <c r="B1822" s="82" t="s">
        <v>2489</v>
      </c>
      <c r="C1822" s="82"/>
      <c r="D1822" s="82" t="s">
        <v>2786</v>
      </c>
      <c r="E1822" s="83">
        <v>44130</v>
      </c>
      <c r="F1822" s="82" t="s">
        <v>2985</v>
      </c>
      <c r="G1822" s="82">
        <v>1</v>
      </c>
      <c r="H1822" s="82" t="s">
        <v>2986</v>
      </c>
      <c r="I1822" s="82" t="s">
        <v>1760</v>
      </c>
      <c r="J1822" s="84">
        <v>156</v>
      </c>
      <c r="K1822" s="247">
        <v>15.6</v>
      </c>
      <c r="L1822" s="82" t="s">
        <v>2987</v>
      </c>
      <c r="M1822" s="82">
        <v>156</v>
      </c>
      <c r="N1822" s="82">
        <v>0.1</v>
      </c>
      <c r="O1822" s="264" t="s">
        <v>2237</v>
      </c>
      <c r="P1822" s="283" t="s">
        <v>2988</v>
      </c>
      <c r="Q1822" s="82" t="s">
        <v>304</v>
      </c>
    </row>
    <row r="1823" spans="1:77" s="254" customFormat="1" x14ac:dyDescent="0.2">
      <c r="A1823" s="248">
        <v>1815</v>
      </c>
      <c r="B1823" s="248" t="s">
        <v>2489</v>
      </c>
      <c r="C1823" s="248"/>
      <c r="D1823" s="248"/>
      <c r="E1823" s="248"/>
      <c r="F1823" s="248"/>
      <c r="G1823" s="248"/>
      <c r="H1823" s="248"/>
      <c r="I1823" s="248"/>
      <c r="J1823" s="260">
        <v>312</v>
      </c>
      <c r="K1823" s="255">
        <v>31.2</v>
      </c>
      <c r="L1823" s="248"/>
      <c r="M1823" s="248"/>
      <c r="N1823" s="248"/>
      <c r="O1823" s="265" t="s">
        <v>2237</v>
      </c>
      <c r="P1823" s="284" t="s">
        <v>707</v>
      </c>
      <c r="Q1823" s="248"/>
      <c r="R1823" s="289"/>
      <c r="S1823" s="289"/>
      <c r="T1823" s="289"/>
      <c r="U1823" s="289"/>
      <c r="V1823" s="289"/>
      <c r="W1823" s="289"/>
      <c r="X1823" s="289"/>
      <c r="Y1823" s="289"/>
      <c r="Z1823" s="289"/>
      <c r="AA1823" s="289"/>
      <c r="AB1823" s="289"/>
      <c r="AC1823" s="289"/>
      <c r="AD1823" s="289"/>
      <c r="AE1823" s="289"/>
      <c r="AF1823" s="289"/>
      <c r="AG1823" s="289"/>
      <c r="AH1823" s="289"/>
      <c r="AI1823" s="289"/>
      <c r="AJ1823" s="289"/>
      <c r="AK1823" s="289"/>
      <c r="AL1823" s="289"/>
      <c r="AM1823" s="289"/>
      <c r="AN1823" s="289"/>
      <c r="AO1823" s="289"/>
      <c r="AP1823" s="289"/>
      <c r="AQ1823" s="289"/>
      <c r="AR1823" s="289"/>
      <c r="AS1823" s="289"/>
      <c r="AT1823" s="289"/>
      <c r="AU1823" s="289"/>
      <c r="AV1823" s="289"/>
      <c r="AW1823" s="289"/>
      <c r="AX1823" s="289"/>
      <c r="AY1823" s="289"/>
      <c r="AZ1823" s="289"/>
      <c r="BA1823" s="289"/>
      <c r="BB1823" s="289"/>
      <c r="BC1823" s="289"/>
      <c r="BD1823" s="289"/>
      <c r="BE1823" s="289"/>
      <c r="BF1823" s="289"/>
      <c r="BG1823" s="289"/>
      <c r="BH1823" s="289"/>
      <c r="BI1823" s="289"/>
      <c r="BJ1823" s="289"/>
      <c r="BK1823" s="289"/>
      <c r="BL1823" s="289"/>
      <c r="BM1823" s="289"/>
      <c r="BN1823" s="289"/>
      <c r="BO1823" s="289"/>
      <c r="BP1823" s="289"/>
      <c r="BQ1823" s="289"/>
      <c r="BR1823" s="289"/>
      <c r="BS1823" s="289"/>
      <c r="BT1823" s="289"/>
      <c r="BU1823" s="289"/>
      <c r="BV1823" s="289"/>
      <c r="BW1823" s="289"/>
      <c r="BX1823" s="289"/>
      <c r="BY1823" s="289"/>
    </row>
    <row r="1824" spans="1:77" x14ac:dyDescent="0.2">
      <c r="A1824" s="82">
        <v>1816</v>
      </c>
      <c r="B1824" s="82" t="s">
        <v>2489</v>
      </c>
      <c r="C1824" s="82" t="s">
        <v>1765</v>
      </c>
      <c r="D1824" s="82" t="s">
        <v>2490</v>
      </c>
      <c r="E1824" s="83">
        <v>44123</v>
      </c>
      <c r="F1824" s="82" t="s">
        <v>2985</v>
      </c>
      <c r="G1824" s="82">
        <v>1</v>
      </c>
      <c r="H1824" s="82" t="s">
        <v>2986</v>
      </c>
      <c r="I1824" s="82" t="s">
        <v>1760</v>
      </c>
      <c r="J1824" s="84">
        <v>164</v>
      </c>
      <c r="K1824" s="247">
        <v>16.399999999999999</v>
      </c>
      <c r="L1824" s="82" t="s">
        <v>2987</v>
      </c>
      <c r="M1824" s="82">
        <v>154</v>
      </c>
      <c r="N1824" s="82">
        <v>0.1</v>
      </c>
      <c r="O1824" s="264" t="s">
        <v>2237</v>
      </c>
      <c r="P1824" s="283" t="s">
        <v>2990</v>
      </c>
      <c r="Q1824" s="82" t="s">
        <v>304</v>
      </c>
    </row>
    <row r="1825" spans="1:77" s="254" customFormat="1" x14ac:dyDescent="0.2">
      <c r="A1825" s="248">
        <v>1817</v>
      </c>
      <c r="B1825" s="248" t="s">
        <v>2489</v>
      </c>
      <c r="C1825" s="248"/>
      <c r="D1825" s="248"/>
      <c r="E1825" s="248"/>
      <c r="F1825" s="248"/>
      <c r="G1825" s="248"/>
      <c r="H1825" s="248"/>
      <c r="I1825" s="248"/>
      <c r="J1825" s="260">
        <v>164</v>
      </c>
      <c r="K1825" s="255">
        <v>16.399999999999999</v>
      </c>
      <c r="L1825" s="248"/>
      <c r="M1825" s="248"/>
      <c r="N1825" s="248"/>
      <c r="O1825" s="265" t="s">
        <v>2237</v>
      </c>
      <c r="P1825" s="284" t="s">
        <v>708</v>
      </c>
      <c r="Q1825" s="248"/>
      <c r="R1825" s="289"/>
      <c r="S1825" s="289"/>
      <c r="T1825" s="289"/>
      <c r="U1825" s="289"/>
      <c r="V1825" s="289"/>
      <c r="W1825" s="289"/>
      <c r="X1825" s="289"/>
      <c r="Y1825" s="289"/>
      <c r="Z1825" s="289"/>
      <c r="AA1825" s="289"/>
      <c r="AB1825" s="289"/>
      <c r="AC1825" s="289"/>
      <c r="AD1825" s="289"/>
      <c r="AE1825" s="289"/>
      <c r="AF1825" s="289"/>
      <c r="AG1825" s="289"/>
      <c r="AH1825" s="289"/>
      <c r="AI1825" s="289"/>
      <c r="AJ1825" s="289"/>
      <c r="AK1825" s="289"/>
      <c r="AL1825" s="289"/>
      <c r="AM1825" s="289"/>
      <c r="AN1825" s="289"/>
      <c r="AO1825" s="289"/>
      <c r="AP1825" s="289"/>
      <c r="AQ1825" s="289"/>
      <c r="AR1825" s="289"/>
      <c r="AS1825" s="289"/>
      <c r="AT1825" s="289"/>
      <c r="AU1825" s="289"/>
      <c r="AV1825" s="289"/>
      <c r="AW1825" s="289"/>
      <c r="AX1825" s="289"/>
      <c r="AY1825" s="289"/>
      <c r="AZ1825" s="289"/>
      <c r="BA1825" s="289"/>
      <c r="BB1825" s="289"/>
      <c r="BC1825" s="289"/>
      <c r="BD1825" s="289"/>
      <c r="BE1825" s="289"/>
      <c r="BF1825" s="289"/>
      <c r="BG1825" s="289"/>
      <c r="BH1825" s="289"/>
      <c r="BI1825" s="289"/>
      <c r="BJ1825" s="289"/>
      <c r="BK1825" s="289"/>
      <c r="BL1825" s="289"/>
      <c r="BM1825" s="289"/>
      <c r="BN1825" s="289"/>
      <c r="BO1825" s="289"/>
      <c r="BP1825" s="289"/>
      <c r="BQ1825" s="289"/>
      <c r="BR1825" s="289"/>
      <c r="BS1825" s="289"/>
      <c r="BT1825" s="289"/>
      <c r="BU1825" s="289"/>
      <c r="BV1825" s="289"/>
      <c r="BW1825" s="289"/>
      <c r="BX1825" s="289"/>
      <c r="BY1825" s="289"/>
    </row>
    <row r="1826" spans="1:77" s="262" customFormat="1" x14ac:dyDescent="0.2">
      <c r="A1826" s="86">
        <v>1818</v>
      </c>
      <c r="B1826" s="86" t="s">
        <v>976</v>
      </c>
      <c r="C1826" s="86"/>
      <c r="D1826" s="86"/>
      <c r="E1826" s="86"/>
      <c r="F1826" s="86"/>
      <c r="G1826" s="86"/>
      <c r="H1826" s="86"/>
      <c r="I1826" s="86"/>
      <c r="J1826" s="249">
        <v>476</v>
      </c>
      <c r="K1826" s="251">
        <v>47.6</v>
      </c>
      <c r="L1826" s="86"/>
      <c r="M1826" s="86"/>
      <c r="N1826" s="86"/>
      <c r="O1826" s="266" t="s">
        <v>603</v>
      </c>
      <c r="P1826" s="285"/>
      <c r="Q1826" s="86"/>
      <c r="R1826" s="290"/>
      <c r="S1826" s="290"/>
      <c r="T1826" s="290"/>
      <c r="U1826" s="290"/>
      <c r="V1826" s="290"/>
      <c r="W1826" s="290"/>
      <c r="X1826" s="290"/>
      <c r="Y1826" s="290"/>
      <c r="Z1826" s="290"/>
      <c r="AA1826" s="290"/>
      <c r="AB1826" s="290"/>
      <c r="AC1826" s="290"/>
      <c r="AD1826" s="290"/>
      <c r="AE1826" s="290"/>
      <c r="AF1826" s="290"/>
      <c r="AG1826" s="290"/>
      <c r="AH1826" s="290"/>
      <c r="AI1826" s="290"/>
      <c r="AJ1826" s="290"/>
      <c r="AK1826" s="290"/>
      <c r="AL1826" s="290"/>
      <c r="AM1826" s="290"/>
      <c r="AN1826" s="290"/>
      <c r="AO1826" s="290"/>
      <c r="AP1826" s="290"/>
      <c r="AQ1826" s="290"/>
      <c r="AR1826" s="290"/>
      <c r="AS1826" s="290"/>
      <c r="AT1826" s="290"/>
      <c r="AU1826" s="290"/>
      <c r="AV1826" s="290"/>
      <c r="AW1826" s="290"/>
      <c r="AX1826" s="290"/>
      <c r="AY1826" s="290"/>
      <c r="AZ1826" s="290"/>
      <c r="BA1826" s="290"/>
      <c r="BB1826" s="290"/>
      <c r="BC1826" s="290"/>
      <c r="BD1826" s="290"/>
      <c r="BE1826" s="290"/>
      <c r="BF1826" s="290"/>
      <c r="BG1826" s="290"/>
      <c r="BH1826" s="290"/>
      <c r="BI1826" s="290"/>
      <c r="BJ1826" s="290"/>
      <c r="BK1826" s="290"/>
      <c r="BL1826" s="290"/>
      <c r="BM1826" s="290"/>
      <c r="BN1826" s="290"/>
      <c r="BO1826" s="290"/>
      <c r="BP1826" s="290"/>
      <c r="BQ1826" s="290"/>
      <c r="BR1826" s="290"/>
      <c r="BS1826" s="290"/>
      <c r="BT1826" s="290"/>
      <c r="BU1826" s="290"/>
      <c r="BV1826" s="290"/>
      <c r="BW1826" s="290"/>
      <c r="BX1826" s="290"/>
      <c r="BY1826" s="290"/>
    </row>
    <row r="1827" spans="1:77" x14ac:dyDescent="0.2">
      <c r="A1827" s="82">
        <v>1819</v>
      </c>
      <c r="B1827" s="82" t="s">
        <v>2523</v>
      </c>
      <c r="C1827" s="82" t="s">
        <v>2277</v>
      </c>
      <c r="D1827" s="82" t="s">
        <v>2524</v>
      </c>
      <c r="E1827" s="83">
        <v>44123</v>
      </c>
      <c r="F1827" s="82" t="s">
        <v>2985</v>
      </c>
      <c r="G1827" s="82">
        <v>1</v>
      </c>
      <c r="H1827" s="82" t="s">
        <v>2986</v>
      </c>
      <c r="I1827" s="82" t="s">
        <v>1760</v>
      </c>
      <c r="J1827" s="84">
        <v>18</v>
      </c>
      <c r="K1827" s="247">
        <v>1.8</v>
      </c>
      <c r="L1827" s="82" t="s">
        <v>2987</v>
      </c>
      <c r="M1827" s="82">
        <v>154</v>
      </c>
      <c r="N1827" s="82">
        <v>0.1</v>
      </c>
      <c r="O1827" s="264" t="s">
        <v>1705</v>
      </c>
      <c r="P1827" s="283" t="s">
        <v>2990</v>
      </c>
      <c r="Q1827" s="82" t="s">
        <v>304</v>
      </c>
    </row>
    <row r="1828" spans="1:77" s="254" customFormat="1" x14ac:dyDescent="0.2">
      <c r="A1828" s="248">
        <v>1820</v>
      </c>
      <c r="B1828" s="248" t="s">
        <v>2523</v>
      </c>
      <c r="C1828" s="248"/>
      <c r="D1828" s="248"/>
      <c r="E1828" s="248"/>
      <c r="F1828" s="248"/>
      <c r="G1828" s="248"/>
      <c r="H1828" s="248"/>
      <c r="I1828" s="248"/>
      <c r="J1828" s="260">
        <v>18</v>
      </c>
      <c r="K1828" s="255">
        <v>1.8</v>
      </c>
      <c r="L1828" s="248"/>
      <c r="M1828" s="248"/>
      <c r="N1828" s="248"/>
      <c r="O1828" s="265" t="s">
        <v>1705</v>
      </c>
      <c r="P1828" s="284" t="s">
        <v>708</v>
      </c>
      <c r="Q1828" s="248"/>
      <c r="R1828" s="289"/>
      <c r="S1828" s="289"/>
      <c r="T1828" s="289"/>
      <c r="U1828" s="289"/>
      <c r="V1828" s="289"/>
      <c r="W1828" s="289"/>
      <c r="X1828" s="289"/>
      <c r="Y1828" s="289"/>
      <c r="Z1828" s="289"/>
      <c r="AA1828" s="289"/>
      <c r="AB1828" s="289"/>
      <c r="AC1828" s="289"/>
      <c r="AD1828" s="289"/>
      <c r="AE1828" s="289"/>
      <c r="AF1828" s="289"/>
      <c r="AG1828" s="289"/>
      <c r="AH1828" s="289"/>
      <c r="AI1828" s="289"/>
      <c r="AJ1828" s="289"/>
      <c r="AK1828" s="289"/>
      <c r="AL1828" s="289"/>
      <c r="AM1828" s="289"/>
      <c r="AN1828" s="289"/>
      <c r="AO1828" s="289"/>
      <c r="AP1828" s="289"/>
      <c r="AQ1828" s="289"/>
      <c r="AR1828" s="289"/>
      <c r="AS1828" s="289"/>
      <c r="AT1828" s="289"/>
      <c r="AU1828" s="289"/>
      <c r="AV1828" s="289"/>
      <c r="AW1828" s="289"/>
      <c r="AX1828" s="289"/>
      <c r="AY1828" s="289"/>
      <c r="AZ1828" s="289"/>
      <c r="BA1828" s="289"/>
      <c r="BB1828" s="289"/>
      <c r="BC1828" s="289"/>
      <c r="BD1828" s="289"/>
      <c r="BE1828" s="289"/>
      <c r="BF1828" s="289"/>
      <c r="BG1828" s="289"/>
      <c r="BH1828" s="289"/>
      <c r="BI1828" s="289"/>
      <c r="BJ1828" s="289"/>
      <c r="BK1828" s="289"/>
      <c r="BL1828" s="289"/>
      <c r="BM1828" s="289"/>
      <c r="BN1828" s="289"/>
      <c r="BO1828" s="289"/>
      <c r="BP1828" s="289"/>
      <c r="BQ1828" s="289"/>
      <c r="BR1828" s="289"/>
      <c r="BS1828" s="289"/>
      <c r="BT1828" s="289"/>
      <c r="BU1828" s="289"/>
      <c r="BV1828" s="289"/>
      <c r="BW1828" s="289"/>
      <c r="BX1828" s="289"/>
      <c r="BY1828" s="289"/>
    </row>
    <row r="1829" spans="1:77" s="262" customFormat="1" x14ac:dyDescent="0.2">
      <c r="A1829" s="86">
        <v>1821</v>
      </c>
      <c r="B1829" s="86" t="s">
        <v>1043</v>
      </c>
      <c r="C1829" s="86"/>
      <c r="D1829" s="86"/>
      <c r="E1829" s="86"/>
      <c r="F1829" s="86"/>
      <c r="G1829" s="86"/>
      <c r="H1829" s="86"/>
      <c r="I1829" s="86"/>
      <c r="J1829" s="249">
        <v>18</v>
      </c>
      <c r="K1829" s="251">
        <v>1.8</v>
      </c>
      <c r="L1829" s="86"/>
      <c r="M1829" s="86"/>
      <c r="N1829" s="86"/>
      <c r="O1829" s="266" t="s">
        <v>604</v>
      </c>
      <c r="P1829" s="285"/>
      <c r="Q1829" s="86"/>
      <c r="R1829" s="290"/>
      <c r="S1829" s="290"/>
      <c r="T1829" s="290"/>
      <c r="U1829" s="290"/>
      <c r="V1829" s="290"/>
      <c r="W1829" s="290"/>
      <c r="X1829" s="290"/>
      <c r="Y1829" s="290"/>
      <c r="Z1829" s="290"/>
      <c r="AA1829" s="290"/>
      <c r="AB1829" s="290"/>
      <c r="AC1829" s="290"/>
      <c r="AD1829" s="290"/>
      <c r="AE1829" s="290"/>
      <c r="AF1829" s="290"/>
      <c r="AG1829" s="290"/>
      <c r="AH1829" s="290"/>
      <c r="AI1829" s="290"/>
      <c r="AJ1829" s="290"/>
      <c r="AK1829" s="290"/>
      <c r="AL1829" s="290"/>
      <c r="AM1829" s="290"/>
      <c r="AN1829" s="290"/>
      <c r="AO1829" s="290"/>
      <c r="AP1829" s="290"/>
      <c r="AQ1829" s="290"/>
      <c r="AR1829" s="290"/>
      <c r="AS1829" s="290"/>
      <c r="AT1829" s="290"/>
      <c r="AU1829" s="290"/>
      <c r="AV1829" s="290"/>
      <c r="AW1829" s="290"/>
      <c r="AX1829" s="290"/>
      <c r="AY1829" s="290"/>
      <c r="AZ1829" s="290"/>
      <c r="BA1829" s="290"/>
      <c r="BB1829" s="290"/>
      <c r="BC1829" s="290"/>
      <c r="BD1829" s="290"/>
      <c r="BE1829" s="290"/>
      <c r="BF1829" s="290"/>
      <c r="BG1829" s="290"/>
      <c r="BH1829" s="290"/>
      <c r="BI1829" s="290"/>
      <c r="BJ1829" s="290"/>
      <c r="BK1829" s="290"/>
      <c r="BL1829" s="290"/>
      <c r="BM1829" s="290"/>
      <c r="BN1829" s="290"/>
      <c r="BO1829" s="290"/>
      <c r="BP1829" s="290"/>
      <c r="BQ1829" s="290"/>
      <c r="BR1829" s="290"/>
      <c r="BS1829" s="290"/>
      <c r="BT1829" s="290"/>
      <c r="BU1829" s="290"/>
      <c r="BV1829" s="290"/>
      <c r="BW1829" s="290"/>
      <c r="BX1829" s="290"/>
      <c r="BY1829" s="290"/>
    </row>
    <row r="1830" spans="1:77" x14ac:dyDescent="0.2">
      <c r="A1830" s="82">
        <v>1822</v>
      </c>
      <c r="B1830" s="82" t="s">
        <v>2398</v>
      </c>
      <c r="C1830" s="82" t="s">
        <v>2277</v>
      </c>
      <c r="D1830" s="82" t="s">
        <v>2399</v>
      </c>
      <c r="E1830" s="83">
        <v>44123</v>
      </c>
      <c r="F1830" s="82" t="s">
        <v>2985</v>
      </c>
      <c r="G1830" s="82">
        <v>1</v>
      </c>
      <c r="H1830" s="82" t="s">
        <v>2986</v>
      </c>
      <c r="I1830" s="82" t="s">
        <v>1760</v>
      </c>
      <c r="J1830" s="84">
        <v>24</v>
      </c>
      <c r="K1830" s="247">
        <v>2.4</v>
      </c>
      <c r="L1830" s="82" t="s">
        <v>2987</v>
      </c>
      <c r="M1830" s="82">
        <v>154</v>
      </c>
      <c r="N1830" s="82">
        <v>0.1</v>
      </c>
      <c r="O1830" s="264" t="s">
        <v>2359</v>
      </c>
      <c r="P1830" s="283" t="s">
        <v>2997</v>
      </c>
      <c r="Q1830" s="82" t="s">
        <v>304</v>
      </c>
    </row>
    <row r="1831" spans="1:77" s="254" customFormat="1" x14ac:dyDescent="0.2">
      <c r="A1831" s="248">
        <v>1823</v>
      </c>
      <c r="B1831" s="248" t="s">
        <v>2398</v>
      </c>
      <c r="C1831" s="248"/>
      <c r="D1831" s="248"/>
      <c r="E1831" s="248"/>
      <c r="F1831" s="248"/>
      <c r="G1831" s="248"/>
      <c r="H1831" s="248"/>
      <c r="I1831" s="248"/>
      <c r="J1831" s="260">
        <v>24</v>
      </c>
      <c r="K1831" s="255">
        <v>2.4</v>
      </c>
      <c r="L1831" s="248"/>
      <c r="M1831" s="248"/>
      <c r="N1831" s="248"/>
      <c r="O1831" s="265" t="s">
        <v>2359</v>
      </c>
      <c r="P1831" s="284" t="s">
        <v>706</v>
      </c>
      <c r="Q1831" s="248"/>
      <c r="R1831" s="289"/>
      <c r="S1831" s="289"/>
      <c r="T1831" s="289"/>
      <c r="U1831" s="289"/>
      <c r="V1831" s="289"/>
      <c r="W1831" s="289"/>
      <c r="X1831" s="289"/>
      <c r="Y1831" s="289"/>
      <c r="Z1831" s="289"/>
      <c r="AA1831" s="289"/>
      <c r="AB1831" s="289"/>
      <c r="AC1831" s="289"/>
      <c r="AD1831" s="289"/>
      <c r="AE1831" s="289"/>
      <c r="AF1831" s="289"/>
      <c r="AG1831" s="289"/>
      <c r="AH1831" s="289"/>
      <c r="AI1831" s="289"/>
      <c r="AJ1831" s="289"/>
      <c r="AK1831" s="289"/>
      <c r="AL1831" s="289"/>
      <c r="AM1831" s="289"/>
      <c r="AN1831" s="289"/>
      <c r="AO1831" s="289"/>
      <c r="AP1831" s="289"/>
      <c r="AQ1831" s="289"/>
      <c r="AR1831" s="289"/>
      <c r="AS1831" s="289"/>
      <c r="AT1831" s="289"/>
      <c r="AU1831" s="289"/>
      <c r="AV1831" s="289"/>
      <c r="AW1831" s="289"/>
      <c r="AX1831" s="289"/>
      <c r="AY1831" s="289"/>
      <c r="AZ1831" s="289"/>
      <c r="BA1831" s="289"/>
      <c r="BB1831" s="289"/>
      <c r="BC1831" s="289"/>
      <c r="BD1831" s="289"/>
      <c r="BE1831" s="289"/>
      <c r="BF1831" s="289"/>
      <c r="BG1831" s="289"/>
      <c r="BH1831" s="289"/>
      <c r="BI1831" s="289"/>
      <c r="BJ1831" s="289"/>
      <c r="BK1831" s="289"/>
      <c r="BL1831" s="289"/>
      <c r="BM1831" s="289"/>
      <c r="BN1831" s="289"/>
      <c r="BO1831" s="289"/>
      <c r="BP1831" s="289"/>
      <c r="BQ1831" s="289"/>
      <c r="BR1831" s="289"/>
      <c r="BS1831" s="289"/>
      <c r="BT1831" s="289"/>
      <c r="BU1831" s="289"/>
      <c r="BV1831" s="289"/>
      <c r="BW1831" s="289"/>
      <c r="BX1831" s="289"/>
      <c r="BY1831" s="289"/>
    </row>
    <row r="1832" spans="1:77" s="262" customFormat="1" x14ac:dyDescent="0.2">
      <c r="A1832" s="86">
        <v>1824</v>
      </c>
      <c r="B1832" s="86" t="s">
        <v>57</v>
      </c>
      <c r="C1832" s="86"/>
      <c r="D1832" s="86"/>
      <c r="E1832" s="86"/>
      <c r="F1832" s="86"/>
      <c r="G1832" s="86"/>
      <c r="H1832" s="86"/>
      <c r="I1832" s="86"/>
      <c r="J1832" s="249">
        <v>24</v>
      </c>
      <c r="K1832" s="251">
        <v>2.4</v>
      </c>
      <c r="L1832" s="86"/>
      <c r="M1832" s="86"/>
      <c r="N1832" s="86"/>
      <c r="O1832" s="266" t="s">
        <v>605</v>
      </c>
      <c r="P1832" s="285"/>
      <c r="Q1832" s="86"/>
      <c r="R1832" s="290"/>
      <c r="S1832" s="290"/>
      <c r="T1832" s="290"/>
      <c r="U1832" s="290"/>
      <c r="V1832" s="290"/>
      <c r="W1832" s="290"/>
      <c r="X1832" s="290"/>
      <c r="Y1832" s="290"/>
      <c r="Z1832" s="290"/>
      <c r="AA1832" s="290"/>
      <c r="AB1832" s="290"/>
      <c r="AC1832" s="290"/>
      <c r="AD1832" s="290"/>
      <c r="AE1832" s="290"/>
      <c r="AF1832" s="290"/>
      <c r="AG1832" s="290"/>
      <c r="AH1832" s="290"/>
      <c r="AI1832" s="290"/>
      <c r="AJ1832" s="290"/>
      <c r="AK1832" s="290"/>
      <c r="AL1832" s="290"/>
      <c r="AM1832" s="290"/>
      <c r="AN1832" s="290"/>
      <c r="AO1832" s="290"/>
      <c r="AP1832" s="290"/>
      <c r="AQ1832" s="290"/>
      <c r="AR1832" s="290"/>
      <c r="AS1832" s="290"/>
      <c r="AT1832" s="290"/>
      <c r="AU1832" s="290"/>
      <c r="AV1832" s="290"/>
      <c r="AW1832" s="290"/>
      <c r="AX1832" s="290"/>
      <c r="AY1832" s="290"/>
      <c r="AZ1832" s="290"/>
      <c r="BA1832" s="290"/>
      <c r="BB1832" s="290"/>
      <c r="BC1832" s="290"/>
      <c r="BD1832" s="290"/>
      <c r="BE1832" s="290"/>
      <c r="BF1832" s="290"/>
      <c r="BG1832" s="290"/>
      <c r="BH1832" s="290"/>
      <c r="BI1832" s="290"/>
      <c r="BJ1832" s="290"/>
      <c r="BK1832" s="290"/>
      <c r="BL1832" s="290"/>
      <c r="BM1832" s="290"/>
      <c r="BN1832" s="290"/>
      <c r="BO1832" s="290"/>
      <c r="BP1832" s="290"/>
      <c r="BQ1832" s="290"/>
      <c r="BR1832" s="290"/>
      <c r="BS1832" s="290"/>
      <c r="BT1832" s="290"/>
      <c r="BU1832" s="290"/>
      <c r="BV1832" s="290"/>
      <c r="BW1832" s="290"/>
      <c r="BX1832" s="290"/>
      <c r="BY1832" s="290"/>
    </row>
    <row r="1833" spans="1:77" x14ac:dyDescent="0.2">
      <c r="A1833" s="82">
        <v>1825</v>
      </c>
      <c r="B1833" s="82" t="s">
        <v>2662</v>
      </c>
      <c r="C1833" s="82" t="s">
        <v>1766</v>
      </c>
      <c r="D1833" s="82" t="s">
        <v>2663</v>
      </c>
      <c r="E1833" s="83">
        <v>44123</v>
      </c>
      <c r="F1833" s="82" t="s">
        <v>2985</v>
      </c>
      <c r="G1833" s="82">
        <v>1</v>
      </c>
      <c r="H1833" s="82" t="s">
        <v>2986</v>
      </c>
      <c r="I1833" s="82" t="s">
        <v>1760</v>
      </c>
      <c r="J1833" s="84">
        <v>328</v>
      </c>
      <c r="K1833" s="247">
        <v>32.799999999999997</v>
      </c>
      <c r="L1833" s="82" t="s">
        <v>2987</v>
      </c>
      <c r="M1833" s="82">
        <v>154</v>
      </c>
      <c r="N1833" s="82">
        <v>0.1</v>
      </c>
      <c r="O1833" s="264" t="s">
        <v>2238</v>
      </c>
      <c r="P1833" s="283" t="s">
        <v>2988</v>
      </c>
      <c r="Q1833" s="82" t="s">
        <v>2549</v>
      </c>
    </row>
    <row r="1834" spans="1:77" s="254" customFormat="1" x14ac:dyDescent="0.2">
      <c r="A1834" s="248">
        <v>1826</v>
      </c>
      <c r="B1834" s="248" t="s">
        <v>2662</v>
      </c>
      <c r="C1834" s="248"/>
      <c r="D1834" s="248"/>
      <c r="E1834" s="248"/>
      <c r="F1834" s="248"/>
      <c r="G1834" s="248"/>
      <c r="H1834" s="248"/>
      <c r="I1834" s="248"/>
      <c r="J1834" s="260">
        <v>328</v>
      </c>
      <c r="K1834" s="255">
        <v>32.799999999999997</v>
      </c>
      <c r="L1834" s="248"/>
      <c r="M1834" s="248"/>
      <c r="N1834" s="248"/>
      <c r="O1834" s="265" t="s">
        <v>2238</v>
      </c>
      <c r="P1834" s="284" t="s">
        <v>707</v>
      </c>
      <c r="Q1834" s="248"/>
      <c r="R1834" s="289"/>
      <c r="S1834" s="289"/>
      <c r="T1834" s="289"/>
      <c r="U1834" s="289"/>
      <c r="V1834" s="289"/>
      <c r="W1834" s="289"/>
      <c r="X1834" s="289"/>
      <c r="Y1834" s="289"/>
      <c r="Z1834" s="289"/>
      <c r="AA1834" s="289"/>
      <c r="AB1834" s="289"/>
      <c r="AC1834" s="289"/>
      <c r="AD1834" s="289"/>
      <c r="AE1834" s="289"/>
      <c r="AF1834" s="289"/>
      <c r="AG1834" s="289"/>
      <c r="AH1834" s="289"/>
      <c r="AI1834" s="289"/>
      <c r="AJ1834" s="289"/>
      <c r="AK1834" s="289"/>
      <c r="AL1834" s="289"/>
      <c r="AM1834" s="289"/>
      <c r="AN1834" s="289"/>
      <c r="AO1834" s="289"/>
      <c r="AP1834" s="289"/>
      <c r="AQ1834" s="289"/>
      <c r="AR1834" s="289"/>
      <c r="AS1834" s="289"/>
      <c r="AT1834" s="289"/>
      <c r="AU1834" s="289"/>
      <c r="AV1834" s="289"/>
      <c r="AW1834" s="289"/>
      <c r="AX1834" s="289"/>
      <c r="AY1834" s="289"/>
      <c r="AZ1834" s="289"/>
      <c r="BA1834" s="289"/>
      <c r="BB1834" s="289"/>
      <c r="BC1834" s="289"/>
      <c r="BD1834" s="289"/>
      <c r="BE1834" s="289"/>
      <c r="BF1834" s="289"/>
      <c r="BG1834" s="289"/>
      <c r="BH1834" s="289"/>
      <c r="BI1834" s="289"/>
      <c r="BJ1834" s="289"/>
      <c r="BK1834" s="289"/>
      <c r="BL1834" s="289"/>
      <c r="BM1834" s="289"/>
      <c r="BN1834" s="289"/>
      <c r="BO1834" s="289"/>
      <c r="BP1834" s="289"/>
      <c r="BQ1834" s="289"/>
      <c r="BR1834" s="289"/>
      <c r="BS1834" s="289"/>
      <c r="BT1834" s="289"/>
      <c r="BU1834" s="289"/>
      <c r="BV1834" s="289"/>
      <c r="BW1834" s="289"/>
      <c r="BX1834" s="289"/>
      <c r="BY1834" s="289"/>
    </row>
    <row r="1835" spans="1:77" x14ac:dyDescent="0.2">
      <c r="A1835" s="82">
        <v>1827</v>
      </c>
      <c r="B1835" s="82" t="s">
        <v>2662</v>
      </c>
      <c r="C1835" s="82" t="s">
        <v>1766</v>
      </c>
      <c r="D1835" s="82" t="s">
        <v>2663</v>
      </c>
      <c r="E1835" s="83">
        <v>44123</v>
      </c>
      <c r="F1835" s="82" t="s">
        <v>2985</v>
      </c>
      <c r="G1835" s="82">
        <v>1</v>
      </c>
      <c r="H1835" s="82" t="s">
        <v>2986</v>
      </c>
      <c r="I1835" s="82" t="s">
        <v>1760</v>
      </c>
      <c r="J1835" s="84">
        <v>438</v>
      </c>
      <c r="K1835" s="247">
        <v>43.8</v>
      </c>
      <c r="L1835" s="82" t="s">
        <v>2987</v>
      </c>
      <c r="M1835" s="82">
        <v>154</v>
      </c>
      <c r="N1835" s="82">
        <v>0.1</v>
      </c>
      <c r="O1835" s="264" t="s">
        <v>2238</v>
      </c>
      <c r="P1835" s="283" t="s">
        <v>2990</v>
      </c>
      <c r="Q1835" s="82" t="s">
        <v>2549</v>
      </c>
    </row>
    <row r="1836" spans="1:77" s="254" customFormat="1" x14ac:dyDescent="0.2">
      <c r="A1836" s="248">
        <v>1828</v>
      </c>
      <c r="B1836" s="248" t="s">
        <v>2662</v>
      </c>
      <c r="C1836" s="248"/>
      <c r="D1836" s="248"/>
      <c r="E1836" s="248"/>
      <c r="F1836" s="248"/>
      <c r="G1836" s="248"/>
      <c r="H1836" s="248"/>
      <c r="I1836" s="248"/>
      <c r="J1836" s="260">
        <v>438</v>
      </c>
      <c r="K1836" s="255">
        <v>43.8</v>
      </c>
      <c r="L1836" s="248"/>
      <c r="M1836" s="248"/>
      <c r="N1836" s="248"/>
      <c r="O1836" s="265" t="s">
        <v>2238</v>
      </c>
      <c r="P1836" s="284" t="s">
        <v>708</v>
      </c>
      <c r="Q1836" s="248"/>
      <c r="R1836" s="289"/>
      <c r="S1836" s="289"/>
      <c r="T1836" s="289"/>
      <c r="U1836" s="289"/>
      <c r="V1836" s="289"/>
      <c r="W1836" s="289"/>
      <c r="X1836" s="289"/>
      <c r="Y1836" s="289"/>
      <c r="Z1836" s="289"/>
      <c r="AA1836" s="289"/>
      <c r="AB1836" s="289"/>
      <c r="AC1836" s="289"/>
      <c r="AD1836" s="289"/>
      <c r="AE1836" s="289"/>
      <c r="AF1836" s="289"/>
      <c r="AG1836" s="289"/>
      <c r="AH1836" s="289"/>
      <c r="AI1836" s="289"/>
      <c r="AJ1836" s="289"/>
      <c r="AK1836" s="289"/>
      <c r="AL1836" s="289"/>
      <c r="AM1836" s="289"/>
      <c r="AN1836" s="289"/>
      <c r="AO1836" s="289"/>
      <c r="AP1836" s="289"/>
      <c r="AQ1836" s="289"/>
      <c r="AR1836" s="289"/>
      <c r="AS1836" s="289"/>
      <c r="AT1836" s="289"/>
      <c r="AU1836" s="289"/>
      <c r="AV1836" s="289"/>
      <c r="AW1836" s="289"/>
      <c r="AX1836" s="289"/>
      <c r="AY1836" s="289"/>
      <c r="AZ1836" s="289"/>
      <c r="BA1836" s="289"/>
      <c r="BB1836" s="289"/>
      <c r="BC1836" s="289"/>
      <c r="BD1836" s="289"/>
      <c r="BE1836" s="289"/>
      <c r="BF1836" s="289"/>
      <c r="BG1836" s="289"/>
      <c r="BH1836" s="289"/>
      <c r="BI1836" s="289"/>
      <c r="BJ1836" s="289"/>
      <c r="BK1836" s="289"/>
      <c r="BL1836" s="289"/>
      <c r="BM1836" s="289"/>
      <c r="BN1836" s="289"/>
      <c r="BO1836" s="289"/>
      <c r="BP1836" s="289"/>
      <c r="BQ1836" s="289"/>
      <c r="BR1836" s="289"/>
      <c r="BS1836" s="289"/>
      <c r="BT1836" s="289"/>
      <c r="BU1836" s="289"/>
      <c r="BV1836" s="289"/>
      <c r="BW1836" s="289"/>
      <c r="BX1836" s="289"/>
      <c r="BY1836" s="289"/>
    </row>
    <row r="1837" spans="1:77" s="262" customFormat="1" x14ac:dyDescent="0.2">
      <c r="A1837" s="86">
        <v>1829</v>
      </c>
      <c r="B1837" s="86" t="s">
        <v>978</v>
      </c>
      <c r="C1837" s="86"/>
      <c r="D1837" s="86"/>
      <c r="E1837" s="86"/>
      <c r="F1837" s="86"/>
      <c r="G1837" s="86"/>
      <c r="H1837" s="86"/>
      <c r="I1837" s="86"/>
      <c r="J1837" s="249">
        <v>766</v>
      </c>
      <c r="K1837" s="251">
        <v>76.599999999999994</v>
      </c>
      <c r="L1837" s="86"/>
      <c r="M1837" s="86"/>
      <c r="N1837" s="86"/>
      <c r="O1837" s="266" t="s">
        <v>670</v>
      </c>
      <c r="P1837" s="285"/>
      <c r="Q1837" s="86"/>
      <c r="R1837" s="290"/>
      <c r="S1837" s="290"/>
      <c r="T1837" s="290"/>
      <c r="U1837" s="290"/>
      <c r="V1837" s="290"/>
      <c r="W1837" s="290"/>
      <c r="X1837" s="290"/>
      <c r="Y1837" s="290"/>
      <c r="Z1837" s="290"/>
      <c r="AA1837" s="290"/>
      <c r="AB1837" s="290"/>
      <c r="AC1837" s="290"/>
      <c r="AD1837" s="290"/>
      <c r="AE1837" s="290"/>
      <c r="AF1837" s="290"/>
      <c r="AG1837" s="290"/>
      <c r="AH1837" s="290"/>
      <c r="AI1837" s="290"/>
      <c r="AJ1837" s="290"/>
      <c r="AK1837" s="290"/>
      <c r="AL1837" s="290"/>
      <c r="AM1837" s="290"/>
      <c r="AN1837" s="290"/>
      <c r="AO1837" s="290"/>
      <c r="AP1837" s="290"/>
      <c r="AQ1837" s="290"/>
      <c r="AR1837" s="290"/>
      <c r="AS1837" s="290"/>
      <c r="AT1837" s="290"/>
      <c r="AU1837" s="290"/>
      <c r="AV1837" s="290"/>
      <c r="AW1837" s="290"/>
      <c r="AX1837" s="290"/>
      <c r="AY1837" s="290"/>
      <c r="AZ1837" s="290"/>
      <c r="BA1837" s="290"/>
      <c r="BB1837" s="290"/>
      <c r="BC1837" s="290"/>
      <c r="BD1837" s="290"/>
      <c r="BE1837" s="290"/>
      <c r="BF1837" s="290"/>
      <c r="BG1837" s="290"/>
      <c r="BH1837" s="290"/>
      <c r="BI1837" s="290"/>
      <c r="BJ1837" s="290"/>
      <c r="BK1837" s="290"/>
      <c r="BL1837" s="290"/>
      <c r="BM1837" s="290"/>
      <c r="BN1837" s="290"/>
      <c r="BO1837" s="290"/>
      <c r="BP1837" s="290"/>
      <c r="BQ1837" s="290"/>
      <c r="BR1837" s="290"/>
      <c r="BS1837" s="290"/>
      <c r="BT1837" s="290"/>
      <c r="BU1837" s="290"/>
      <c r="BV1837" s="290"/>
      <c r="BW1837" s="290"/>
      <c r="BX1837" s="290"/>
      <c r="BY1837" s="290"/>
    </row>
    <row r="1838" spans="1:77" x14ac:dyDescent="0.2">
      <c r="A1838" s="82">
        <v>1830</v>
      </c>
      <c r="B1838" s="82" t="s">
        <v>2680</v>
      </c>
      <c r="C1838" s="82" t="s">
        <v>1868</v>
      </c>
      <c r="D1838" s="82" t="s">
        <v>2681</v>
      </c>
      <c r="E1838" s="83">
        <v>44123</v>
      </c>
      <c r="F1838" s="82" t="s">
        <v>2985</v>
      </c>
      <c r="G1838" s="82">
        <v>1</v>
      </c>
      <c r="H1838" s="82" t="s">
        <v>2986</v>
      </c>
      <c r="I1838" s="82" t="s">
        <v>1760</v>
      </c>
      <c r="J1838" s="84">
        <v>46</v>
      </c>
      <c r="K1838" s="247">
        <v>4.5999999999999996</v>
      </c>
      <c r="L1838" s="82" t="s">
        <v>2987</v>
      </c>
      <c r="M1838" s="82">
        <v>154</v>
      </c>
      <c r="N1838" s="82">
        <v>0.1</v>
      </c>
      <c r="O1838" s="264" t="s">
        <v>1671</v>
      </c>
      <c r="P1838" s="283" t="s">
        <v>2990</v>
      </c>
      <c r="Q1838" s="82" t="s">
        <v>2549</v>
      </c>
    </row>
    <row r="1839" spans="1:77" s="254" customFormat="1" x14ac:dyDescent="0.2">
      <c r="A1839" s="248">
        <v>1831</v>
      </c>
      <c r="B1839" s="248" t="s">
        <v>2680</v>
      </c>
      <c r="C1839" s="248"/>
      <c r="D1839" s="248"/>
      <c r="E1839" s="248"/>
      <c r="F1839" s="248"/>
      <c r="G1839" s="248"/>
      <c r="H1839" s="248"/>
      <c r="I1839" s="248"/>
      <c r="J1839" s="260">
        <v>46</v>
      </c>
      <c r="K1839" s="255">
        <v>4.5999999999999996</v>
      </c>
      <c r="L1839" s="248"/>
      <c r="M1839" s="248"/>
      <c r="N1839" s="248"/>
      <c r="O1839" s="265" t="s">
        <v>1671</v>
      </c>
      <c r="P1839" s="284" t="s">
        <v>708</v>
      </c>
      <c r="Q1839" s="248"/>
      <c r="R1839" s="289"/>
      <c r="S1839" s="289"/>
      <c r="T1839" s="289"/>
      <c r="U1839" s="289"/>
      <c r="V1839" s="289"/>
      <c r="W1839" s="289"/>
      <c r="X1839" s="289"/>
      <c r="Y1839" s="289"/>
      <c r="Z1839" s="289"/>
      <c r="AA1839" s="289"/>
      <c r="AB1839" s="289"/>
      <c r="AC1839" s="289"/>
      <c r="AD1839" s="289"/>
      <c r="AE1839" s="289"/>
      <c r="AF1839" s="289"/>
      <c r="AG1839" s="289"/>
      <c r="AH1839" s="289"/>
      <c r="AI1839" s="289"/>
      <c r="AJ1839" s="289"/>
      <c r="AK1839" s="289"/>
      <c r="AL1839" s="289"/>
      <c r="AM1839" s="289"/>
      <c r="AN1839" s="289"/>
      <c r="AO1839" s="289"/>
      <c r="AP1839" s="289"/>
      <c r="AQ1839" s="289"/>
      <c r="AR1839" s="289"/>
      <c r="AS1839" s="289"/>
      <c r="AT1839" s="289"/>
      <c r="AU1839" s="289"/>
      <c r="AV1839" s="289"/>
      <c r="AW1839" s="289"/>
      <c r="AX1839" s="289"/>
      <c r="AY1839" s="289"/>
      <c r="AZ1839" s="289"/>
      <c r="BA1839" s="289"/>
      <c r="BB1839" s="289"/>
      <c r="BC1839" s="289"/>
      <c r="BD1839" s="289"/>
      <c r="BE1839" s="289"/>
      <c r="BF1839" s="289"/>
      <c r="BG1839" s="289"/>
      <c r="BH1839" s="289"/>
      <c r="BI1839" s="289"/>
      <c r="BJ1839" s="289"/>
      <c r="BK1839" s="289"/>
      <c r="BL1839" s="289"/>
      <c r="BM1839" s="289"/>
      <c r="BN1839" s="289"/>
      <c r="BO1839" s="289"/>
      <c r="BP1839" s="289"/>
      <c r="BQ1839" s="289"/>
      <c r="BR1839" s="289"/>
      <c r="BS1839" s="289"/>
      <c r="BT1839" s="289"/>
      <c r="BU1839" s="289"/>
      <c r="BV1839" s="289"/>
      <c r="BW1839" s="289"/>
      <c r="BX1839" s="289"/>
      <c r="BY1839" s="289"/>
    </row>
    <row r="1840" spans="1:77" s="262" customFormat="1" x14ac:dyDescent="0.2">
      <c r="A1840" s="86">
        <v>1832</v>
      </c>
      <c r="B1840" s="86" t="s">
        <v>1010</v>
      </c>
      <c r="C1840" s="86"/>
      <c r="D1840" s="86"/>
      <c r="E1840" s="86"/>
      <c r="F1840" s="86"/>
      <c r="G1840" s="86"/>
      <c r="H1840" s="86"/>
      <c r="I1840" s="86"/>
      <c r="J1840" s="249">
        <v>46</v>
      </c>
      <c r="K1840" s="251">
        <v>4.5999999999999996</v>
      </c>
      <c r="L1840" s="86"/>
      <c r="M1840" s="86"/>
      <c r="N1840" s="86"/>
      <c r="O1840" s="266" t="s">
        <v>671</v>
      </c>
      <c r="P1840" s="285"/>
      <c r="Q1840" s="86"/>
      <c r="R1840" s="290"/>
      <c r="S1840" s="290"/>
      <c r="T1840" s="290"/>
      <c r="U1840" s="290"/>
      <c r="V1840" s="290"/>
      <c r="W1840" s="290"/>
      <c r="X1840" s="290"/>
      <c r="Y1840" s="290"/>
      <c r="Z1840" s="290"/>
      <c r="AA1840" s="290"/>
      <c r="AB1840" s="290"/>
      <c r="AC1840" s="290"/>
      <c r="AD1840" s="290"/>
      <c r="AE1840" s="290"/>
      <c r="AF1840" s="290"/>
      <c r="AG1840" s="290"/>
      <c r="AH1840" s="290"/>
      <c r="AI1840" s="290"/>
      <c r="AJ1840" s="290"/>
      <c r="AK1840" s="290"/>
      <c r="AL1840" s="290"/>
      <c r="AM1840" s="290"/>
      <c r="AN1840" s="290"/>
      <c r="AO1840" s="290"/>
      <c r="AP1840" s="290"/>
      <c r="AQ1840" s="290"/>
      <c r="AR1840" s="290"/>
      <c r="AS1840" s="290"/>
      <c r="AT1840" s="290"/>
      <c r="AU1840" s="290"/>
      <c r="AV1840" s="290"/>
      <c r="AW1840" s="290"/>
      <c r="AX1840" s="290"/>
      <c r="AY1840" s="290"/>
      <c r="AZ1840" s="290"/>
      <c r="BA1840" s="290"/>
      <c r="BB1840" s="290"/>
      <c r="BC1840" s="290"/>
      <c r="BD1840" s="290"/>
      <c r="BE1840" s="290"/>
      <c r="BF1840" s="290"/>
      <c r="BG1840" s="290"/>
      <c r="BH1840" s="290"/>
      <c r="BI1840" s="290"/>
      <c r="BJ1840" s="290"/>
      <c r="BK1840" s="290"/>
      <c r="BL1840" s="290"/>
      <c r="BM1840" s="290"/>
      <c r="BN1840" s="290"/>
      <c r="BO1840" s="290"/>
      <c r="BP1840" s="290"/>
      <c r="BQ1840" s="290"/>
      <c r="BR1840" s="290"/>
      <c r="BS1840" s="290"/>
      <c r="BT1840" s="290"/>
      <c r="BU1840" s="290"/>
      <c r="BV1840" s="290"/>
      <c r="BW1840" s="290"/>
      <c r="BX1840" s="290"/>
      <c r="BY1840" s="290"/>
    </row>
    <row r="1841" spans="1:77" x14ac:dyDescent="0.2">
      <c r="A1841" s="82">
        <v>1833</v>
      </c>
      <c r="B1841" s="82" t="s">
        <v>2636</v>
      </c>
      <c r="C1841" s="82" t="s">
        <v>1868</v>
      </c>
      <c r="D1841" s="82" t="s">
        <v>2637</v>
      </c>
      <c r="E1841" s="83">
        <v>44123</v>
      </c>
      <c r="F1841" s="82" t="s">
        <v>2985</v>
      </c>
      <c r="G1841" s="82">
        <v>1</v>
      </c>
      <c r="H1841" s="82" t="s">
        <v>2986</v>
      </c>
      <c r="I1841" s="82" t="s">
        <v>1760</v>
      </c>
      <c r="J1841" s="84">
        <v>174</v>
      </c>
      <c r="K1841" s="247">
        <v>17.399999999999999</v>
      </c>
      <c r="L1841" s="82" t="s">
        <v>2987</v>
      </c>
      <c r="M1841" s="82">
        <v>154</v>
      </c>
      <c r="N1841" s="82">
        <v>0.1</v>
      </c>
      <c r="O1841" s="264" t="s">
        <v>2173</v>
      </c>
      <c r="P1841" s="283" t="s">
        <v>2988</v>
      </c>
      <c r="Q1841" s="82" t="s">
        <v>2549</v>
      </c>
    </row>
    <row r="1842" spans="1:77" s="254" customFormat="1" x14ac:dyDescent="0.2">
      <c r="A1842" s="248">
        <v>1834</v>
      </c>
      <c r="B1842" s="248" t="s">
        <v>2636</v>
      </c>
      <c r="C1842" s="248"/>
      <c r="D1842" s="248"/>
      <c r="E1842" s="248"/>
      <c r="F1842" s="248"/>
      <c r="G1842" s="248"/>
      <c r="H1842" s="248"/>
      <c r="I1842" s="248"/>
      <c r="J1842" s="260">
        <v>174</v>
      </c>
      <c r="K1842" s="255">
        <v>17.399999999999999</v>
      </c>
      <c r="L1842" s="248"/>
      <c r="M1842" s="248"/>
      <c r="N1842" s="248"/>
      <c r="O1842" s="265" t="s">
        <v>2173</v>
      </c>
      <c r="P1842" s="284" t="s">
        <v>707</v>
      </c>
      <c r="Q1842" s="248"/>
      <c r="R1842" s="289"/>
      <c r="S1842" s="289"/>
      <c r="T1842" s="289"/>
      <c r="U1842" s="289"/>
      <c r="V1842" s="289"/>
      <c r="W1842" s="289"/>
      <c r="X1842" s="289"/>
      <c r="Y1842" s="289"/>
      <c r="Z1842" s="289"/>
      <c r="AA1842" s="289"/>
      <c r="AB1842" s="289"/>
      <c r="AC1842" s="289"/>
      <c r="AD1842" s="289"/>
      <c r="AE1842" s="289"/>
      <c r="AF1842" s="289"/>
      <c r="AG1842" s="289"/>
      <c r="AH1842" s="289"/>
      <c r="AI1842" s="289"/>
      <c r="AJ1842" s="289"/>
      <c r="AK1842" s="289"/>
      <c r="AL1842" s="289"/>
      <c r="AM1842" s="289"/>
      <c r="AN1842" s="289"/>
      <c r="AO1842" s="289"/>
      <c r="AP1842" s="289"/>
      <c r="AQ1842" s="289"/>
      <c r="AR1842" s="289"/>
      <c r="AS1842" s="289"/>
      <c r="AT1842" s="289"/>
      <c r="AU1842" s="289"/>
      <c r="AV1842" s="289"/>
      <c r="AW1842" s="289"/>
      <c r="AX1842" s="289"/>
      <c r="AY1842" s="289"/>
      <c r="AZ1842" s="289"/>
      <c r="BA1842" s="289"/>
      <c r="BB1842" s="289"/>
      <c r="BC1842" s="289"/>
      <c r="BD1842" s="289"/>
      <c r="BE1842" s="289"/>
      <c r="BF1842" s="289"/>
      <c r="BG1842" s="289"/>
      <c r="BH1842" s="289"/>
      <c r="BI1842" s="289"/>
      <c r="BJ1842" s="289"/>
      <c r="BK1842" s="289"/>
      <c r="BL1842" s="289"/>
      <c r="BM1842" s="289"/>
      <c r="BN1842" s="289"/>
      <c r="BO1842" s="289"/>
      <c r="BP1842" s="289"/>
      <c r="BQ1842" s="289"/>
      <c r="BR1842" s="289"/>
      <c r="BS1842" s="289"/>
      <c r="BT1842" s="289"/>
      <c r="BU1842" s="289"/>
      <c r="BV1842" s="289"/>
      <c r="BW1842" s="289"/>
      <c r="BX1842" s="289"/>
      <c r="BY1842" s="289"/>
    </row>
    <row r="1843" spans="1:77" x14ac:dyDescent="0.2">
      <c r="A1843" s="82">
        <v>1835</v>
      </c>
      <c r="B1843" s="82" t="s">
        <v>2636</v>
      </c>
      <c r="C1843" s="82" t="s">
        <v>1868</v>
      </c>
      <c r="D1843" s="82" t="s">
        <v>2637</v>
      </c>
      <c r="E1843" s="83">
        <v>44123</v>
      </c>
      <c r="F1843" s="82" t="s">
        <v>2985</v>
      </c>
      <c r="G1843" s="82">
        <v>1</v>
      </c>
      <c r="H1843" s="82" t="s">
        <v>2986</v>
      </c>
      <c r="I1843" s="82" t="s">
        <v>1760</v>
      </c>
      <c r="J1843" s="84">
        <v>166</v>
      </c>
      <c r="K1843" s="247">
        <v>16.600000000000001</v>
      </c>
      <c r="L1843" s="82" t="s">
        <v>2987</v>
      </c>
      <c r="M1843" s="82">
        <v>154</v>
      </c>
      <c r="N1843" s="82">
        <v>0.1</v>
      </c>
      <c r="O1843" s="264" t="s">
        <v>2173</v>
      </c>
      <c r="P1843" s="283" t="s">
        <v>2990</v>
      </c>
      <c r="Q1843" s="82" t="s">
        <v>2549</v>
      </c>
    </row>
    <row r="1844" spans="1:77" s="254" customFormat="1" x14ac:dyDescent="0.2">
      <c r="A1844" s="248">
        <v>1836</v>
      </c>
      <c r="B1844" s="248" t="s">
        <v>2636</v>
      </c>
      <c r="C1844" s="248"/>
      <c r="D1844" s="248"/>
      <c r="E1844" s="248"/>
      <c r="F1844" s="248"/>
      <c r="G1844" s="248"/>
      <c r="H1844" s="248"/>
      <c r="I1844" s="248"/>
      <c r="J1844" s="260">
        <v>166</v>
      </c>
      <c r="K1844" s="255">
        <v>16.600000000000001</v>
      </c>
      <c r="L1844" s="248"/>
      <c r="M1844" s="248"/>
      <c r="N1844" s="248"/>
      <c r="O1844" s="265" t="s">
        <v>2173</v>
      </c>
      <c r="P1844" s="284" t="s">
        <v>708</v>
      </c>
      <c r="Q1844" s="248"/>
      <c r="R1844" s="289"/>
      <c r="S1844" s="289"/>
      <c r="T1844" s="289"/>
      <c r="U1844" s="289"/>
      <c r="V1844" s="289"/>
      <c r="W1844" s="289"/>
      <c r="X1844" s="289"/>
      <c r="Y1844" s="289"/>
      <c r="Z1844" s="289"/>
      <c r="AA1844" s="289"/>
      <c r="AB1844" s="289"/>
      <c r="AC1844" s="289"/>
      <c r="AD1844" s="289"/>
      <c r="AE1844" s="289"/>
      <c r="AF1844" s="289"/>
      <c r="AG1844" s="289"/>
      <c r="AH1844" s="289"/>
      <c r="AI1844" s="289"/>
      <c r="AJ1844" s="289"/>
      <c r="AK1844" s="289"/>
      <c r="AL1844" s="289"/>
      <c r="AM1844" s="289"/>
      <c r="AN1844" s="289"/>
      <c r="AO1844" s="289"/>
      <c r="AP1844" s="289"/>
      <c r="AQ1844" s="289"/>
      <c r="AR1844" s="289"/>
      <c r="AS1844" s="289"/>
      <c r="AT1844" s="289"/>
      <c r="AU1844" s="289"/>
      <c r="AV1844" s="289"/>
      <c r="AW1844" s="289"/>
      <c r="AX1844" s="289"/>
      <c r="AY1844" s="289"/>
      <c r="AZ1844" s="289"/>
      <c r="BA1844" s="289"/>
      <c r="BB1844" s="289"/>
      <c r="BC1844" s="289"/>
      <c r="BD1844" s="289"/>
      <c r="BE1844" s="289"/>
      <c r="BF1844" s="289"/>
      <c r="BG1844" s="289"/>
      <c r="BH1844" s="289"/>
      <c r="BI1844" s="289"/>
      <c r="BJ1844" s="289"/>
      <c r="BK1844" s="289"/>
      <c r="BL1844" s="289"/>
      <c r="BM1844" s="289"/>
      <c r="BN1844" s="289"/>
      <c r="BO1844" s="289"/>
      <c r="BP1844" s="289"/>
      <c r="BQ1844" s="289"/>
      <c r="BR1844" s="289"/>
      <c r="BS1844" s="289"/>
      <c r="BT1844" s="289"/>
      <c r="BU1844" s="289"/>
      <c r="BV1844" s="289"/>
      <c r="BW1844" s="289"/>
      <c r="BX1844" s="289"/>
      <c r="BY1844" s="289"/>
    </row>
    <row r="1845" spans="1:77" s="262" customFormat="1" x14ac:dyDescent="0.2">
      <c r="A1845" s="86">
        <v>1837</v>
      </c>
      <c r="B1845" s="86" t="s">
        <v>910</v>
      </c>
      <c r="C1845" s="86"/>
      <c r="D1845" s="86"/>
      <c r="E1845" s="86"/>
      <c r="F1845" s="86"/>
      <c r="G1845" s="86"/>
      <c r="H1845" s="86"/>
      <c r="I1845" s="86"/>
      <c r="J1845" s="249">
        <v>340</v>
      </c>
      <c r="K1845" s="251">
        <v>34</v>
      </c>
      <c r="L1845" s="86"/>
      <c r="M1845" s="86"/>
      <c r="N1845" s="86"/>
      <c r="O1845" s="266" t="s">
        <v>672</v>
      </c>
      <c r="P1845" s="285"/>
      <c r="Q1845" s="86"/>
      <c r="R1845" s="290"/>
      <c r="S1845" s="290"/>
      <c r="T1845" s="290"/>
      <c r="U1845" s="290"/>
      <c r="V1845" s="290"/>
      <c r="W1845" s="290"/>
      <c r="X1845" s="290"/>
      <c r="Y1845" s="290"/>
      <c r="Z1845" s="290"/>
      <c r="AA1845" s="290"/>
      <c r="AB1845" s="290"/>
      <c r="AC1845" s="290"/>
      <c r="AD1845" s="290"/>
      <c r="AE1845" s="290"/>
      <c r="AF1845" s="290"/>
      <c r="AG1845" s="290"/>
      <c r="AH1845" s="290"/>
      <c r="AI1845" s="290"/>
      <c r="AJ1845" s="290"/>
      <c r="AK1845" s="290"/>
      <c r="AL1845" s="290"/>
      <c r="AM1845" s="290"/>
      <c r="AN1845" s="290"/>
      <c r="AO1845" s="290"/>
      <c r="AP1845" s="290"/>
      <c r="AQ1845" s="290"/>
      <c r="AR1845" s="290"/>
      <c r="AS1845" s="290"/>
      <c r="AT1845" s="290"/>
      <c r="AU1845" s="290"/>
      <c r="AV1845" s="290"/>
      <c r="AW1845" s="290"/>
      <c r="AX1845" s="290"/>
      <c r="AY1845" s="290"/>
      <c r="AZ1845" s="290"/>
      <c r="BA1845" s="290"/>
      <c r="BB1845" s="290"/>
      <c r="BC1845" s="290"/>
      <c r="BD1845" s="290"/>
      <c r="BE1845" s="290"/>
      <c r="BF1845" s="290"/>
      <c r="BG1845" s="290"/>
      <c r="BH1845" s="290"/>
      <c r="BI1845" s="290"/>
      <c r="BJ1845" s="290"/>
      <c r="BK1845" s="290"/>
      <c r="BL1845" s="290"/>
      <c r="BM1845" s="290"/>
      <c r="BN1845" s="290"/>
      <c r="BO1845" s="290"/>
      <c r="BP1845" s="290"/>
      <c r="BQ1845" s="290"/>
      <c r="BR1845" s="290"/>
      <c r="BS1845" s="290"/>
      <c r="BT1845" s="290"/>
      <c r="BU1845" s="290"/>
      <c r="BV1845" s="290"/>
      <c r="BW1845" s="290"/>
      <c r="BX1845" s="290"/>
      <c r="BY1845" s="290"/>
    </row>
    <row r="1846" spans="1:77" x14ac:dyDescent="0.2">
      <c r="A1846" s="82">
        <v>1838</v>
      </c>
      <c r="B1846" s="82" t="s">
        <v>2618</v>
      </c>
      <c r="C1846" s="82" t="s">
        <v>1766</v>
      </c>
      <c r="D1846" s="82" t="s">
        <v>2619</v>
      </c>
      <c r="E1846" s="83">
        <v>44123</v>
      </c>
      <c r="F1846" s="82" t="s">
        <v>2985</v>
      </c>
      <c r="G1846" s="82">
        <v>1</v>
      </c>
      <c r="H1846" s="82" t="s">
        <v>2986</v>
      </c>
      <c r="I1846" s="82" t="s">
        <v>1760</v>
      </c>
      <c r="J1846" s="84">
        <v>128</v>
      </c>
      <c r="K1846" s="247">
        <v>12.8</v>
      </c>
      <c r="L1846" s="82" t="s">
        <v>2987</v>
      </c>
      <c r="M1846" s="82">
        <v>154</v>
      </c>
      <c r="N1846" s="82">
        <v>0.1</v>
      </c>
      <c r="O1846" s="264" t="s">
        <v>1104</v>
      </c>
      <c r="P1846" s="283" t="s">
        <v>2997</v>
      </c>
      <c r="Q1846" s="82" t="s">
        <v>2549</v>
      </c>
    </row>
    <row r="1847" spans="1:77" s="254" customFormat="1" x14ac:dyDescent="0.2">
      <c r="A1847" s="248">
        <v>1839</v>
      </c>
      <c r="B1847" s="248" t="s">
        <v>2618</v>
      </c>
      <c r="C1847" s="248"/>
      <c r="D1847" s="248"/>
      <c r="E1847" s="248"/>
      <c r="F1847" s="248"/>
      <c r="G1847" s="248"/>
      <c r="H1847" s="248"/>
      <c r="I1847" s="248"/>
      <c r="J1847" s="260">
        <v>128</v>
      </c>
      <c r="K1847" s="255">
        <v>12.8</v>
      </c>
      <c r="L1847" s="248"/>
      <c r="M1847" s="248"/>
      <c r="N1847" s="248"/>
      <c r="O1847" s="265" t="s">
        <v>1104</v>
      </c>
      <c r="P1847" s="284" t="s">
        <v>706</v>
      </c>
      <c r="Q1847" s="248"/>
      <c r="R1847" s="289"/>
      <c r="S1847" s="289"/>
      <c r="T1847" s="289"/>
      <c r="U1847" s="289"/>
      <c r="V1847" s="289"/>
      <c r="W1847" s="289"/>
      <c r="X1847" s="289"/>
      <c r="Y1847" s="289"/>
      <c r="Z1847" s="289"/>
      <c r="AA1847" s="289"/>
      <c r="AB1847" s="289"/>
      <c r="AC1847" s="289"/>
      <c r="AD1847" s="289"/>
      <c r="AE1847" s="289"/>
      <c r="AF1847" s="289"/>
      <c r="AG1847" s="289"/>
      <c r="AH1847" s="289"/>
      <c r="AI1847" s="289"/>
      <c r="AJ1847" s="289"/>
      <c r="AK1847" s="289"/>
      <c r="AL1847" s="289"/>
      <c r="AM1847" s="289"/>
      <c r="AN1847" s="289"/>
      <c r="AO1847" s="289"/>
      <c r="AP1847" s="289"/>
      <c r="AQ1847" s="289"/>
      <c r="AR1847" s="289"/>
      <c r="AS1847" s="289"/>
      <c r="AT1847" s="289"/>
      <c r="AU1847" s="289"/>
      <c r="AV1847" s="289"/>
      <c r="AW1847" s="289"/>
      <c r="AX1847" s="289"/>
      <c r="AY1847" s="289"/>
      <c r="AZ1847" s="289"/>
      <c r="BA1847" s="289"/>
      <c r="BB1847" s="289"/>
      <c r="BC1847" s="289"/>
      <c r="BD1847" s="289"/>
      <c r="BE1847" s="289"/>
      <c r="BF1847" s="289"/>
      <c r="BG1847" s="289"/>
      <c r="BH1847" s="289"/>
      <c r="BI1847" s="289"/>
      <c r="BJ1847" s="289"/>
      <c r="BK1847" s="289"/>
      <c r="BL1847" s="289"/>
      <c r="BM1847" s="289"/>
      <c r="BN1847" s="289"/>
      <c r="BO1847" s="289"/>
      <c r="BP1847" s="289"/>
      <c r="BQ1847" s="289"/>
      <c r="BR1847" s="289"/>
      <c r="BS1847" s="289"/>
      <c r="BT1847" s="289"/>
      <c r="BU1847" s="289"/>
      <c r="BV1847" s="289"/>
      <c r="BW1847" s="289"/>
      <c r="BX1847" s="289"/>
      <c r="BY1847" s="289"/>
    </row>
    <row r="1848" spans="1:77" s="262" customFormat="1" x14ac:dyDescent="0.2">
      <c r="A1848" s="86">
        <v>1840</v>
      </c>
      <c r="B1848" s="86" t="s">
        <v>1605</v>
      </c>
      <c r="C1848" s="86"/>
      <c r="D1848" s="86"/>
      <c r="E1848" s="86"/>
      <c r="F1848" s="86"/>
      <c r="G1848" s="86"/>
      <c r="H1848" s="86"/>
      <c r="I1848" s="86"/>
      <c r="J1848" s="249">
        <v>128</v>
      </c>
      <c r="K1848" s="251">
        <v>12.8</v>
      </c>
      <c r="L1848" s="86"/>
      <c r="M1848" s="86"/>
      <c r="N1848" s="86"/>
      <c r="O1848" s="266" t="s">
        <v>673</v>
      </c>
      <c r="P1848" s="285"/>
      <c r="Q1848" s="86"/>
      <c r="R1848" s="290"/>
      <c r="S1848" s="290"/>
      <c r="T1848" s="290"/>
      <c r="U1848" s="290"/>
      <c r="V1848" s="290"/>
      <c r="W1848" s="290"/>
      <c r="X1848" s="290"/>
      <c r="Y1848" s="290"/>
      <c r="Z1848" s="290"/>
      <c r="AA1848" s="290"/>
      <c r="AB1848" s="290"/>
      <c r="AC1848" s="290"/>
      <c r="AD1848" s="290"/>
      <c r="AE1848" s="290"/>
      <c r="AF1848" s="290"/>
      <c r="AG1848" s="290"/>
      <c r="AH1848" s="290"/>
      <c r="AI1848" s="290"/>
      <c r="AJ1848" s="290"/>
      <c r="AK1848" s="290"/>
      <c r="AL1848" s="290"/>
      <c r="AM1848" s="290"/>
      <c r="AN1848" s="290"/>
      <c r="AO1848" s="290"/>
      <c r="AP1848" s="290"/>
      <c r="AQ1848" s="290"/>
      <c r="AR1848" s="290"/>
      <c r="AS1848" s="290"/>
      <c r="AT1848" s="290"/>
      <c r="AU1848" s="290"/>
      <c r="AV1848" s="290"/>
      <c r="AW1848" s="290"/>
      <c r="AX1848" s="290"/>
      <c r="AY1848" s="290"/>
      <c r="AZ1848" s="290"/>
      <c r="BA1848" s="290"/>
      <c r="BB1848" s="290"/>
      <c r="BC1848" s="290"/>
      <c r="BD1848" s="290"/>
      <c r="BE1848" s="290"/>
      <c r="BF1848" s="290"/>
      <c r="BG1848" s="290"/>
      <c r="BH1848" s="290"/>
      <c r="BI1848" s="290"/>
      <c r="BJ1848" s="290"/>
      <c r="BK1848" s="290"/>
      <c r="BL1848" s="290"/>
      <c r="BM1848" s="290"/>
      <c r="BN1848" s="290"/>
      <c r="BO1848" s="290"/>
      <c r="BP1848" s="290"/>
      <c r="BQ1848" s="290"/>
      <c r="BR1848" s="290"/>
      <c r="BS1848" s="290"/>
      <c r="BT1848" s="290"/>
      <c r="BU1848" s="290"/>
      <c r="BV1848" s="290"/>
      <c r="BW1848" s="290"/>
      <c r="BX1848" s="290"/>
      <c r="BY1848" s="290"/>
    </row>
    <row r="1849" spans="1:77" x14ac:dyDescent="0.2">
      <c r="A1849" s="82">
        <v>1841</v>
      </c>
      <c r="B1849" s="82" t="s">
        <v>2552</v>
      </c>
      <c r="C1849" s="82" t="s">
        <v>2069</v>
      </c>
      <c r="D1849" s="82" t="s">
        <v>2553</v>
      </c>
      <c r="E1849" s="83">
        <v>44123</v>
      </c>
      <c r="F1849" s="82" t="s">
        <v>2985</v>
      </c>
      <c r="G1849" s="82">
        <v>1</v>
      </c>
      <c r="H1849" s="82" t="s">
        <v>2986</v>
      </c>
      <c r="I1849" s="82" t="s">
        <v>1760</v>
      </c>
      <c r="J1849" s="84">
        <v>36</v>
      </c>
      <c r="K1849" s="247">
        <v>3.6</v>
      </c>
      <c r="L1849" s="82" t="s">
        <v>2987</v>
      </c>
      <c r="M1849" s="82">
        <v>154</v>
      </c>
      <c r="N1849" s="82">
        <v>0.1</v>
      </c>
      <c r="O1849" s="264" t="s">
        <v>2070</v>
      </c>
      <c r="P1849" s="283" t="s">
        <v>2997</v>
      </c>
      <c r="Q1849" s="82" t="s">
        <v>2549</v>
      </c>
    </row>
    <row r="1850" spans="1:77" s="254" customFormat="1" x14ac:dyDescent="0.2">
      <c r="A1850" s="248">
        <v>1842</v>
      </c>
      <c r="B1850" s="248" t="s">
        <v>2552</v>
      </c>
      <c r="C1850" s="248"/>
      <c r="D1850" s="248"/>
      <c r="E1850" s="248"/>
      <c r="F1850" s="248"/>
      <c r="G1850" s="248"/>
      <c r="H1850" s="248"/>
      <c r="I1850" s="248"/>
      <c r="J1850" s="260">
        <v>36</v>
      </c>
      <c r="K1850" s="255">
        <v>3.6</v>
      </c>
      <c r="L1850" s="248"/>
      <c r="M1850" s="248"/>
      <c r="N1850" s="248"/>
      <c r="O1850" s="265" t="s">
        <v>2070</v>
      </c>
      <c r="P1850" s="284" t="s">
        <v>706</v>
      </c>
      <c r="Q1850" s="248"/>
      <c r="R1850" s="289"/>
      <c r="S1850" s="289"/>
      <c r="T1850" s="289"/>
      <c r="U1850" s="289"/>
      <c r="V1850" s="289"/>
      <c r="W1850" s="289"/>
      <c r="X1850" s="289"/>
      <c r="Y1850" s="289"/>
      <c r="Z1850" s="289"/>
      <c r="AA1850" s="289"/>
      <c r="AB1850" s="289"/>
      <c r="AC1850" s="289"/>
      <c r="AD1850" s="289"/>
      <c r="AE1850" s="289"/>
      <c r="AF1850" s="289"/>
      <c r="AG1850" s="289"/>
      <c r="AH1850" s="289"/>
      <c r="AI1850" s="289"/>
      <c r="AJ1850" s="289"/>
      <c r="AK1850" s="289"/>
      <c r="AL1850" s="289"/>
      <c r="AM1850" s="289"/>
      <c r="AN1850" s="289"/>
      <c r="AO1850" s="289"/>
      <c r="AP1850" s="289"/>
      <c r="AQ1850" s="289"/>
      <c r="AR1850" s="289"/>
      <c r="AS1850" s="289"/>
      <c r="AT1850" s="289"/>
      <c r="AU1850" s="289"/>
      <c r="AV1850" s="289"/>
      <c r="AW1850" s="289"/>
      <c r="AX1850" s="289"/>
      <c r="AY1850" s="289"/>
      <c r="AZ1850" s="289"/>
      <c r="BA1850" s="289"/>
      <c r="BB1850" s="289"/>
      <c r="BC1850" s="289"/>
      <c r="BD1850" s="289"/>
      <c r="BE1850" s="289"/>
      <c r="BF1850" s="289"/>
      <c r="BG1850" s="289"/>
      <c r="BH1850" s="289"/>
      <c r="BI1850" s="289"/>
      <c r="BJ1850" s="289"/>
      <c r="BK1850" s="289"/>
      <c r="BL1850" s="289"/>
      <c r="BM1850" s="289"/>
      <c r="BN1850" s="289"/>
      <c r="BO1850" s="289"/>
      <c r="BP1850" s="289"/>
      <c r="BQ1850" s="289"/>
      <c r="BR1850" s="289"/>
      <c r="BS1850" s="289"/>
      <c r="BT1850" s="289"/>
      <c r="BU1850" s="289"/>
      <c r="BV1850" s="289"/>
      <c r="BW1850" s="289"/>
      <c r="BX1850" s="289"/>
      <c r="BY1850" s="289"/>
    </row>
    <row r="1851" spans="1:77" s="262" customFormat="1" x14ac:dyDescent="0.2">
      <c r="A1851" s="86">
        <v>1843</v>
      </c>
      <c r="B1851" s="86" t="s">
        <v>1189</v>
      </c>
      <c r="C1851" s="86"/>
      <c r="D1851" s="86"/>
      <c r="E1851" s="86"/>
      <c r="F1851" s="86"/>
      <c r="G1851" s="86"/>
      <c r="H1851" s="86"/>
      <c r="I1851" s="86"/>
      <c r="J1851" s="249">
        <v>36</v>
      </c>
      <c r="K1851" s="251">
        <v>3.6</v>
      </c>
      <c r="L1851" s="86"/>
      <c r="M1851" s="86"/>
      <c r="N1851" s="86"/>
      <c r="O1851" s="266" t="s">
        <v>674</v>
      </c>
      <c r="P1851" s="285"/>
      <c r="Q1851" s="86"/>
      <c r="R1851" s="290"/>
      <c r="S1851" s="290"/>
      <c r="T1851" s="290"/>
      <c r="U1851" s="290"/>
      <c r="V1851" s="290"/>
      <c r="W1851" s="290"/>
      <c r="X1851" s="290"/>
      <c r="Y1851" s="290"/>
      <c r="Z1851" s="290"/>
      <c r="AA1851" s="290"/>
      <c r="AB1851" s="290"/>
      <c r="AC1851" s="290"/>
      <c r="AD1851" s="290"/>
      <c r="AE1851" s="290"/>
      <c r="AF1851" s="290"/>
      <c r="AG1851" s="290"/>
      <c r="AH1851" s="290"/>
      <c r="AI1851" s="290"/>
      <c r="AJ1851" s="290"/>
      <c r="AK1851" s="290"/>
      <c r="AL1851" s="290"/>
      <c r="AM1851" s="290"/>
      <c r="AN1851" s="290"/>
      <c r="AO1851" s="290"/>
      <c r="AP1851" s="290"/>
      <c r="AQ1851" s="290"/>
      <c r="AR1851" s="290"/>
      <c r="AS1851" s="290"/>
      <c r="AT1851" s="290"/>
      <c r="AU1851" s="290"/>
      <c r="AV1851" s="290"/>
      <c r="AW1851" s="290"/>
      <c r="AX1851" s="290"/>
      <c r="AY1851" s="290"/>
      <c r="AZ1851" s="290"/>
      <c r="BA1851" s="290"/>
      <c r="BB1851" s="290"/>
      <c r="BC1851" s="290"/>
      <c r="BD1851" s="290"/>
      <c r="BE1851" s="290"/>
      <c r="BF1851" s="290"/>
      <c r="BG1851" s="290"/>
      <c r="BH1851" s="290"/>
      <c r="BI1851" s="290"/>
      <c r="BJ1851" s="290"/>
      <c r="BK1851" s="290"/>
      <c r="BL1851" s="290"/>
      <c r="BM1851" s="290"/>
      <c r="BN1851" s="290"/>
      <c r="BO1851" s="290"/>
      <c r="BP1851" s="290"/>
      <c r="BQ1851" s="290"/>
      <c r="BR1851" s="290"/>
      <c r="BS1851" s="290"/>
      <c r="BT1851" s="290"/>
      <c r="BU1851" s="290"/>
      <c r="BV1851" s="290"/>
      <c r="BW1851" s="290"/>
      <c r="BX1851" s="290"/>
      <c r="BY1851" s="290"/>
    </row>
    <row r="1852" spans="1:77" x14ac:dyDescent="0.2">
      <c r="A1852" s="82">
        <v>1844</v>
      </c>
      <c r="B1852" s="82" t="s">
        <v>2554</v>
      </c>
      <c r="C1852" s="82" t="s">
        <v>1868</v>
      </c>
      <c r="D1852" s="82" t="s">
        <v>2555</v>
      </c>
      <c r="E1852" s="83">
        <v>44123</v>
      </c>
      <c r="F1852" s="82" t="s">
        <v>2985</v>
      </c>
      <c r="G1852" s="82">
        <v>1</v>
      </c>
      <c r="H1852" s="82" t="s">
        <v>2986</v>
      </c>
      <c r="I1852" s="82" t="s">
        <v>1760</v>
      </c>
      <c r="J1852" s="84">
        <v>104</v>
      </c>
      <c r="K1852" s="247">
        <v>10.4</v>
      </c>
      <c r="L1852" s="82" t="s">
        <v>2987</v>
      </c>
      <c r="M1852" s="82">
        <v>154</v>
      </c>
      <c r="N1852" s="82">
        <v>0.1</v>
      </c>
      <c r="O1852" s="264" t="s">
        <v>2071</v>
      </c>
      <c r="P1852" s="283" t="s">
        <v>2997</v>
      </c>
      <c r="Q1852" s="82" t="s">
        <v>2549</v>
      </c>
    </row>
    <row r="1853" spans="1:77" s="254" customFormat="1" x14ac:dyDescent="0.2">
      <c r="A1853" s="248">
        <v>1845</v>
      </c>
      <c r="B1853" s="248" t="s">
        <v>2554</v>
      </c>
      <c r="C1853" s="248"/>
      <c r="D1853" s="248"/>
      <c r="E1853" s="248"/>
      <c r="F1853" s="248"/>
      <c r="G1853" s="248"/>
      <c r="H1853" s="248"/>
      <c r="I1853" s="248"/>
      <c r="J1853" s="260">
        <v>104</v>
      </c>
      <c r="K1853" s="255">
        <v>10.4</v>
      </c>
      <c r="L1853" s="248"/>
      <c r="M1853" s="248"/>
      <c r="N1853" s="248"/>
      <c r="O1853" s="265" t="s">
        <v>2071</v>
      </c>
      <c r="P1853" s="284" t="s">
        <v>706</v>
      </c>
      <c r="Q1853" s="248"/>
      <c r="R1853" s="289"/>
      <c r="S1853" s="289"/>
      <c r="T1853" s="289"/>
      <c r="U1853" s="289"/>
      <c r="V1853" s="289"/>
      <c r="W1853" s="289"/>
      <c r="X1853" s="289"/>
      <c r="Y1853" s="289"/>
      <c r="Z1853" s="289"/>
      <c r="AA1853" s="289"/>
      <c r="AB1853" s="289"/>
      <c r="AC1853" s="289"/>
      <c r="AD1853" s="289"/>
      <c r="AE1853" s="289"/>
      <c r="AF1853" s="289"/>
      <c r="AG1853" s="289"/>
      <c r="AH1853" s="289"/>
      <c r="AI1853" s="289"/>
      <c r="AJ1853" s="289"/>
      <c r="AK1853" s="289"/>
      <c r="AL1853" s="289"/>
      <c r="AM1853" s="289"/>
      <c r="AN1853" s="289"/>
      <c r="AO1853" s="289"/>
      <c r="AP1853" s="289"/>
      <c r="AQ1853" s="289"/>
      <c r="AR1853" s="289"/>
      <c r="AS1853" s="289"/>
      <c r="AT1853" s="289"/>
      <c r="AU1853" s="289"/>
      <c r="AV1853" s="289"/>
      <c r="AW1853" s="289"/>
      <c r="AX1853" s="289"/>
      <c r="AY1853" s="289"/>
      <c r="AZ1853" s="289"/>
      <c r="BA1853" s="289"/>
      <c r="BB1853" s="289"/>
      <c r="BC1853" s="289"/>
      <c r="BD1853" s="289"/>
      <c r="BE1853" s="289"/>
      <c r="BF1853" s="289"/>
      <c r="BG1853" s="289"/>
      <c r="BH1853" s="289"/>
      <c r="BI1853" s="289"/>
      <c r="BJ1853" s="289"/>
      <c r="BK1853" s="289"/>
      <c r="BL1853" s="289"/>
      <c r="BM1853" s="289"/>
      <c r="BN1853" s="289"/>
      <c r="BO1853" s="289"/>
      <c r="BP1853" s="289"/>
      <c r="BQ1853" s="289"/>
      <c r="BR1853" s="289"/>
      <c r="BS1853" s="289"/>
      <c r="BT1853" s="289"/>
      <c r="BU1853" s="289"/>
      <c r="BV1853" s="289"/>
      <c r="BW1853" s="289"/>
      <c r="BX1853" s="289"/>
      <c r="BY1853" s="289"/>
    </row>
    <row r="1854" spans="1:77" s="262" customFormat="1" x14ac:dyDescent="0.2">
      <c r="A1854" s="86">
        <v>1846</v>
      </c>
      <c r="B1854" s="86" t="s">
        <v>1190</v>
      </c>
      <c r="C1854" s="86"/>
      <c r="D1854" s="86"/>
      <c r="E1854" s="86"/>
      <c r="F1854" s="86"/>
      <c r="G1854" s="86"/>
      <c r="H1854" s="86"/>
      <c r="I1854" s="86"/>
      <c r="J1854" s="249">
        <v>104</v>
      </c>
      <c r="K1854" s="251">
        <v>10.4</v>
      </c>
      <c r="L1854" s="86"/>
      <c r="M1854" s="86"/>
      <c r="N1854" s="86"/>
      <c r="O1854" s="266" t="s">
        <v>675</v>
      </c>
      <c r="P1854" s="285"/>
      <c r="Q1854" s="86"/>
      <c r="R1854" s="290"/>
      <c r="S1854" s="290"/>
      <c r="T1854" s="290"/>
      <c r="U1854" s="290"/>
      <c r="V1854" s="290"/>
      <c r="W1854" s="290"/>
      <c r="X1854" s="290"/>
      <c r="Y1854" s="290"/>
      <c r="Z1854" s="290"/>
      <c r="AA1854" s="290"/>
      <c r="AB1854" s="290"/>
      <c r="AC1854" s="290"/>
      <c r="AD1854" s="290"/>
      <c r="AE1854" s="290"/>
      <c r="AF1854" s="290"/>
      <c r="AG1854" s="290"/>
      <c r="AH1854" s="290"/>
      <c r="AI1854" s="290"/>
      <c r="AJ1854" s="290"/>
      <c r="AK1854" s="290"/>
      <c r="AL1854" s="290"/>
      <c r="AM1854" s="290"/>
      <c r="AN1854" s="290"/>
      <c r="AO1854" s="290"/>
      <c r="AP1854" s="290"/>
      <c r="AQ1854" s="290"/>
      <c r="AR1854" s="290"/>
      <c r="AS1854" s="290"/>
      <c r="AT1854" s="290"/>
      <c r="AU1854" s="290"/>
      <c r="AV1854" s="290"/>
      <c r="AW1854" s="290"/>
      <c r="AX1854" s="290"/>
      <c r="AY1854" s="290"/>
      <c r="AZ1854" s="290"/>
      <c r="BA1854" s="290"/>
      <c r="BB1854" s="290"/>
      <c r="BC1854" s="290"/>
      <c r="BD1854" s="290"/>
      <c r="BE1854" s="290"/>
      <c r="BF1854" s="290"/>
      <c r="BG1854" s="290"/>
      <c r="BH1854" s="290"/>
      <c r="BI1854" s="290"/>
      <c r="BJ1854" s="290"/>
      <c r="BK1854" s="290"/>
      <c r="BL1854" s="290"/>
      <c r="BM1854" s="290"/>
      <c r="BN1854" s="290"/>
      <c r="BO1854" s="290"/>
      <c r="BP1854" s="290"/>
      <c r="BQ1854" s="290"/>
      <c r="BR1854" s="290"/>
      <c r="BS1854" s="290"/>
      <c r="BT1854" s="290"/>
      <c r="BU1854" s="290"/>
      <c r="BV1854" s="290"/>
      <c r="BW1854" s="290"/>
      <c r="BX1854" s="290"/>
      <c r="BY1854" s="290"/>
    </row>
    <row r="1855" spans="1:77" x14ac:dyDescent="0.2">
      <c r="A1855" s="82">
        <v>1847</v>
      </c>
      <c r="B1855" s="82" t="s">
        <v>2491</v>
      </c>
      <c r="C1855" s="82" t="s">
        <v>1767</v>
      </c>
      <c r="D1855" s="82" t="s">
        <v>2492</v>
      </c>
      <c r="E1855" s="83">
        <v>44123</v>
      </c>
      <c r="F1855" s="82" t="s">
        <v>2985</v>
      </c>
      <c r="G1855" s="82">
        <v>1</v>
      </c>
      <c r="H1855" s="82" t="s">
        <v>2986</v>
      </c>
      <c r="I1855" s="82" t="s">
        <v>1760</v>
      </c>
      <c r="J1855" s="84">
        <v>88</v>
      </c>
      <c r="K1855" s="247">
        <v>8.8000000000000007</v>
      </c>
      <c r="L1855" s="82" t="s">
        <v>2987</v>
      </c>
      <c r="M1855" s="82">
        <v>154</v>
      </c>
      <c r="N1855" s="82">
        <v>0.1</v>
      </c>
      <c r="O1855" s="264" t="s">
        <v>2239</v>
      </c>
      <c r="P1855" s="283" t="s">
        <v>2988</v>
      </c>
      <c r="Q1855" s="82" t="s">
        <v>304</v>
      </c>
    </row>
    <row r="1856" spans="1:77" x14ac:dyDescent="0.2">
      <c r="A1856" s="82">
        <v>1848</v>
      </c>
      <c r="B1856" s="82" t="s">
        <v>2491</v>
      </c>
      <c r="C1856" s="82"/>
      <c r="D1856" s="82" t="s">
        <v>2787</v>
      </c>
      <c r="E1856" s="83">
        <v>44130</v>
      </c>
      <c r="F1856" s="82" t="s">
        <v>2985</v>
      </c>
      <c r="G1856" s="82">
        <v>1</v>
      </c>
      <c r="H1856" s="82" t="s">
        <v>2986</v>
      </c>
      <c r="I1856" s="82" t="s">
        <v>1760</v>
      </c>
      <c r="J1856" s="84">
        <v>88</v>
      </c>
      <c r="K1856" s="247">
        <v>8.8000000000000007</v>
      </c>
      <c r="L1856" s="82" t="s">
        <v>2987</v>
      </c>
      <c r="M1856" s="82">
        <v>156</v>
      </c>
      <c r="N1856" s="82">
        <v>0.1</v>
      </c>
      <c r="O1856" s="264" t="s">
        <v>2239</v>
      </c>
      <c r="P1856" s="283" t="s">
        <v>2988</v>
      </c>
      <c r="Q1856" s="82" t="s">
        <v>304</v>
      </c>
    </row>
    <row r="1857" spans="1:77" s="254" customFormat="1" x14ac:dyDescent="0.2">
      <c r="A1857" s="248">
        <v>1849</v>
      </c>
      <c r="B1857" s="248" t="s">
        <v>2491</v>
      </c>
      <c r="C1857" s="248"/>
      <c r="D1857" s="248"/>
      <c r="E1857" s="248"/>
      <c r="F1857" s="248"/>
      <c r="G1857" s="248"/>
      <c r="H1857" s="248"/>
      <c r="I1857" s="248"/>
      <c r="J1857" s="260">
        <v>176</v>
      </c>
      <c r="K1857" s="255">
        <v>17.600000000000001</v>
      </c>
      <c r="L1857" s="248"/>
      <c r="M1857" s="248"/>
      <c r="N1857" s="248"/>
      <c r="O1857" s="265" t="s">
        <v>2239</v>
      </c>
      <c r="P1857" s="284" t="s">
        <v>707</v>
      </c>
      <c r="Q1857" s="248"/>
      <c r="R1857" s="289"/>
      <c r="S1857" s="289"/>
      <c r="T1857" s="289"/>
      <c r="U1857" s="289"/>
      <c r="V1857" s="289"/>
      <c r="W1857" s="289"/>
      <c r="X1857" s="289"/>
      <c r="Y1857" s="289"/>
      <c r="Z1857" s="289"/>
      <c r="AA1857" s="289"/>
      <c r="AB1857" s="289"/>
      <c r="AC1857" s="289"/>
      <c r="AD1857" s="289"/>
      <c r="AE1857" s="289"/>
      <c r="AF1857" s="289"/>
      <c r="AG1857" s="289"/>
      <c r="AH1857" s="289"/>
      <c r="AI1857" s="289"/>
      <c r="AJ1857" s="289"/>
      <c r="AK1857" s="289"/>
      <c r="AL1857" s="289"/>
      <c r="AM1857" s="289"/>
      <c r="AN1857" s="289"/>
      <c r="AO1857" s="289"/>
      <c r="AP1857" s="289"/>
      <c r="AQ1857" s="289"/>
      <c r="AR1857" s="289"/>
      <c r="AS1857" s="289"/>
      <c r="AT1857" s="289"/>
      <c r="AU1857" s="289"/>
      <c r="AV1857" s="289"/>
      <c r="AW1857" s="289"/>
      <c r="AX1857" s="289"/>
      <c r="AY1857" s="289"/>
      <c r="AZ1857" s="289"/>
      <c r="BA1857" s="289"/>
      <c r="BB1857" s="289"/>
      <c r="BC1857" s="289"/>
      <c r="BD1857" s="289"/>
      <c r="BE1857" s="289"/>
      <c r="BF1857" s="289"/>
      <c r="BG1857" s="289"/>
      <c r="BH1857" s="289"/>
      <c r="BI1857" s="289"/>
      <c r="BJ1857" s="289"/>
      <c r="BK1857" s="289"/>
      <c r="BL1857" s="289"/>
      <c r="BM1857" s="289"/>
      <c r="BN1857" s="289"/>
      <c r="BO1857" s="289"/>
      <c r="BP1857" s="289"/>
      <c r="BQ1857" s="289"/>
      <c r="BR1857" s="289"/>
      <c r="BS1857" s="289"/>
      <c r="BT1857" s="289"/>
      <c r="BU1857" s="289"/>
      <c r="BV1857" s="289"/>
      <c r="BW1857" s="289"/>
      <c r="BX1857" s="289"/>
      <c r="BY1857" s="289"/>
    </row>
    <row r="1858" spans="1:77" x14ac:dyDescent="0.2">
      <c r="A1858" s="82">
        <v>1850</v>
      </c>
      <c r="B1858" s="82" t="s">
        <v>2491</v>
      </c>
      <c r="C1858" s="82" t="s">
        <v>1767</v>
      </c>
      <c r="D1858" s="82" t="s">
        <v>2492</v>
      </c>
      <c r="E1858" s="83">
        <v>44123</v>
      </c>
      <c r="F1858" s="82" t="s">
        <v>2985</v>
      </c>
      <c r="G1858" s="82">
        <v>1</v>
      </c>
      <c r="H1858" s="82" t="s">
        <v>2986</v>
      </c>
      <c r="I1858" s="82" t="s">
        <v>1760</v>
      </c>
      <c r="J1858" s="84">
        <v>48</v>
      </c>
      <c r="K1858" s="247">
        <v>4.8</v>
      </c>
      <c r="L1858" s="82" t="s">
        <v>2987</v>
      </c>
      <c r="M1858" s="82">
        <v>154</v>
      </c>
      <c r="N1858" s="82">
        <v>0.1</v>
      </c>
      <c r="O1858" s="264" t="s">
        <v>2239</v>
      </c>
      <c r="P1858" s="283" t="s">
        <v>2990</v>
      </c>
      <c r="Q1858" s="82" t="s">
        <v>304</v>
      </c>
    </row>
    <row r="1859" spans="1:77" s="254" customFormat="1" x14ac:dyDescent="0.2">
      <c r="A1859" s="248">
        <v>1851</v>
      </c>
      <c r="B1859" s="248" t="s">
        <v>2491</v>
      </c>
      <c r="C1859" s="248"/>
      <c r="D1859" s="248"/>
      <c r="E1859" s="248"/>
      <c r="F1859" s="248"/>
      <c r="G1859" s="248"/>
      <c r="H1859" s="248"/>
      <c r="I1859" s="248"/>
      <c r="J1859" s="260">
        <v>48</v>
      </c>
      <c r="K1859" s="255">
        <v>4.8</v>
      </c>
      <c r="L1859" s="248"/>
      <c r="M1859" s="248"/>
      <c r="N1859" s="248"/>
      <c r="O1859" s="265" t="s">
        <v>2239</v>
      </c>
      <c r="P1859" s="284" t="s">
        <v>708</v>
      </c>
      <c r="Q1859" s="248"/>
      <c r="R1859" s="289"/>
      <c r="S1859" s="289"/>
      <c r="T1859" s="289"/>
      <c r="U1859" s="289"/>
      <c r="V1859" s="289"/>
      <c r="W1859" s="289"/>
      <c r="X1859" s="289"/>
      <c r="Y1859" s="289"/>
      <c r="Z1859" s="289"/>
      <c r="AA1859" s="289"/>
      <c r="AB1859" s="289"/>
      <c r="AC1859" s="289"/>
      <c r="AD1859" s="289"/>
      <c r="AE1859" s="289"/>
      <c r="AF1859" s="289"/>
      <c r="AG1859" s="289"/>
      <c r="AH1859" s="289"/>
      <c r="AI1859" s="289"/>
      <c r="AJ1859" s="289"/>
      <c r="AK1859" s="289"/>
      <c r="AL1859" s="289"/>
      <c r="AM1859" s="289"/>
      <c r="AN1859" s="289"/>
      <c r="AO1859" s="289"/>
      <c r="AP1859" s="289"/>
      <c r="AQ1859" s="289"/>
      <c r="AR1859" s="289"/>
      <c r="AS1859" s="289"/>
      <c r="AT1859" s="289"/>
      <c r="AU1859" s="289"/>
      <c r="AV1859" s="289"/>
      <c r="AW1859" s="289"/>
      <c r="AX1859" s="289"/>
      <c r="AY1859" s="289"/>
      <c r="AZ1859" s="289"/>
      <c r="BA1859" s="289"/>
      <c r="BB1859" s="289"/>
      <c r="BC1859" s="289"/>
      <c r="BD1859" s="289"/>
      <c r="BE1859" s="289"/>
      <c r="BF1859" s="289"/>
      <c r="BG1859" s="289"/>
      <c r="BH1859" s="289"/>
      <c r="BI1859" s="289"/>
      <c r="BJ1859" s="289"/>
      <c r="BK1859" s="289"/>
      <c r="BL1859" s="289"/>
      <c r="BM1859" s="289"/>
      <c r="BN1859" s="289"/>
      <c r="BO1859" s="289"/>
      <c r="BP1859" s="289"/>
      <c r="BQ1859" s="289"/>
      <c r="BR1859" s="289"/>
      <c r="BS1859" s="289"/>
      <c r="BT1859" s="289"/>
      <c r="BU1859" s="289"/>
      <c r="BV1859" s="289"/>
      <c r="BW1859" s="289"/>
      <c r="BX1859" s="289"/>
      <c r="BY1859" s="289"/>
    </row>
    <row r="1860" spans="1:77" s="262" customFormat="1" x14ac:dyDescent="0.2">
      <c r="A1860" s="86">
        <v>1852</v>
      </c>
      <c r="B1860" s="86" t="s">
        <v>979</v>
      </c>
      <c r="C1860" s="86"/>
      <c r="D1860" s="86"/>
      <c r="E1860" s="86"/>
      <c r="F1860" s="86"/>
      <c r="G1860" s="86"/>
      <c r="H1860" s="86"/>
      <c r="I1860" s="86"/>
      <c r="J1860" s="249">
        <v>224</v>
      </c>
      <c r="K1860" s="251">
        <v>22.4</v>
      </c>
      <c r="L1860" s="86"/>
      <c r="M1860" s="86"/>
      <c r="N1860" s="86"/>
      <c r="O1860" s="266" t="s">
        <v>606</v>
      </c>
      <c r="P1860" s="285"/>
      <c r="Q1860" s="86"/>
      <c r="R1860" s="290"/>
      <c r="S1860" s="290"/>
      <c r="T1860" s="290"/>
      <c r="U1860" s="290"/>
      <c r="V1860" s="290"/>
      <c r="W1860" s="290"/>
      <c r="X1860" s="290"/>
      <c r="Y1860" s="290"/>
      <c r="Z1860" s="290"/>
      <c r="AA1860" s="290"/>
      <c r="AB1860" s="290"/>
      <c r="AC1860" s="290"/>
      <c r="AD1860" s="290"/>
      <c r="AE1860" s="290"/>
      <c r="AF1860" s="290"/>
      <c r="AG1860" s="290"/>
      <c r="AH1860" s="290"/>
      <c r="AI1860" s="290"/>
      <c r="AJ1860" s="290"/>
      <c r="AK1860" s="290"/>
      <c r="AL1860" s="290"/>
      <c r="AM1860" s="290"/>
      <c r="AN1860" s="290"/>
      <c r="AO1860" s="290"/>
      <c r="AP1860" s="290"/>
      <c r="AQ1860" s="290"/>
      <c r="AR1860" s="290"/>
      <c r="AS1860" s="290"/>
      <c r="AT1860" s="290"/>
      <c r="AU1860" s="290"/>
      <c r="AV1860" s="290"/>
      <c r="AW1860" s="290"/>
      <c r="AX1860" s="290"/>
      <c r="AY1860" s="290"/>
      <c r="AZ1860" s="290"/>
      <c r="BA1860" s="290"/>
      <c r="BB1860" s="290"/>
      <c r="BC1860" s="290"/>
      <c r="BD1860" s="290"/>
      <c r="BE1860" s="290"/>
      <c r="BF1860" s="290"/>
      <c r="BG1860" s="290"/>
      <c r="BH1860" s="290"/>
      <c r="BI1860" s="290"/>
      <c r="BJ1860" s="290"/>
      <c r="BK1860" s="290"/>
      <c r="BL1860" s="290"/>
      <c r="BM1860" s="290"/>
      <c r="BN1860" s="290"/>
      <c r="BO1860" s="290"/>
      <c r="BP1860" s="290"/>
      <c r="BQ1860" s="290"/>
      <c r="BR1860" s="290"/>
      <c r="BS1860" s="290"/>
      <c r="BT1860" s="290"/>
      <c r="BU1860" s="290"/>
      <c r="BV1860" s="290"/>
      <c r="BW1860" s="290"/>
      <c r="BX1860" s="290"/>
      <c r="BY1860" s="290"/>
    </row>
    <row r="1861" spans="1:77" x14ac:dyDescent="0.2">
      <c r="A1861" s="82">
        <v>1853</v>
      </c>
      <c r="B1861" s="82" t="s">
        <v>2531</v>
      </c>
      <c r="C1861" s="82" t="s">
        <v>1819</v>
      </c>
      <c r="D1861" s="82" t="s">
        <v>2532</v>
      </c>
      <c r="E1861" s="83">
        <v>44123</v>
      </c>
      <c r="F1861" s="82" t="s">
        <v>2985</v>
      </c>
      <c r="G1861" s="82">
        <v>1</v>
      </c>
      <c r="H1861" s="82" t="s">
        <v>2986</v>
      </c>
      <c r="I1861" s="82" t="s">
        <v>1760</v>
      </c>
      <c r="J1861" s="84">
        <v>22</v>
      </c>
      <c r="K1861" s="247">
        <v>2.2000000000000002</v>
      </c>
      <c r="L1861" s="82" t="s">
        <v>2987</v>
      </c>
      <c r="M1861" s="82">
        <v>154</v>
      </c>
      <c r="N1861" s="82">
        <v>0.1</v>
      </c>
      <c r="O1861" s="264" t="s">
        <v>1719</v>
      </c>
      <c r="P1861" s="283" t="s">
        <v>2990</v>
      </c>
      <c r="Q1861" s="82" t="s">
        <v>304</v>
      </c>
    </row>
    <row r="1862" spans="1:77" s="254" customFormat="1" x14ac:dyDescent="0.2">
      <c r="A1862" s="248">
        <v>1854</v>
      </c>
      <c r="B1862" s="248" t="s">
        <v>2531</v>
      </c>
      <c r="C1862" s="248"/>
      <c r="D1862" s="248"/>
      <c r="E1862" s="248"/>
      <c r="F1862" s="248"/>
      <c r="G1862" s="248"/>
      <c r="H1862" s="248"/>
      <c r="I1862" s="248"/>
      <c r="J1862" s="260">
        <v>22</v>
      </c>
      <c r="K1862" s="255">
        <v>2.2000000000000002</v>
      </c>
      <c r="L1862" s="248"/>
      <c r="M1862" s="248"/>
      <c r="N1862" s="248"/>
      <c r="O1862" s="265" t="s">
        <v>1719</v>
      </c>
      <c r="P1862" s="284" t="s">
        <v>708</v>
      </c>
      <c r="Q1862" s="248"/>
      <c r="R1862" s="289"/>
      <c r="S1862" s="289"/>
      <c r="T1862" s="289"/>
      <c r="U1862" s="289"/>
      <c r="V1862" s="289"/>
      <c r="W1862" s="289"/>
      <c r="X1862" s="289"/>
      <c r="Y1862" s="289"/>
      <c r="Z1862" s="289"/>
      <c r="AA1862" s="289"/>
      <c r="AB1862" s="289"/>
      <c r="AC1862" s="289"/>
      <c r="AD1862" s="289"/>
      <c r="AE1862" s="289"/>
      <c r="AF1862" s="289"/>
      <c r="AG1862" s="289"/>
      <c r="AH1862" s="289"/>
      <c r="AI1862" s="289"/>
      <c r="AJ1862" s="289"/>
      <c r="AK1862" s="289"/>
      <c r="AL1862" s="289"/>
      <c r="AM1862" s="289"/>
      <c r="AN1862" s="289"/>
      <c r="AO1862" s="289"/>
      <c r="AP1862" s="289"/>
      <c r="AQ1862" s="289"/>
      <c r="AR1862" s="289"/>
      <c r="AS1862" s="289"/>
      <c r="AT1862" s="289"/>
      <c r="AU1862" s="289"/>
      <c r="AV1862" s="289"/>
      <c r="AW1862" s="289"/>
      <c r="AX1862" s="289"/>
      <c r="AY1862" s="289"/>
      <c r="AZ1862" s="289"/>
      <c r="BA1862" s="289"/>
      <c r="BB1862" s="289"/>
      <c r="BC1862" s="289"/>
      <c r="BD1862" s="289"/>
      <c r="BE1862" s="289"/>
      <c r="BF1862" s="289"/>
      <c r="BG1862" s="289"/>
      <c r="BH1862" s="289"/>
      <c r="BI1862" s="289"/>
      <c r="BJ1862" s="289"/>
      <c r="BK1862" s="289"/>
      <c r="BL1862" s="289"/>
      <c r="BM1862" s="289"/>
      <c r="BN1862" s="289"/>
      <c r="BO1862" s="289"/>
      <c r="BP1862" s="289"/>
      <c r="BQ1862" s="289"/>
      <c r="BR1862" s="289"/>
      <c r="BS1862" s="289"/>
      <c r="BT1862" s="289"/>
      <c r="BU1862" s="289"/>
      <c r="BV1862" s="289"/>
      <c r="BW1862" s="289"/>
      <c r="BX1862" s="289"/>
      <c r="BY1862" s="289"/>
    </row>
    <row r="1863" spans="1:77" s="262" customFormat="1" x14ac:dyDescent="0.2">
      <c r="A1863" s="86">
        <v>1855</v>
      </c>
      <c r="B1863" s="86" t="s">
        <v>1058</v>
      </c>
      <c r="C1863" s="86"/>
      <c r="D1863" s="86"/>
      <c r="E1863" s="86"/>
      <c r="F1863" s="86"/>
      <c r="G1863" s="86"/>
      <c r="H1863" s="86"/>
      <c r="I1863" s="86"/>
      <c r="J1863" s="249">
        <v>22</v>
      </c>
      <c r="K1863" s="251">
        <v>2.2000000000000002</v>
      </c>
      <c r="L1863" s="86"/>
      <c r="M1863" s="86"/>
      <c r="N1863" s="86"/>
      <c r="O1863" s="266" t="s">
        <v>607</v>
      </c>
      <c r="P1863" s="285"/>
      <c r="Q1863" s="86"/>
      <c r="R1863" s="290"/>
      <c r="S1863" s="290"/>
      <c r="T1863" s="290"/>
      <c r="U1863" s="290"/>
      <c r="V1863" s="290"/>
      <c r="W1863" s="290"/>
      <c r="X1863" s="290"/>
      <c r="Y1863" s="290"/>
      <c r="Z1863" s="290"/>
      <c r="AA1863" s="290"/>
      <c r="AB1863" s="290"/>
      <c r="AC1863" s="290"/>
      <c r="AD1863" s="290"/>
      <c r="AE1863" s="290"/>
      <c r="AF1863" s="290"/>
      <c r="AG1863" s="290"/>
      <c r="AH1863" s="290"/>
      <c r="AI1863" s="290"/>
      <c r="AJ1863" s="290"/>
      <c r="AK1863" s="290"/>
      <c r="AL1863" s="290"/>
      <c r="AM1863" s="290"/>
      <c r="AN1863" s="290"/>
      <c r="AO1863" s="290"/>
      <c r="AP1863" s="290"/>
      <c r="AQ1863" s="290"/>
      <c r="AR1863" s="290"/>
      <c r="AS1863" s="290"/>
      <c r="AT1863" s="290"/>
      <c r="AU1863" s="290"/>
      <c r="AV1863" s="290"/>
      <c r="AW1863" s="290"/>
      <c r="AX1863" s="290"/>
      <c r="AY1863" s="290"/>
      <c r="AZ1863" s="290"/>
      <c r="BA1863" s="290"/>
      <c r="BB1863" s="290"/>
      <c r="BC1863" s="290"/>
      <c r="BD1863" s="290"/>
      <c r="BE1863" s="290"/>
      <c r="BF1863" s="290"/>
      <c r="BG1863" s="290"/>
      <c r="BH1863" s="290"/>
      <c r="BI1863" s="290"/>
      <c r="BJ1863" s="290"/>
      <c r="BK1863" s="290"/>
      <c r="BL1863" s="290"/>
      <c r="BM1863" s="290"/>
      <c r="BN1863" s="290"/>
      <c r="BO1863" s="290"/>
      <c r="BP1863" s="290"/>
      <c r="BQ1863" s="290"/>
      <c r="BR1863" s="290"/>
      <c r="BS1863" s="290"/>
      <c r="BT1863" s="290"/>
      <c r="BU1863" s="290"/>
      <c r="BV1863" s="290"/>
      <c r="BW1863" s="290"/>
      <c r="BX1863" s="290"/>
      <c r="BY1863" s="290"/>
    </row>
    <row r="1864" spans="1:77" x14ac:dyDescent="0.2">
      <c r="A1864" s="82">
        <v>1856</v>
      </c>
      <c r="B1864" s="82" t="s">
        <v>2503</v>
      </c>
      <c r="C1864" s="82" t="s">
        <v>1796</v>
      </c>
      <c r="D1864" s="82" t="s">
        <v>2504</v>
      </c>
      <c r="E1864" s="83">
        <v>44123</v>
      </c>
      <c r="F1864" s="82" t="s">
        <v>2985</v>
      </c>
      <c r="G1864" s="82">
        <v>1</v>
      </c>
      <c r="H1864" s="82" t="s">
        <v>2986</v>
      </c>
      <c r="I1864" s="82" t="s">
        <v>1760</v>
      </c>
      <c r="J1864" s="84">
        <v>62</v>
      </c>
      <c r="K1864" s="247">
        <v>6.2</v>
      </c>
      <c r="L1864" s="82" t="s">
        <v>2987</v>
      </c>
      <c r="M1864" s="82">
        <v>154</v>
      </c>
      <c r="N1864" s="82">
        <v>0.1</v>
      </c>
      <c r="O1864" s="264" t="s">
        <v>1672</v>
      </c>
      <c r="P1864" s="283" t="s">
        <v>2990</v>
      </c>
      <c r="Q1864" s="82" t="s">
        <v>304</v>
      </c>
    </row>
    <row r="1865" spans="1:77" s="254" customFormat="1" x14ac:dyDescent="0.2">
      <c r="A1865" s="248">
        <v>1857</v>
      </c>
      <c r="B1865" s="248" t="s">
        <v>2503</v>
      </c>
      <c r="C1865" s="248"/>
      <c r="D1865" s="248"/>
      <c r="E1865" s="248"/>
      <c r="F1865" s="248"/>
      <c r="G1865" s="248"/>
      <c r="H1865" s="248"/>
      <c r="I1865" s="248"/>
      <c r="J1865" s="260">
        <v>62</v>
      </c>
      <c r="K1865" s="255">
        <v>6.2</v>
      </c>
      <c r="L1865" s="248"/>
      <c r="M1865" s="248"/>
      <c r="N1865" s="248"/>
      <c r="O1865" s="265" t="s">
        <v>1672</v>
      </c>
      <c r="P1865" s="284" t="s">
        <v>708</v>
      </c>
      <c r="Q1865" s="248"/>
      <c r="R1865" s="289"/>
      <c r="S1865" s="289"/>
      <c r="T1865" s="289"/>
      <c r="U1865" s="289"/>
      <c r="V1865" s="289"/>
      <c r="W1865" s="289"/>
      <c r="X1865" s="289"/>
      <c r="Y1865" s="289"/>
      <c r="Z1865" s="289"/>
      <c r="AA1865" s="289"/>
      <c r="AB1865" s="289"/>
      <c r="AC1865" s="289"/>
      <c r="AD1865" s="289"/>
      <c r="AE1865" s="289"/>
      <c r="AF1865" s="289"/>
      <c r="AG1865" s="289"/>
      <c r="AH1865" s="289"/>
      <c r="AI1865" s="289"/>
      <c r="AJ1865" s="289"/>
      <c r="AK1865" s="289"/>
      <c r="AL1865" s="289"/>
      <c r="AM1865" s="289"/>
      <c r="AN1865" s="289"/>
      <c r="AO1865" s="289"/>
      <c r="AP1865" s="289"/>
      <c r="AQ1865" s="289"/>
      <c r="AR1865" s="289"/>
      <c r="AS1865" s="289"/>
      <c r="AT1865" s="289"/>
      <c r="AU1865" s="289"/>
      <c r="AV1865" s="289"/>
      <c r="AW1865" s="289"/>
      <c r="AX1865" s="289"/>
      <c r="AY1865" s="289"/>
      <c r="AZ1865" s="289"/>
      <c r="BA1865" s="289"/>
      <c r="BB1865" s="289"/>
      <c r="BC1865" s="289"/>
      <c r="BD1865" s="289"/>
      <c r="BE1865" s="289"/>
      <c r="BF1865" s="289"/>
      <c r="BG1865" s="289"/>
      <c r="BH1865" s="289"/>
      <c r="BI1865" s="289"/>
      <c r="BJ1865" s="289"/>
      <c r="BK1865" s="289"/>
      <c r="BL1865" s="289"/>
      <c r="BM1865" s="289"/>
      <c r="BN1865" s="289"/>
      <c r="BO1865" s="289"/>
      <c r="BP1865" s="289"/>
      <c r="BQ1865" s="289"/>
      <c r="BR1865" s="289"/>
      <c r="BS1865" s="289"/>
      <c r="BT1865" s="289"/>
      <c r="BU1865" s="289"/>
      <c r="BV1865" s="289"/>
      <c r="BW1865" s="289"/>
      <c r="BX1865" s="289"/>
      <c r="BY1865" s="289"/>
    </row>
    <row r="1866" spans="1:77" s="262" customFormat="1" x14ac:dyDescent="0.2">
      <c r="A1866" s="86">
        <v>1858</v>
      </c>
      <c r="B1866" s="86" t="s">
        <v>1011</v>
      </c>
      <c r="C1866" s="86"/>
      <c r="D1866" s="86"/>
      <c r="E1866" s="86"/>
      <c r="F1866" s="86"/>
      <c r="G1866" s="86"/>
      <c r="H1866" s="86"/>
      <c r="I1866" s="86"/>
      <c r="J1866" s="249">
        <v>62</v>
      </c>
      <c r="K1866" s="251">
        <v>6.2</v>
      </c>
      <c r="L1866" s="86"/>
      <c r="M1866" s="86"/>
      <c r="N1866" s="86"/>
      <c r="O1866" s="266" t="s">
        <v>608</v>
      </c>
      <c r="P1866" s="285"/>
      <c r="Q1866" s="86"/>
      <c r="R1866" s="290"/>
      <c r="S1866" s="290"/>
      <c r="T1866" s="290"/>
      <c r="U1866" s="290"/>
      <c r="V1866" s="290"/>
      <c r="W1866" s="290"/>
      <c r="X1866" s="290"/>
      <c r="Y1866" s="290"/>
      <c r="Z1866" s="290"/>
      <c r="AA1866" s="290"/>
      <c r="AB1866" s="290"/>
      <c r="AC1866" s="290"/>
      <c r="AD1866" s="290"/>
      <c r="AE1866" s="290"/>
      <c r="AF1866" s="290"/>
      <c r="AG1866" s="290"/>
      <c r="AH1866" s="290"/>
      <c r="AI1866" s="290"/>
      <c r="AJ1866" s="290"/>
      <c r="AK1866" s="290"/>
      <c r="AL1866" s="290"/>
      <c r="AM1866" s="290"/>
      <c r="AN1866" s="290"/>
      <c r="AO1866" s="290"/>
      <c r="AP1866" s="290"/>
      <c r="AQ1866" s="290"/>
      <c r="AR1866" s="290"/>
      <c r="AS1866" s="290"/>
      <c r="AT1866" s="290"/>
      <c r="AU1866" s="290"/>
      <c r="AV1866" s="290"/>
      <c r="AW1866" s="290"/>
      <c r="AX1866" s="290"/>
      <c r="AY1866" s="290"/>
      <c r="AZ1866" s="290"/>
      <c r="BA1866" s="290"/>
      <c r="BB1866" s="290"/>
      <c r="BC1866" s="290"/>
      <c r="BD1866" s="290"/>
      <c r="BE1866" s="290"/>
      <c r="BF1866" s="290"/>
      <c r="BG1866" s="290"/>
      <c r="BH1866" s="290"/>
      <c r="BI1866" s="290"/>
      <c r="BJ1866" s="290"/>
      <c r="BK1866" s="290"/>
      <c r="BL1866" s="290"/>
      <c r="BM1866" s="290"/>
      <c r="BN1866" s="290"/>
      <c r="BO1866" s="290"/>
      <c r="BP1866" s="290"/>
      <c r="BQ1866" s="290"/>
      <c r="BR1866" s="290"/>
      <c r="BS1866" s="290"/>
      <c r="BT1866" s="290"/>
      <c r="BU1866" s="290"/>
      <c r="BV1866" s="290"/>
      <c r="BW1866" s="290"/>
      <c r="BX1866" s="290"/>
      <c r="BY1866" s="290"/>
    </row>
    <row r="1867" spans="1:77" x14ac:dyDescent="0.2">
      <c r="A1867" s="82">
        <v>1859</v>
      </c>
      <c r="B1867" s="82" t="s">
        <v>2495</v>
      </c>
      <c r="C1867" s="82" t="s">
        <v>1783</v>
      </c>
      <c r="D1867" s="82" t="s">
        <v>2496</v>
      </c>
      <c r="E1867" s="83">
        <v>44123</v>
      </c>
      <c r="F1867" s="82" t="s">
        <v>2985</v>
      </c>
      <c r="G1867" s="82">
        <v>1</v>
      </c>
      <c r="H1867" s="82" t="s">
        <v>2986</v>
      </c>
      <c r="I1867" s="82" t="s">
        <v>1760</v>
      </c>
      <c r="J1867" s="84">
        <v>64</v>
      </c>
      <c r="K1867" s="247">
        <v>6.4</v>
      </c>
      <c r="L1867" s="82" t="s">
        <v>2987</v>
      </c>
      <c r="M1867" s="82">
        <v>154</v>
      </c>
      <c r="N1867" s="82">
        <v>0.1</v>
      </c>
      <c r="O1867" s="264" t="s">
        <v>1657</v>
      </c>
      <c r="P1867" s="283" t="s">
        <v>2988</v>
      </c>
      <c r="Q1867" s="82" t="s">
        <v>304</v>
      </c>
    </row>
    <row r="1868" spans="1:77" x14ac:dyDescent="0.2">
      <c r="A1868" s="82">
        <v>1860</v>
      </c>
      <c r="B1868" s="82" t="s">
        <v>2495</v>
      </c>
      <c r="C1868" s="82"/>
      <c r="D1868" s="82" t="s">
        <v>2788</v>
      </c>
      <c r="E1868" s="83">
        <v>44130</v>
      </c>
      <c r="F1868" s="82" t="s">
        <v>2985</v>
      </c>
      <c r="G1868" s="82">
        <v>1</v>
      </c>
      <c r="H1868" s="82" t="s">
        <v>2986</v>
      </c>
      <c r="I1868" s="82" t="s">
        <v>1760</v>
      </c>
      <c r="J1868" s="84">
        <v>64</v>
      </c>
      <c r="K1868" s="247">
        <v>6.4</v>
      </c>
      <c r="L1868" s="82" t="s">
        <v>2987</v>
      </c>
      <c r="M1868" s="82">
        <v>156</v>
      </c>
      <c r="N1868" s="82">
        <v>0.1</v>
      </c>
      <c r="O1868" s="264" t="s">
        <v>1657</v>
      </c>
      <c r="P1868" s="283" t="s">
        <v>2988</v>
      </c>
      <c r="Q1868" s="82" t="s">
        <v>304</v>
      </c>
    </row>
    <row r="1869" spans="1:77" s="254" customFormat="1" x14ac:dyDescent="0.2">
      <c r="A1869" s="248">
        <v>1861</v>
      </c>
      <c r="B1869" s="248" t="s">
        <v>2495</v>
      </c>
      <c r="C1869" s="248"/>
      <c r="D1869" s="248"/>
      <c r="E1869" s="248"/>
      <c r="F1869" s="248"/>
      <c r="G1869" s="248"/>
      <c r="H1869" s="248"/>
      <c r="I1869" s="248"/>
      <c r="J1869" s="260">
        <v>128</v>
      </c>
      <c r="K1869" s="255">
        <v>12.8</v>
      </c>
      <c r="L1869" s="248"/>
      <c r="M1869" s="248"/>
      <c r="N1869" s="248"/>
      <c r="O1869" s="265" t="s">
        <v>1657</v>
      </c>
      <c r="P1869" s="284" t="s">
        <v>707</v>
      </c>
      <c r="Q1869" s="248"/>
      <c r="R1869" s="289"/>
      <c r="S1869" s="289"/>
      <c r="T1869" s="289"/>
      <c r="U1869" s="289"/>
      <c r="V1869" s="289"/>
      <c r="W1869" s="289"/>
      <c r="X1869" s="289"/>
      <c r="Y1869" s="289"/>
      <c r="Z1869" s="289"/>
      <c r="AA1869" s="289"/>
      <c r="AB1869" s="289"/>
      <c r="AC1869" s="289"/>
      <c r="AD1869" s="289"/>
      <c r="AE1869" s="289"/>
      <c r="AF1869" s="289"/>
      <c r="AG1869" s="289"/>
      <c r="AH1869" s="289"/>
      <c r="AI1869" s="289"/>
      <c r="AJ1869" s="289"/>
      <c r="AK1869" s="289"/>
      <c r="AL1869" s="289"/>
      <c r="AM1869" s="289"/>
      <c r="AN1869" s="289"/>
      <c r="AO1869" s="289"/>
      <c r="AP1869" s="289"/>
      <c r="AQ1869" s="289"/>
      <c r="AR1869" s="289"/>
      <c r="AS1869" s="289"/>
      <c r="AT1869" s="289"/>
      <c r="AU1869" s="289"/>
      <c r="AV1869" s="289"/>
      <c r="AW1869" s="289"/>
      <c r="AX1869" s="289"/>
      <c r="AY1869" s="289"/>
      <c r="AZ1869" s="289"/>
      <c r="BA1869" s="289"/>
      <c r="BB1869" s="289"/>
      <c r="BC1869" s="289"/>
      <c r="BD1869" s="289"/>
      <c r="BE1869" s="289"/>
      <c r="BF1869" s="289"/>
      <c r="BG1869" s="289"/>
      <c r="BH1869" s="289"/>
      <c r="BI1869" s="289"/>
      <c r="BJ1869" s="289"/>
      <c r="BK1869" s="289"/>
      <c r="BL1869" s="289"/>
      <c r="BM1869" s="289"/>
      <c r="BN1869" s="289"/>
      <c r="BO1869" s="289"/>
      <c r="BP1869" s="289"/>
      <c r="BQ1869" s="289"/>
      <c r="BR1869" s="289"/>
      <c r="BS1869" s="289"/>
      <c r="BT1869" s="289"/>
      <c r="BU1869" s="289"/>
      <c r="BV1869" s="289"/>
      <c r="BW1869" s="289"/>
      <c r="BX1869" s="289"/>
      <c r="BY1869" s="289"/>
    </row>
    <row r="1870" spans="1:77" x14ac:dyDescent="0.2">
      <c r="A1870" s="82">
        <v>1862</v>
      </c>
      <c r="B1870" s="82" t="s">
        <v>2495</v>
      </c>
      <c r="C1870" s="82" t="s">
        <v>1783</v>
      </c>
      <c r="D1870" s="82" t="s">
        <v>2496</v>
      </c>
      <c r="E1870" s="83">
        <v>44123</v>
      </c>
      <c r="F1870" s="82" t="s">
        <v>2985</v>
      </c>
      <c r="G1870" s="82">
        <v>1</v>
      </c>
      <c r="H1870" s="82" t="s">
        <v>2986</v>
      </c>
      <c r="I1870" s="82" t="s">
        <v>1760</v>
      </c>
      <c r="J1870" s="84">
        <v>56</v>
      </c>
      <c r="K1870" s="247">
        <v>5.6</v>
      </c>
      <c r="L1870" s="82" t="s">
        <v>2987</v>
      </c>
      <c r="M1870" s="82">
        <v>154</v>
      </c>
      <c r="N1870" s="82">
        <v>0.1</v>
      </c>
      <c r="O1870" s="264" t="s">
        <v>1657</v>
      </c>
      <c r="P1870" s="283" t="s">
        <v>2990</v>
      </c>
      <c r="Q1870" s="82" t="s">
        <v>304</v>
      </c>
    </row>
    <row r="1871" spans="1:77" s="254" customFormat="1" x14ac:dyDescent="0.2">
      <c r="A1871" s="248">
        <v>1863</v>
      </c>
      <c r="B1871" s="248" t="s">
        <v>2495</v>
      </c>
      <c r="C1871" s="248"/>
      <c r="D1871" s="248"/>
      <c r="E1871" s="248"/>
      <c r="F1871" s="248"/>
      <c r="G1871" s="248"/>
      <c r="H1871" s="248"/>
      <c r="I1871" s="248"/>
      <c r="J1871" s="260">
        <v>56</v>
      </c>
      <c r="K1871" s="255">
        <v>5.6</v>
      </c>
      <c r="L1871" s="248"/>
      <c r="M1871" s="248"/>
      <c r="N1871" s="248"/>
      <c r="O1871" s="265" t="s">
        <v>1657</v>
      </c>
      <c r="P1871" s="284" t="s">
        <v>708</v>
      </c>
      <c r="Q1871" s="248"/>
      <c r="R1871" s="289"/>
      <c r="S1871" s="289"/>
      <c r="T1871" s="289"/>
      <c r="U1871" s="289"/>
      <c r="V1871" s="289"/>
      <c r="W1871" s="289"/>
      <c r="X1871" s="289"/>
      <c r="Y1871" s="289"/>
      <c r="Z1871" s="289"/>
      <c r="AA1871" s="289"/>
      <c r="AB1871" s="289"/>
      <c r="AC1871" s="289"/>
      <c r="AD1871" s="289"/>
      <c r="AE1871" s="289"/>
      <c r="AF1871" s="289"/>
      <c r="AG1871" s="289"/>
      <c r="AH1871" s="289"/>
      <c r="AI1871" s="289"/>
      <c r="AJ1871" s="289"/>
      <c r="AK1871" s="289"/>
      <c r="AL1871" s="289"/>
      <c r="AM1871" s="289"/>
      <c r="AN1871" s="289"/>
      <c r="AO1871" s="289"/>
      <c r="AP1871" s="289"/>
      <c r="AQ1871" s="289"/>
      <c r="AR1871" s="289"/>
      <c r="AS1871" s="289"/>
      <c r="AT1871" s="289"/>
      <c r="AU1871" s="289"/>
      <c r="AV1871" s="289"/>
      <c r="AW1871" s="289"/>
      <c r="AX1871" s="289"/>
      <c r="AY1871" s="289"/>
      <c r="AZ1871" s="289"/>
      <c r="BA1871" s="289"/>
      <c r="BB1871" s="289"/>
      <c r="BC1871" s="289"/>
      <c r="BD1871" s="289"/>
      <c r="BE1871" s="289"/>
      <c r="BF1871" s="289"/>
      <c r="BG1871" s="289"/>
      <c r="BH1871" s="289"/>
      <c r="BI1871" s="289"/>
      <c r="BJ1871" s="289"/>
      <c r="BK1871" s="289"/>
      <c r="BL1871" s="289"/>
      <c r="BM1871" s="289"/>
      <c r="BN1871" s="289"/>
      <c r="BO1871" s="289"/>
      <c r="BP1871" s="289"/>
      <c r="BQ1871" s="289"/>
      <c r="BR1871" s="289"/>
      <c r="BS1871" s="289"/>
      <c r="BT1871" s="289"/>
      <c r="BU1871" s="289"/>
      <c r="BV1871" s="289"/>
      <c r="BW1871" s="289"/>
      <c r="BX1871" s="289"/>
      <c r="BY1871" s="289"/>
    </row>
    <row r="1872" spans="1:77" s="262" customFormat="1" x14ac:dyDescent="0.2">
      <c r="A1872" s="86">
        <v>1864</v>
      </c>
      <c r="B1872" s="86" t="s">
        <v>997</v>
      </c>
      <c r="C1872" s="86"/>
      <c r="D1872" s="86"/>
      <c r="E1872" s="86"/>
      <c r="F1872" s="86"/>
      <c r="G1872" s="86"/>
      <c r="H1872" s="86"/>
      <c r="I1872" s="86"/>
      <c r="J1872" s="249">
        <v>184</v>
      </c>
      <c r="K1872" s="251">
        <v>18.399999999999999</v>
      </c>
      <c r="L1872" s="86"/>
      <c r="M1872" s="86"/>
      <c r="N1872" s="86"/>
      <c r="O1872" s="266" t="s">
        <v>609</v>
      </c>
      <c r="P1872" s="285"/>
      <c r="Q1872" s="86"/>
      <c r="R1872" s="290"/>
      <c r="S1872" s="290"/>
      <c r="T1872" s="290"/>
      <c r="U1872" s="290"/>
      <c r="V1872" s="290"/>
      <c r="W1872" s="290"/>
      <c r="X1872" s="290"/>
      <c r="Y1872" s="290"/>
      <c r="Z1872" s="290"/>
      <c r="AA1872" s="290"/>
      <c r="AB1872" s="290"/>
      <c r="AC1872" s="290"/>
      <c r="AD1872" s="290"/>
      <c r="AE1872" s="290"/>
      <c r="AF1872" s="290"/>
      <c r="AG1872" s="290"/>
      <c r="AH1872" s="290"/>
      <c r="AI1872" s="290"/>
      <c r="AJ1872" s="290"/>
      <c r="AK1872" s="290"/>
      <c r="AL1872" s="290"/>
      <c r="AM1872" s="290"/>
      <c r="AN1872" s="290"/>
      <c r="AO1872" s="290"/>
      <c r="AP1872" s="290"/>
      <c r="AQ1872" s="290"/>
      <c r="AR1872" s="290"/>
      <c r="AS1872" s="290"/>
      <c r="AT1872" s="290"/>
      <c r="AU1872" s="290"/>
      <c r="AV1872" s="290"/>
      <c r="AW1872" s="290"/>
      <c r="AX1872" s="290"/>
      <c r="AY1872" s="290"/>
      <c r="AZ1872" s="290"/>
      <c r="BA1872" s="290"/>
      <c r="BB1872" s="290"/>
      <c r="BC1872" s="290"/>
      <c r="BD1872" s="290"/>
      <c r="BE1872" s="290"/>
      <c r="BF1872" s="290"/>
      <c r="BG1872" s="290"/>
      <c r="BH1872" s="290"/>
      <c r="BI1872" s="290"/>
      <c r="BJ1872" s="290"/>
      <c r="BK1872" s="290"/>
      <c r="BL1872" s="290"/>
      <c r="BM1872" s="290"/>
      <c r="BN1872" s="290"/>
      <c r="BO1872" s="290"/>
      <c r="BP1872" s="290"/>
      <c r="BQ1872" s="290"/>
      <c r="BR1872" s="290"/>
      <c r="BS1872" s="290"/>
      <c r="BT1872" s="290"/>
      <c r="BU1872" s="290"/>
      <c r="BV1872" s="290"/>
      <c r="BW1872" s="290"/>
      <c r="BX1872" s="290"/>
      <c r="BY1872" s="290"/>
    </row>
    <row r="1873" spans="1:77" x14ac:dyDescent="0.2">
      <c r="A1873" s="82">
        <v>1865</v>
      </c>
      <c r="B1873" s="82" t="s">
        <v>2432</v>
      </c>
      <c r="C1873" s="82" t="s">
        <v>1783</v>
      </c>
      <c r="D1873" s="82" t="s">
        <v>2433</v>
      </c>
      <c r="E1873" s="83">
        <v>44123</v>
      </c>
      <c r="F1873" s="82" t="s">
        <v>2985</v>
      </c>
      <c r="G1873" s="82">
        <v>1</v>
      </c>
      <c r="H1873" s="82" t="s">
        <v>2986</v>
      </c>
      <c r="I1873" s="82" t="s">
        <v>1760</v>
      </c>
      <c r="J1873" s="84">
        <v>48</v>
      </c>
      <c r="K1873" s="247">
        <v>4.8</v>
      </c>
      <c r="L1873" s="82" t="s">
        <v>2987</v>
      </c>
      <c r="M1873" s="82">
        <v>154</v>
      </c>
      <c r="N1873" s="82">
        <v>0.1</v>
      </c>
      <c r="O1873" s="264" t="s">
        <v>1152</v>
      </c>
      <c r="P1873" s="283" t="s">
        <v>2997</v>
      </c>
      <c r="Q1873" s="82" t="s">
        <v>304</v>
      </c>
    </row>
    <row r="1874" spans="1:77" s="254" customFormat="1" x14ac:dyDescent="0.2">
      <c r="A1874" s="248">
        <v>1866</v>
      </c>
      <c r="B1874" s="248" t="s">
        <v>2432</v>
      </c>
      <c r="C1874" s="248"/>
      <c r="D1874" s="248"/>
      <c r="E1874" s="248"/>
      <c r="F1874" s="248"/>
      <c r="G1874" s="248"/>
      <c r="H1874" s="248"/>
      <c r="I1874" s="248"/>
      <c r="J1874" s="260">
        <v>48</v>
      </c>
      <c r="K1874" s="255">
        <v>4.8</v>
      </c>
      <c r="L1874" s="248"/>
      <c r="M1874" s="248"/>
      <c r="N1874" s="248"/>
      <c r="O1874" s="265" t="s">
        <v>1152</v>
      </c>
      <c r="P1874" s="284" t="s">
        <v>706</v>
      </c>
      <c r="Q1874" s="248"/>
      <c r="R1874" s="289"/>
      <c r="S1874" s="289"/>
      <c r="T1874" s="289"/>
      <c r="U1874" s="289"/>
      <c r="V1874" s="289"/>
      <c r="W1874" s="289"/>
      <c r="X1874" s="289"/>
      <c r="Y1874" s="289"/>
      <c r="Z1874" s="289"/>
      <c r="AA1874" s="289"/>
      <c r="AB1874" s="289"/>
      <c r="AC1874" s="289"/>
      <c r="AD1874" s="289"/>
      <c r="AE1874" s="289"/>
      <c r="AF1874" s="289"/>
      <c r="AG1874" s="289"/>
      <c r="AH1874" s="289"/>
      <c r="AI1874" s="289"/>
      <c r="AJ1874" s="289"/>
      <c r="AK1874" s="289"/>
      <c r="AL1874" s="289"/>
      <c r="AM1874" s="289"/>
      <c r="AN1874" s="289"/>
      <c r="AO1874" s="289"/>
      <c r="AP1874" s="289"/>
      <c r="AQ1874" s="289"/>
      <c r="AR1874" s="289"/>
      <c r="AS1874" s="289"/>
      <c r="AT1874" s="289"/>
      <c r="AU1874" s="289"/>
      <c r="AV1874" s="289"/>
      <c r="AW1874" s="289"/>
      <c r="AX1874" s="289"/>
      <c r="AY1874" s="289"/>
      <c r="AZ1874" s="289"/>
      <c r="BA1874" s="289"/>
      <c r="BB1874" s="289"/>
      <c r="BC1874" s="289"/>
      <c r="BD1874" s="289"/>
      <c r="BE1874" s="289"/>
      <c r="BF1874" s="289"/>
      <c r="BG1874" s="289"/>
      <c r="BH1874" s="289"/>
      <c r="BI1874" s="289"/>
      <c r="BJ1874" s="289"/>
      <c r="BK1874" s="289"/>
      <c r="BL1874" s="289"/>
      <c r="BM1874" s="289"/>
      <c r="BN1874" s="289"/>
      <c r="BO1874" s="289"/>
      <c r="BP1874" s="289"/>
      <c r="BQ1874" s="289"/>
      <c r="BR1874" s="289"/>
      <c r="BS1874" s="289"/>
      <c r="BT1874" s="289"/>
      <c r="BU1874" s="289"/>
      <c r="BV1874" s="289"/>
      <c r="BW1874" s="289"/>
      <c r="BX1874" s="289"/>
      <c r="BY1874" s="289"/>
    </row>
    <row r="1875" spans="1:77" s="262" customFormat="1" x14ac:dyDescent="0.2">
      <c r="A1875" s="86">
        <v>1867</v>
      </c>
      <c r="B1875" s="86" t="s">
        <v>1578</v>
      </c>
      <c r="C1875" s="86"/>
      <c r="D1875" s="86"/>
      <c r="E1875" s="86"/>
      <c r="F1875" s="86"/>
      <c r="G1875" s="86"/>
      <c r="H1875" s="86"/>
      <c r="I1875" s="86"/>
      <c r="J1875" s="249">
        <v>48</v>
      </c>
      <c r="K1875" s="251">
        <v>4.8</v>
      </c>
      <c r="L1875" s="86"/>
      <c r="M1875" s="86"/>
      <c r="N1875" s="86"/>
      <c r="O1875" s="266" t="s">
        <v>610</v>
      </c>
      <c r="P1875" s="285"/>
      <c r="Q1875" s="86"/>
      <c r="R1875" s="290"/>
      <c r="S1875" s="290"/>
      <c r="T1875" s="290"/>
      <c r="U1875" s="290"/>
      <c r="V1875" s="290"/>
      <c r="W1875" s="290"/>
      <c r="X1875" s="290"/>
      <c r="Y1875" s="290"/>
      <c r="Z1875" s="290"/>
      <c r="AA1875" s="290"/>
      <c r="AB1875" s="290"/>
      <c r="AC1875" s="290"/>
      <c r="AD1875" s="290"/>
      <c r="AE1875" s="290"/>
      <c r="AF1875" s="290"/>
      <c r="AG1875" s="290"/>
      <c r="AH1875" s="290"/>
      <c r="AI1875" s="290"/>
      <c r="AJ1875" s="290"/>
      <c r="AK1875" s="290"/>
      <c r="AL1875" s="290"/>
      <c r="AM1875" s="290"/>
      <c r="AN1875" s="290"/>
      <c r="AO1875" s="290"/>
      <c r="AP1875" s="290"/>
      <c r="AQ1875" s="290"/>
      <c r="AR1875" s="290"/>
      <c r="AS1875" s="290"/>
      <c r="AT1875" s="290"/>
      <c r="AU1875" s="290"/>
      <c r="AV1875" s="290"/>
      <c r="AW1875" s="290"/>
      <c r="AX1875" s="290"/>
      <c r="AY1875" s="290"/>
      <c r="AZ1875" s="290"/>
      <c r="BA1875" s="290"/>
      <c r="BB1875" s="290"/>
      <c r="BC1875" s="290"/>
      <c r="BD1875" s="290"/>
      <c r="BE1875" s="290"/>
      <c r="BF1875" s="290"/>
      <c r="BG1875" s="290"/>
      <c r="BH1875" s="290"/>
      <c r="BI1875" s="290"/>
      <c r="BJ1875" s="290"/>
      <c r="BK1875" s="290"/>
      <c r="BL1875" s="290"/>
      <c r="BM1875" s="290"/>
      <c r="BN1875" s="290"/>
      <c r="BO1875" s="290"/>
      <c r="BP1875" s="290"/>
      <c r="BQ1875" s="290"/>
      <c r="BR1875" s="290"/>
      <c r="BS1875" s="290"/>
      <c r="BT1875" s="290"/>
      <c r="BU1875" s="290"/>
      <c r="BV1875" s="290"/>
      <c r="BW1875" s="290"/>
      <c r="BX1875" s="290"/>
      <c r="BY1875" s="290"/>
    </row>
    <row r="1876" spans="1:77" x14ac:dyDescent="0.2">
      <c r="A1876" s="82">
        <v>1868</v>
      </c>
      <c r="B1876" s="82" t="s">
        <v>2410</v>
      </c>
      <c r="C1876" s="82" t="s">
        <v>1819</v>
      </c>
      <c r="D1876" s="82" t="s">
        <v>2411</v>
      </c>
      <c r="E1876" s="83">
        <v>44123</v>
      </c>
      <c r="F1876" s="82" t="s">
        <v>2985</v>
      </c>
      <c r="G1876" s="82">
        <v>1</v>
      </c>
      <c r="H1876" s="82" t="s">
        <v>2986</v>
      </c>
      <c r="I1876" s="82" t="s">
        <v>1760</v>
      </c>
      <c r="J1876" s="84">
        <v>16</v>
      </c>
      <c r="K1876" s="247">
        <v>1.6</v>
      </c>
      <c r="L1876" s="82" t="s">
        <v>2987</v>
      </c>
      <c r="M1876" s="82">
        <v>154</v>
      </c>
      <c r="N1876" s="82">
        <v>0.1</v>
      </c>
      <c r="O1876" s="264" t="s">
        <v>2035</v>
      </c>
      <c r="P1876" s="283" t="s">
        <v>2997</v>
      </c>
      <c r="Q1876" s="82" t="s">
        <v>304</v>
      </c>
    </row>
    <row r="1877" spans="1:77" s="254" customFormat="1" x14ac:dyDescent="0.2">
      <c r="A1877" s="248">
        <v>1869</v>
      </c>
      <c r="B1877" s="248" t="s">
        <v>2410</v>
      </c>
      <c r="C1877" s="248"/>
      <c r="D1877" s="248"/>
      <c r="E1877" s="248"/>
      <c r="F1877" s="248"/>
      <c r="G1877" s="248"/>
      <c r="H1877" s="248"/>
      <c r="I1877" s="248"/>
      <c r="J1877" s="260">
        <v>16</v>
      </c>
      <c r="K1877" s="255">
        <v>1.6</v>
      </c>
      <c r="L1877" s="248"/>
      <c r="M1877" s="248"/>
      <c r="N1877" s="248"/>
      <c r="O1877" s="265" t="s">
        <v>2035</v>
      </c>
      <c r="P1877" s="284" t="s">
        <v>706</v>
      </c>
      <c r="Q1877" s="248"/>
      <c r="R1877" s="289"/>
      <c r="S1877" s="289"/>
      <c r="T1877" s="289"/>
      <c r="U1877" s="289"/>
      <c r="V1877" s="289"/>
      <c r="W1877" s="289"/>
      <c r="X1877" s="289"/>
      <c r="Y1877" s="289"/>
      <c r="Z1877" s="289"/>
      <c r="AA1877" s="289"/>
      <c r="AB1877" s="289"/>
      <c r="AC1877" s="289"/>
      <c r="AD1877" s="289"/>
      <c r="AE1877" s="289"/>
      <c r="AF1877" s="289"/>
      <c r="AG1877" s="289"/>
      <c r="AH1877" s="289"/>
      <c r="AI1877" s="289"/>
      <c r="AJ1877" s="289"/>
      <c r="AK1877" s="289"/>
      <c r="AL1877" s="289"/>
      <c r="AM1877" s="289"/>
      <c r="AN1877" s="289"/>
      <c r="AO1877" s="289"/>
      <c r="AP1877" s="289"/>
      <c r="AQ1877" s="289"/>
      <c r="AR1877" s="289"/>
      <c r="AS1877" s="289"/>
      <c r="AT1877" s="289"/>
      <c r="AU1877" s="289"/>
      <c r="AV1877" s="289"/>
      <c r="AW1877" s="289"/>
      <c r="AX1877" s="289"/>
      <c r="AY1877" s="289"/>
      <c r="AZ1877" s="289"/>
      <c r="BA1877" s="289"/>
      <c r="BB1877" s="289"/>
      <c r="BC1877" s="289"/>
      <c r="BD1877" s="289"/>
      <c r="BE1877" s="289"/>
      <c r="BF1877" s="289"/>
      <c r="BG1877" s="289"/>
      <c r="BH1877" s="289"/>
      <c r="BI1877" s="289"/>
      <c r="BJ1877" s="289"/>
      <c r="BK1877" s="289"/>
      <c r="BL1877" s="289"/>
      <c r="BM1877" s="289"/>
      <c r="BN1877" s="289"/>
      <c r="BO1877" s="289"/>
      <c r="BP1877" s="289"/>
      <c r="BQ1877" s="289"/>
      <c r="BR1877" s="289"/>
      <c r="BS1877" s="289"/>
      <c r="BT1877" s="289"/>
      <c r="BU1877" s="289"/>
      <c r="BV1877" s="289"/>
      <c r="BW1877" s="289"/>
      <c r="BX1877" s="289"/>
      <c r="BY1877" s="289"/>
    </row>
    <row r="1878" spans="1:77" s="262" customFormat="1" x14ac:dyDescent="0.2">
      <c r="A1878" s="86">
        <v>1870</v>
      </c>
      <c r="B1878" s="86" t="s">
        <v>1532</v>
      </c>
      <c r="C1878" s="86"/>
      <c r="D1878" s="86"/>
      <c r="E1878" s="86"/>
      <c r="F1878" s="86"/>
      <c r="G1878" s="86"/>
      <c r="H1878" s="86"/>
      <c r="I1878" s="86"/>
      <c r="J1878" s="249">
        <v>16</v>
      </c>
      <c r="K1878" s="251">
        <v>1.6</v>
      </c>
      <c r="L1878" s="86"/>
      <c r="M1878" s="86"/>
      <c r="N1878" s="86"/>
      <c r="O1878" s="266" t="s">
        <v>611</v>
      </c>
      <c r="P1878" s="285"/>
      <c r="Q1878" s="86"/>
      <c r="R1878" s="290"/>
      <c r="S1878" s="290"/>
      <c r="T1878" s="290"/>
      <c r="U1878" s="290"/>
      <c r="V1878" s="290"/>
      <c r="W1878" s="290"/>
      <c r="X1878" s="290"/>
      <c r="Y1878" s="290"/>
      <c r="Z1878" s="290"/>
      <c r="AA1878" s="290"/>
      <c r="AB1878" s="290"/>
      <c r="AC1878" s="290"/>
      <c r="AD1878" s="290"/>
      <c r="AE1878" s="290"/>
      <c r="AF1878" s="290"/>
      <c r="AG1878" s="290"/>
      <c r="AH1878" s="290"/>
      <c r="AI1878" s="290"/>
      <c r="AJ1878" s="290"/>
      <c r="AK1878" s="290"/>
      <c r="AL1878" s="290"/>
      <c r="AM1878" s="290"/>
      <c r="AN1878" s="290"/>
      <c r="AO1878" s="290"/>
      <c r="AP1878" s="290"/>
      <c r="AQ1878" s="290"/>
      <c r="AR1878" s="290"/>
      <c r="AS1878" s="290"/>
      <c r="AT1878" s="290"/>
      <c r="AU1878" s="290"/>
      <c r="AV1878" s="290"/>
      <c r="AW1878" s="290"/>
      <c r="AX1878" s="290"/>
      <c r="AY1878" s="290"/>
      <c r="AZ1878" s="290"/>
      <c r="BA1878" s="290"/>
      <c r="BB1878" s="290"/>
      <c r="BC1878" s="290"/>
      <c r="BD1878" s="290"/>
      <c r="BE1878" s="290"/>
      <c r="BF1878" s="290"/>
      <c r="BG1878" s="290"/>
      <c r="BH1878" s="290"/>
      <c r="BI1878" s="290"/>
      <c r="BJ1878" s="290"/>
      <c r="BK1878" s="290"/>
      <c r="BL1878" s="290"/>
      <c r="BM1878" s="290"/>
      <c r="BN1878" s="290"/>
      <c r="BO1878" s="290"/>
      <c r="BP1878" s="290"/>
      <c r="BQ1878" s="290"/>
      <c r="BR1878" s="290"/>
      <c r="BS1878" s="290"/>
      <c r="BT1878" s="290"/>
      <c r="BU1878" s="290"/>
      <c r="BV1878" s="290"/>
      <c r="BW1878" s="290"/>
      <c r="BX1878" s="290"/>
      <c r="BY1878" s="290"/>
    </row>
    <row r="1879" spans="1:77" x14ac:dyDescent="0.2">
      <c r="A1879" s="82">
        <v>1871</v>
      </c>
      <c r="B1879" s="82" t="s">
        <v>2418</v>
      </c>
      <c r="C1879" s="82" t="s">
        <v>1767</v>
      </c>
      <c r="D1879" s="82" t="s">
        <v>2419</v>
      </c>
      <c r="E1879" s="83">
        <v>44123</v>
      </c>
      <c r="F1879" s="82" t="s">
        <v>2985</v>
      </c>
      <c r="G1879" s="82">
        <v>1</v>
      </c>
      <c r="H1879" s="82" t="s">
        <v>2986</v>
      </c>
      <c r="I1879" s="82" t="s">
        <v>1760</v>
      </c>
      <c r="J1879" s="84">
        <v>26</v>
      </c>
      <c r="K1879" s="247">
        <v>2.6</v>
      </c>
      <c r="L1879" s="82" t="s">
        <v>2987</v>
      </c>
      <c r="M1879" s="82">
        <v>154</v>
      </c>
      <c r="N1879" s="82">
        <v>0.1</v>
      </c>
      <c r="O1879" s="264" t="s">
        <v>1106</v>
      </c>
      <c r="P1879" s="283" t="s">
        <v>2997</v>
      </c>
      <c r="Q1879" s="82" t="s">
        <v>304</v>
      </c>
    </row>
    <row r="1880" spans="1:77" s="254" customFormat="1" x14ac:dyDescent="0.2">
      <c r="A1880" s="248">
        <v>1872</v>
      </c>
      <c r="B1880" s="248" t="s">
        <v>2418</v>
      </c>
      <c r="C1880" s="248"/>
      <c r="D1880" s="248"/>
      <c r="E1880" s="248"/>
      <c r="F1880" s="248"/>
      <c r="G1880" s="248"/>
      <c r="H1880" s="248"/>
      <c r="I1880" s="248"/>
      <c r="J1880" s="260">
        <v>26</v>
      </c>
      <c r="K1880" s="255">
        <v>2.6</v>
      </c>
      <c r="L1880" s="248"/>
      <c r="M1880" s="248"/>
      <c r="N1880" s="248"/>
      <c r="O1880" s="265" t="s">
        <v>1106</v>
      </c>
      <c r="P1880" s="284" t="s">
        <v>706</v>
      </c>
      <c r="Q1880" s="248"/>
      <c r="R1880" s="289"/>
      <c r="S1880" s="289"/>
      <c r="T1880" s="289"/>
      <c r="U1880" s="289"/>
      <c r="V1880" s="289"/>
      <c r="W1880" s="289"/>
      <c r="X1880" s="289"/>
      <c r="Y1880" s="289"/>
      <c r="Z1880" s="289"/>
      <c r="AA1880" s="289"/>
      <c r="AB1880" s="289"/>
      <c r="AC1880" s="289"/>
      <c r="AD1880" s="289"/>
      <c r="AE1880" s="289"/>
      <c r="AF1880" s="289"/>
      <c r="AG1880" s="289"/>
      <c r="AH1880" s="289"/>
      <c r="AI1880" s="289"/>
      <c r="AJ1880" s="289"/>
      <c r="AK1880" s="289"/>
      <c r="AL1880" s="289"/>
      <c r="AM1880" s="289"/>
      <c r="AN1880" s="289"/>
      <c r="AO1880" s="289"/>
      <c r="AP1880" s="289"/>
      <c r="AQ1880" s="289"/>
      <c r="AR1880" s="289"/>
      <c r="AS1880" s="289"/>
      <c r="AT1880" s="289"/>
      <c r="AU1880" s="289"/>
      <c r="AV1880" s="289"/>
      <c r="AW1880" s="289"/>
      <c r="AX1880" s="289"/>
      <c r="AY1880" s="289"/>
      <c r="AZ1880" s="289"/>
      <c r="BA1880" s="289"/>
      <c r="BB1880" s="289"/>
      <c r="BC1880" s="289"/>
      <c r="BD1880" s="289"/>
      <c r="BE1880" s="289"/>
      <c r="BF1880" s="289"/>
      <c r="BG1880" s="289"/>
      <c r="BH1880" s="289"/>
      <c r="BI1880" s="289"/>
      <c r="BJ1880" s="289"/>
      <c r="BK1880" s="289"/>
      <c r="BL1880" s="289"/>
      <c r="BM1880" s="289"/>
      <c r="BN1880" s="289"/>
      <c r="BO1880" s="289"/>
      <c r="BP1880" s="289"/>
      <c r="BQ1880" s="289"/>
      <c r="BR1880" s="289"/>
      <c r="BS1880" s="289"/>
      <c r="BT1880" s="289"/>
      <c r="BU1880" s="289"/>
      <c r="BV1880" s="289"/>
      <c r="BW1880" s="289"/>
      <c r="BX1880" s="289"/>
      <c r="BY1880" s="289"/>
    </row>
    <row r="1881" spans="1:77" s="262" customFormat="1" x14ac:dyDescent="0.2">
      <c r="A1881" s="86">
        <v>1873</v>
      </c>
      <c r="B1881" s="86" t="s">
        <v>1548</v>
      </c>
      <c r="C1881" s="86"/>
      <c r="D1881" s="86"/>
      <c r="E1881" s="86"/>
      <c r="F1881" s="86"/>
      <c r="G1881" s="86"/>
      <c r="H1881" s="86"/>
      <c r="I1881" s="86"/>
      <c r="J1881" s="249">
        <v>26</v>
      </c>
      <c r="K1881" s="251">
        <v>2.6</v>
      </c>
      <c r="L1881" s="86"/>
      <c r="M1881" s="86"/>
      <c r="N1881" s="86"/>
      <c r="O1881" s="266" t="s">
        <v>612</v>
      </c>
      <c r="P1881" s="285"/>
      <c r="Q1881" s="86"/>
      <c r="R1881" s="290"/>
      <c r="S1881" s="290"/>
      <c r="T1881" s="290"/>
      <c r="U1881" s="290"/>
      <c r="V1881" s="290"/>
      <c r="W1881" s="290"/>
      <c r="X1881" s="290"/>
      <c r="Y1881" s="290"/>
      <c r="Z1881" s="290"/>
      <c r="AA1881" s="290"/>
      <c r="AB1881" s="290"/>
      <c r="AC1881" s="290"/>
      <c r="AD1881" s="290"/>
      <c r="AE1881" s="290"/>
      <c r="AF1881" s="290"/>
      <c r="AG1881" s="290"/>
      <c r="AH1881" s="290"/>
      <c r="AI1881" s="290"/>
      <c r="AJ1881" s="290"/>
      <c r="AK1881" s="290"/>
      <c r="AL1881" s="290"/>
      <c r="AM1881" s="290"/>
      <c r="AN1881" s="290"/>
      <c r="AO1881" s="290"/>
      <c r="AP1881" s="290"/>
      <c r="AQ1881" s="290"/>
      <c r="AR1881" s="290"/>
      <c r="AS1881" s="290"/>
      <c r="AT1881" s="290"/>
      <c r="AU1881" s="290"/>
      <c r="AV1881" s="290"/>
      <c r="AW1881" s="290"/>
      <c r="AX1881" s="290"/>
      <c r="AY1881" s="290"/>
      <c r="AZ1881" s="290"/>
      <c r="BA1881" s="290"/>
      <c r="BB1881" s="290"/>
      <c r="BC1881" s="290"/>
      <c r="BD1881" s="290"/>
      <c r="BE1881" s="290"/>
      <c r="BF1881" s="290"/>
      <c r="BG1881" s="290"/>
      <c r="BH1881" s="290"/>
      <c r="BI1881" s="290"/>
      <c r="BJ1881" s="290"/>
      <c r="BK1881" s="290"/>
      <c r="BL1881" s="290"/>
      <c r="BM1881" s="290"/>
      <c r="BN1881" s="290"/>
      <c r="BO1881" s="290"/>
      <c r="BP1881" s="290"/>
      <c r="BQ1881" s="290"/>
      <c r="BR1881" s="290"/>
      <c r="BS1881" s="290"/>
      <c r="BT1881" s="290"/>
      <c r="BU1881" s="290"/>
      <c r="BV1881" s="290"/>
      <c r="BW1881" s="290"/>
      <c r="BX1881" s="290"/>
      <c r="BY1881" s="290"/>
    </row>
    <row r="1882" spans="1:77" x14ac:dyDescent="0.2">
      <c r="A1882" s="82">
        <v>1874</v>
      </c>
      <c r="B1882" s="82" t="s">
        <v>1499</v>
      </c>
      <c r="C1882" s="82" t="s">
        <v>1796</v>
      </c>
      <c r="D1882" s="82" t="s">
        <v>1500</v>
      </c>
      <c r="E1882" s="83">
        <v>44123</v>
      </c>
      <c r="F1882" s="82" t="s">
        <v>2985</v>
      </c>
      <c r="G1882" s="82">
        <v>1</v>
      </c>
      <c r="H1882" s="82" t="s">
        <v>2986</v>
      </c>
      <c r="I1882" s="82" t="s">
        <v>1760</v>
      </c>
      <c r="J1882" s="84">
        <v>44</v>
      </c>
      <c r="K1882" s="247">
        <v>4.4000000000000004</v>
      </c>
      <c r="L1882" s="82" t="s">
        <v>2987</v>
      </c>
      <c r="M1882" s="82">
        <v>154</v>
      </c>
      <c r="N1882" s="82">
        <v>0.1</v>
      </c>
      <c r="O1882" s="264" t="s">
        <v>2072</v>
      </c>
      <c r="P1882" s="283" t="s">
        <v>2997</v>
      </c>
      <c r="Q1882" s="82" t="s">
        <v>304</v>
      </c>
    </row>
    <row r="1883" spans="1:77" s="254" customFormat="1" x14ac:dyDescent="0.2">
      <c r="A1883" s="248">
        <v>1875</v>
      </c>
      <c r="B1883" s="248" t="s">
        <v>1499</v>
      </c>
      <c r="C1883" s="248"/>
      <c r="D1883" s="248"/>
      <c r="E1883" s="248"/>
      <c r="F1883" s="248"/>
      <c r="G1883" s="248"/>
      <c r="H1883" s="248"/>
      <c r="I1883" s="248"/>
      <c r="J1883" s="260">
        <v>44</v>
      </c>
      <c r="K1883" s="255">
        <v>4.4000000000000004</v>
      </c>
      <c r="L1883" s="248"/>
      <c r="M1883" s="248"/>
      <c r="N1883" s="248"/>
      <c r="O1883" s="265" t="s">
        <v>2072</v>
      </c>
      <c r="P1883" s="284" t="s">
        <v>706</v>
      </c>
      <c r="Q1883" s="248"/>
      <c r="R1883" s="289"/>
      <c r="S1883" s="289"/>
      <c r="T1883" s="289"/>
      <c r="U1883" s="289"/>
      <c r="V1883" s="289"/>
      <c r="W1883" s="289"/>
      <c r="X1883" s="289"/>
      <c r="Y1883" s="289"/>
      <c r="Z1883" s="289"/>
      <c r="AA1883" s="289"/>
      <c r="AB1883" s="289"/>
      <c r="AC1883" s="289"/>
      <c r="AD1883" s="289"/>
      <c r="AE1883" s="289"/>
      <c r="AF1883" s="289"/>
      <c r="AG1883" s="289"/>
      <c r="AH1883" s="289"/>
      <c r="AI1883" s="289"/>
      <c r="AJ1883" s="289"/>
      <c r="AK1883" s="289"/>
      <c r="AL1883" s="289"/>
      <c r="AM1883" s="289"/>
      <c r="AN1883" s="289"/>
      <c r="AO1883" s="289"/>
      <c r="AP1883" s="289"/>
      <c r="AQ1883" s="289"/>
      <c r="AR1883" s="289"/>
      <c r="AS1883" s="289"/>
      <c r="AT1883" s="289"/>
      <c r="AU1883" s="289"/>
      <c r="AV1883" s="289"/>
      <c r="AW1883" s="289"/>
      <c r="AX1883" s="289"/>
      <c r="AY1883" s="289"/>
      <c r="AZ1883" s="289"/>
      <c r="BA1883" s="289"/>
      <c r="BB1883" s="289"/>
      <c r="BC1883" s="289"/>
      <c r="BD1883" s="289"/>
      <c r="BE1883" s="289"/>
      <c r="BF1883" s="289"/>
      <c r="BG1883" s="289"/>
      <c r="BH1883" s="289"/>
      <c r="BI1883" s="289"/>
      <c r="BJ1883" s="289"/>
      <c r="BK1883" s="289"/>
      <c r="BL1883" s="289"/>
      <c r="BM1883" s="289"/>
      <c r="BN1883" s="289"/>
      <c r="BO1883" s="289"/>
      <c r="BP1883" s="289"/>
      <c r="BQ1883" s="289"/>
      <c r="BR1883" s="289"/>
      <c r="BS1883" s="289"/>
      <c r="BT1883" s="289"/>
      <c r="BU1883" s="289"/>
      <c r="BV1883" s="289"/>
      <c r="BW1883" s="289"/>
      <c r="BX1883" s="289"/>
      <c r="BY1883" s="289"/>
    </row>
    <row r="1884" spans="1:77" s="262" customFormat="1" x14ac:dyDescent="0.2">
      <c r="A1884" s="86">
        <v>1876</v>
      </c>
      <c r="B1884" s="86" t="s">
        <v>1213</v>
      </c>
      <c r="C1884" s="86"/>
      <c r="D1884" s="86"/>
      <c r="E1884" s="86"/>
      <c r="F1884" s="86"/>
      <c r="G1884" s="86"/>
      <c r="H1884" s="86"/>
      <c r="I1884" s="86"/>
      <c r="J1884" s="249">
        <v>44</v>
      </c>
      <c r="K1884" s="251">
        <v>4.4000000000000004</v>
      </c>
      <c r="L1884" s="86"/>
      <c r="M1884" s="86"/>
      <c r="N1884" s="86"/>
      <c r="O1884" s="266" t="s">
        <v>613</v>
      </c>
      <c r="P1884" s="285"/>
      <c r="Q1884" s="86"/>
      <c r="R1884" s="290"/>
      <c r="S1884" s="290"/>
      <c r="T1884" s="290"/>
      <c r="U1884" s="290"/>
      <c r="V1884" s="290"/>
      <c r="W1884" s="290"/>
      <c r="X1884" s="290"/>
      <c r="Y1884" s="290"/>
      <c r="Z1884" s="290"/>
      <c r="AA1884" s="290"/>
      <c r="AB1884" s="290"/>
      <c r="AC1884" s="290"/>
      <c r="AD1884" s="290"/>
      <c r="AE1884" s="290"/>
      <c r="AF1884" s="290"/>
      <c r="AG1884" s="290"/>
      <c r="AH1884" s="290"/>
      <c r="AI1884" s="290"/>
      <c r="AJ1884" s="290"/>
      <c r="AK1884" s="290"/>
      <c r="AL1884" s="290"/>
      <c r="AM1884" s="290"/>
      <c r="AN1884" s="290"/>
      <c r="AO1884" s="290"/>
      <c r="AP1884" s="290"/>
      <c r="AQ1884" s="290"/>
      <c r="AR1884" s="290"/>
      <c r="AS1884" s="290"/>
      <c r="AT1884" s="290"/>
      <c r="AU1884" s="290"/>
      <c r="AV1884" s="290"/>
      <c r="AW1884" s="290"/>
      <c r="AX1884" s="290"/>
      <c r="AY1884" s="290"/>
      <c r="AZ1884" s="290"/>
      <c r="BA1884" s="290"/>
      <c r="BB1884" s="290"/>
      <c r="BC1884" s="290"/>
      <c r="BD1884" s="290"/>
      <c r="BE1884" s="290"/>
      <c r="BF1884" s="290"/>
      <c r="BG1884" s="290"/>
      <c r="BH1884" s="290"/>
      <c r="BI1884" s="290"/>
      <c r="BJ1884" s="290"/>
      <c r="BK1884" s="290"/>
      <c r="BL1884" s="290"/>
      <c r="BM1884" s="290"/>
      <c r="BN1884" s="290"/>
      <c r="BO1884" s="290"/>
      <c r="BP1884" s="290"/>
      <c r="BQ1884" s="290"/>
      <c r="BR1884" s="290"/>
      <c r="BS1884" s="290"/>
      <c r="BT1884" s="290"/>
      <c r="BU1884" s="290"/>
      <c r="BV1884" s="290"/>
      <c r="BW1884" s="290"/>
      <c r="BX1884" s="290"/>
      <c r="BY1884" s="290"/>
    </row>
    <row r="1885" spans="1:77" x14ac:dyDescent="0.2">
      <c r="A1885" s="82">
        <v>1877</v>
      </c>
      <c r="B1885" s="82" t="s">
        <v>1435</v>
      </c>
      <c r="C1885" s="82" t="s">
        <v>1768</v>
      </c>
      <c r="D1885" s="82" t="s">
        <v>1436</v>
      </c>
      <c r="E1885" s="83">
        <v>44123</v>
      </c>
      <c r="F1885" s="82" t="s">
        <v>2985</v>
      </c>
      <c r="G1885" s="82">
        <v>1</v>
      </c>
      <c r="H1885" s="82" t="s">
        <v>2986</v>
      </c>
      <c r="I1885" s="82" t="s">
        <v>1760</v>
      </c>
      <c r="J1885" s="84">
        <v>128</v>
      </c>
      <c r="K1885" s="247">
        <v>12.8</v>
      </c>
      <c r="L1885" s="82" t="s">
        <v>2987</v>
      </c>
      <c r="M1885" s="82">
        <v>154</v>
      </c>
      <c r="N1885" s="82">
        <v>0.1</v>
      </c>
      <c r="O1885" s="264" t="s">
        <v>2240</v>
      </c>
      <c r="P1885" s="283" t="s">
        <v>2988</v>
      </c>
      <c r="Q1885" s="82" t="s">
        <v>303</v>
      </c>
    </row>
    <row r="1886" spans="1:77" x14ac:dyDescent="0.2">
      <c r="A1886" s="82">
        <v>1878</v>
      </c>
      <c r="B1886" s="82" t="s">
        <v>1435</v>
      </c>
      <c r="C1886" s="82"/>
      <c r="D1886" s="82" t="s">
        <v>2767</v>
      </c>
      <c r="E1886" s="83">
        <v>44130</v>
      </c>
      <c r="F1886" s="82" t="s">
        <v>2985</v>
      </c>
      <c r="G1886" s="82">
        <v>1</v>
      </c>
      <c r="H1886" s="82" t="s">
        <v>2986</v>
      </c>
      <c r="I1886" s="82" t="s">
        <v>1760</v>
      </c>
      <c r="J1886" s="84">
        <v>128</v>
      </c>
      <c r="K1886" s="247">
        <v>12.8</v>
      </c>
      <c r="L1886" s="82" t="s">
        <v>2987</v>
      </c>
      <c r="M1886" s="82">
        <v>156</v>
      </c>
      <c r="N1886" s="82">
        <v>0.1</v>
      </c>
      <c r="O1886" s="264" t="s">
        <v>2240</v>
      </c>
      <c r="P1886" s="283" t="s">
        <v>2988</v>
      </c>
      <c r="Q1886" s="82" t="s">
        <v>303</v>
      </c>
    </row>
    <row r="1887" spans="1:77" s="254" customFormat="1" x14ac:dyDescent="0.2">
      <c r="A1887" s="248">
        <v>1879</v>
      </c>
      <c r="B1887" s="248" t="s">
        <v>1435</v>
      </c>
      <c r="C1887" s="248"/>
      <c r="D1887" s="248"/>
      <c r="E1887" s="248"/>
      <c r="F1887" s="248"/>
      <c r="G1887" s="248"/>
      <c r="H1887" s="248"/>
      <c r="I1887" s="248"/>
      <c r="J1887" s="260">
        <v>256</v>
      </c>
      <c r="K1887" s="255">
        <v>25.6</v>
      </c>
      <c r="L1887" s="248"/>
      <c r="M1887" s="248"/>
      <c r="N1887" s="248"/>
      <c r="O1887" s="265" t="s">
        <v>2240</v>
      </c>
      <c r="P1887" s="284" t="s">
        <v>707</v>
      </c>
      <c r="Q1887" s="248"/>
      <c r="R1887" s="289"/>
      <c r="S1887" s="289"/>
      <c r="T1887" s="289"/>
      <c r="U1887" s="289"/>
      <c r="V1887" s="289"/>
      <c r="W1887" s="289"/>
      <c r="X1887" s="289"/>
      <c r="Y1887" s="289"/>
      <c r="Z1887" s="289"/>
      <c r="AA1887" s="289"/>
      <c r="AB1887" s="289"/>
      <c r="AC1887" s="289"/>
      <c r="AD1887" s="289"/>
      <c r="AE1887" s="289"/>
      <c r="AF1887" s="289"/>
      <c r="AG1887" s="289"/>
      <c r="AH1887" s="289"/>
      <c r="AI1887" s="289"/>
      <c r="AJ1887" s="289"/>
      <c r="AK1887" s="289"/>
      <c r="AL1887" s="289"/>
      <c r="AM1887" s="289"/>
      <c r="AN1887" s="289"/>
      <c r="AO1887" s="289"/>
      <c r="AP1887" s="289"/>
      <c r="AQ1887" s="289"/>
      <c r="AR1887" s="289"/>
      <c r="AS1887" s="289"/>
      <c r="AT1887" s="289"/>
      <c r="AU1887" s="289"/>
      <c r="AV1887" s="289"/>
      <c r="AW1887" s="289"/>
      <c r="AX1887" s="289"/>
      <c r="AY1887" s="289"/>
      <c r="AZ1887" s="289"/>
      <c r="BA1887" s="289"/>
      <c r="BB1887" s="289"/>
      <c r="BC1887" s="289"/>
      <c r="BD1887" s="289"/>
      <c r="BE1887" s="289"/>
      <c r="BF1887" s="289"/>
      <c r="BG1887" s="289"/>
      <c r="BH1887" s="289"/>
      <c r="BI1887" s="289"/>
      <c r="BJ1887" s="289"/>
      <c r="BK1887" s="289"/>
      <c r="BL1887" s="289"/>
      <c r="BM1887" s="289"/>
      <c r="BN1887" s="289"/>
      <c r="BO1887" s="289"/>
      <c r="BP1887" s="289"/>
      <c r="BQ1887" s="289"/>
      <c r="BR1887" s="289"/>
      <c r="BS1887" s="289"/>
      <c r="BT1887" s="289"/>
      <c r="BU1887" s="289"/>
      <c r="BV1887" s="289"/>
      <c r="BW1887" s="289"/>
      <c r="BX1887" s="289"/>
      <c r="BY1887" s="289"/>
    </row>
    <row r="1888" spans="1:77" x14ac:dyDescent="0.2">
      <c r="A1888" s="82">
        <v>1880</v>
      </c>
      <c r="B1888" s="82" t="s">
        <v>1435</v>
      </c>
      <c r="C1888" s="82" t="s">
        <v>1768</v>
      </c>
      <c r="D1888" s="82" t="s">
        <v>1436</v>
      </c>
      <c r="E1888" s="83">
        <v>44123</v>
      </c>
      <c r="F1888" s="82" t="s">
        <v>2985</v>
      </c>
      <c r="G1888" s="82">
        <v>1</v>
      </c>
      <c r="H1888" s="82" t="s">
        <v>2986</v>
      </c>
      <c r="I1888" s="82" t="s">
        <v>1760</v>
      </c>
      <c r="J1888" s="84">
        <v>288</v>
      </c>
      <c r="K1888" s="247">
        <v>28.8</v>
      </c>
      <c r="L1888" s="82" t="s">
        <v>2987</v>
      </c>
      <c r="M1888" s="82">
        <v>154</v>
      </c>
      <c r="N1888" s="82">
        <v>0.1</v>
      </c>
      <c r="O1888" s="264" t="s">
        <v>2240</v>
      </c>
      <c r="P1888" s="283" t="s">
        <v>2990</v>
      </c>
      <c r="Q1888" s="82" t="s">
        <v>303</v>
      </c>
    </row>
    <row r="1889" spans="1:77" s="254" customFormat="1" x14ac:dyDescent="0.2">
      <c r="A1889" s="248">
        <v>1881</v>
      </c>
      <c r="B1889" s="248" t="s">
        <v>1435</v>
      </c>
      <c r="C1889" s="248"/>
      <c r="D1889" s="248"/>
      <c r="E1889" s="248"/>
      <c r="F1889" s="248"/>
      <c r="G1889" s="248"/>
      <c r="H1889" s="248"/>
      <c r="I1889" s="248"/>
      <c r="J1889" s="260">
        <v>288</v>
      </c>
      <c r="K1889" s="255">
        <v>28.8</v>
      </c>
      <c r="L1889" s="248"/>
      <c r="M1889" s="248"/>
      <c r="N1889" s="248"/>
      <c r="O1889" s="265" t="s">
        <v>2240</v>
      </c>
      <c r="P1889" s="284" t="s">
        <v>708</v>
      </c>
      <c r="Q1889" s="248"/>
      <c r="R1889" s="289"/>
      <c r="S1889" s="289"/>
      <c r="T1889" s="289"/>
      <c r="U1889" s="289"/>
      <c r="V1889" s="289"/>
      <c r="W1889" s="289"/>
      <c r="X1889" s="289"/>
      <c r="Y1889" s="289"/>
      <c r="Z1889" s="289"/>
      <c r="AA1889" s="289"/>
      <c r="AB1889" s="289"/>
      <c r="AC1889" s="289"/>
      <c r="AD1889" s="289"/>
      <c r="AE1889" s="289"/>
      <c r="AF1889" s="289"/>
      <c r="AG1889" s="289"/>
      <c r="AH1889" s="289"/>
      <c r="AI1889" s="289"/>
      <c r="AJ1889" s="289"/>
      <c r="AK1889" s="289"/>
      <c r="AL1889" s="289"/>
      <c r="AM1889" s="289"/>
      <c r="AN1889" s="289"/>
      <c r="AO1889" s="289"/>
      <c r="AP1889" s="289"/>
      <c r="AQ1889" s="289"/>
      <c r="AR1889" s="289"/>
      <c r="AS1889" s="289"/>
      <c r="AT1889" s="289"/>
      <c r="AU1889" s="289"/>
      <c r="AV1889" s="289"/>
      <c r="AW1889" s="289"/>
      <c r="AX1889" s="289"/>
      <c r="AY1889" s="289"/>
      <c r="AZ1889" s="289"/>
      <c r="BA1889" s="289"/>
      <c r="BB1889" s="289"/>
      <c r="BC1889" s="289"/>
      <c r="BD1889" s="289"/>
      <c r="BE1889" s="289"/>
      <c r="BF1889" s="289"/>
      <c r="BG1889" s="289"/>
      <c r="BH1889" s="289"/>
      <c r="BI1889" s="289"/>
      <c r="BJ1889" s="289"/>
      <c r="BK1889" s="289"/>
      <c r="BL1889" s="289"/>
      <c r="BM1889" s="289"/>
      <c r="BN1889" s="289"/>
      <c r="BO1889" s="289"/>
      <c r="BP1889" s="289"/>
      <c r="BQ1889" s="289"/>
      <c r="BR1889" s="289"/>
      <c r="BS1889" s="289"/>
      <c r="BT1889" s="289"/>
      <c r="BU1889" s="289"/>
      <c r="BV1889" s="289"/>
      <c r="BW1889" s="289"/>
      <c r="BX1889" s="289"/>
      <c r="BY1889" s="289"/>
    </row>
    <row r="1890" spans="1:77" s="262" customFormat="1" x14ac:dyDescent="0.2">
      <c r="A1890" s="86">
        <v>1882</v>
      </c>
      <c r="B1890" s="86" t="s">
        <v>980</v>
      </c>
      <c r="C1890" s="86"/>
      <c r="D1890" s="86"/>
      <c r="E1890" s="86"/>
      <c r="F1890" s="86"/>
      <c r="G1890" s="86"/>
      <c r="H1890" s="86"/>
      <c r="I1890" s="86"/>
      <c r="J1890" s="249">
        <v>544</v>
      </c>
      <c r="K1890" s="251">
        <v>54.4</v>
      </c>
      <c r="L1890" s="86"/>
      <c r="M1890" s="86"/>
      <c r="N1890" s="86"/>
      <c r="O1890" s="266" t="s">
        <v>501</v>
      </c>
      <c r="P1890" s="285"/>
      <c r="Q1890" s="86"/>
      <c r="R1890" s="290"/>
      <c r="S1890" s="290"/>
      <c r="T1890" s="290"/>
      <c r="U1890" s="290"/>
      <c r="V1890" s="290"/>
      <c r="W1890" s="290"/>
      <c r="X1890" s="290"/>
      <c r="Y1890" s="290"/>
      <c r="Z1890" s="290"/>
      <c r="AA1890" s="290"/>
      <c r="AB1890" s="290"/>
      <c r="AC1890" s="290"/>
      <c r="AD1890" s="290"/>
      <c r="AE1890" s="290"/>
      <c r="AF1890" s="290"/>
      <c r="AG1890" s="290"/>
      <c r="AH1890" s="290"/>
      <c r="AI1890" s="290"/>
      <c r="AJ1890" s="290"/>
      <c r="AK1890" s="290"/>
      <c r="AL1890" s="290"/>
      <c r="AM1890" s="290"/>
      <c r="AN1890" s="290"/>
      <c r="AO1890" s="290"/>
      <c r="AP1890" s="290"/>
      <c r="AQ1890" s="290"/>
      <c r="AR1890" s="290"/>
      <c r="AS1890" s="290"/>
      <c r="AT1890" s="290"/>
      <c r="AU1890" s="290"/>
      <c r="AV1890" s="290"/>
      <c r="AW1890" s="290"/>
      <c r="AX1890" s="290"/>
      <c r="AY1890" s="290"/>
      <c r="AZ1890" s="290"/>
      <c r="BA1890" s="290"/>
      <c r="BB1890" s="290"/>
      <c r="BC1890" s="290"/>
      <c r="BD1890" s="290"/>
      <c r="BE1890" s="290"/>
      <c r="BF1890" s="290"/>
      <c r="BG1890" s="290"/>
      <c r="BH1890" s="290"/>
      <c r="BI1890" s="290"/>
      <c r="BJ1890" s="290"/>
      <c r="BK1890" s="290"/>
      <c r="BL1890" s="290"/>
      <c r="BM1890" s="290"/>
      <c r="BN1890" s="290"/>
      <c r="BO1890" s="290"/>
      <c r="BP1890" s="290"/>
      <c r="BQ1890" s="290"/>
      <c r="BR1890" s="290"/>
      <c r="BS1890" s="290"/>
      <c r="BT1890" s="290"/>
      <c r="BU1890" s="290"/>
      <c r="BV1890" s="290"/>
      <c r="BW1890" s="290"/>
      <c r="BX1890" s="290"/>
      <c r="BY1890" s="290"/>
    </row>
    <row r="1891" spans="1:77" x14ac:dyDescent="0.2">
      <c r="A1891" s="82">
        <v>1883</v>
      </c>
      <c r="B1891" s="82" t="s">
        <v>1382</v>
      </c>
      <c r="C1891" s="82" t="s">
        <v>1768</v>
      </c>
      <c r="D1891" s="82" t="s">
        <v>1383</v>
      </c>
      <c r="E1891" s="83">
        <v>44123</v>
      </c>
      <c r="F1891" s="82" t="s">
        <v>2985</v>
      </c>
      <c r="G1891" s="82">
        <v>1</v>
      </c>
      <c r="H1891" s="82" t="s">
        <v>2986</v>
      </c>
      <c r="I1891" s="82" t="s">
        <v>1760</v>
      </c>
      <c r="J1891" s="84">
        <v>60</v>
      </c>
      <c r="K1891" s="247">
        <v>6</v>
      </c>
      <c r="L1891" s="82" t="s">
        <v>2987</v>
      </c>
      <c r="M1891" s="82">
        <v>154</v>
      </c>
      <c r="N1891" s="82">
        <v>0.1</v>
      </c>
      <c r="O1891" s="264" t="s">
        <v>1107</v>
      </c>
      <c r="P1891" s="283" t="s">
        <v>2997</v>
      </c>
      <c r="Q1891" s="82" t="s">
        <v>303</v>
      </c>
    </row>
    <row r="1892" spans="1:77" s="254" customFormat="1" x14ac:dyDescent="0.2">
      <c r="A1892" s="248">
        <v>1884</v>
      </c>
      <c r="B1892" s="248" t="s">
        <v>1382</v>
      </c>
      <c r="C1892" s="248"/>
      <c r="D1892" s="248"/>
      <c r="E1892" s="248"/>
      <c r="F1892" s="248"/>
      <c r="G1892" s="248"/>
      <c r="H1892" s="248"/>
      <c r="I1892" s="248"/>
      <c r="J1892" s="260">
        <v>60</v>
      </c>
      <c r="K1892" s="255">
        <v>6</v>
      </c>
      <c r="L1892" s="248"/>
      <c r="M1892" s="248"/>
      <c r="N1892" s="248"/>
      <c r="O1892" s="265" t="s">
        <v>1107</v>
      </c>
      <c r="P1892" s="284" t="s">
        <v>706</v>
      </c>
      <c r="Q1892" s="248"/>
      <c r="R1892" s="289"/>
      <c r="S1892" s="289"/>
      <c r="T1892" s="289"/>
      <c r="U1892" s="289"/>
      <c r="V1892" s="289"/>
      <c r="W1892" s="289"/>
      <c r="X1892" s="289"/>
      <c r="Y1892" s="289"/>
      <c r="Z1892" s="289"/>
      <c r="AA1892" s="289"/>
      <c r="AB1892" s="289"/>
      <c r="AC1892" s="289"/>
      <c r="AD1892" s="289"/>
      <c r="AE1892" s="289"/>
      <c r="AF1892" s="289"/>
      <c r="AG1892" s="289"/>
      <c r="AH1892" s="289"/>
      <c r="AI1892" s="289"/>
      <c r="AJ1892" s="289"/>
      <c r="AK1892" s="289"/>
      <c r="AL1892" s="289"/>
      <c r="AM1892" s="289"/>
      <c r="AN1892" s="289"/>
      <c r="AO1892" s="289"/>
      <c r="AP1892" s="289"/>
      <c r="AQ1892" s="289"/>
      <c r="AR1892" s="289"/>
      <c r="AS1892" s="289"/>
      <c r="AT1892" s="289"/>
      <c r="AU1892" s="289"/>
      <c r="AV1892" s="289"/>
      <c r="AW1892" s="289"/>
      <c r="AX1892" s="289"/>
      <c r="AY1892" s="289"/>
      <c r="AZ1892" s="289"/>
      <c r="BA1892" s="289"/>
      <c r="BB1892" s="289"/>
      <c r="BC1892" s="289"/>
      <c r="BD1892" s="289"/>
      <c r="BE1892" s="289"/>
      <c r="BF1892" s="289"/>
      <c r="BG1892" s="289"/>
      <c r="BH1892" s="289"/>
      <c r="BI1892" s="289"/>
      <c r="BJ1892" s="289"/>
      <c r="BK1892" s="289"/>
      <c r="BL1892" s="289"/>
      <c r="BM1892" s="289"/>
      <c r="BN1892" s="289"/>
      <c r="BO1892" s="289"/>
      <c r="BP1892" s="289"/>
      <c r="BQ1892" s="289"/>
      <c r="BR1892" s="289"/>
      <c r="BS1892" s="289"/>
      <c r="BT1892" s="289"/>
      <c r="BU1892" s="289"/>
      <c r="BV1892" s="289"/>
      <c r="BW1892" s="289"/>
      <c r="BX1892" s="289"/>
      <c r="BY1892" s="289"/>
    </row>
    <row r="1893" spans="1:77" s="262" customFormat="1" x14ac:dyDescent="0.2">
      <c r="A1893" s="86">
        <v>1885</v>
      </c>
      <c r="B1893" s="86" t="s">
        <v>1606</v>
      </c>
      <c r="C1893" s="86"/>
      <c r="D1893" s="86"/>
      <c r="E1893" s="86"/>
      <c r="F1893" s="86"/>
      <c r="G1893" s="86"/>
      <c r="H1893" s="86"/>
      <c r="I1893" s="86"/>
      <c r="J1893" s="249">
        <v>60</v>
      </c>
      <c r="K1893" s="251">
        <v>6</v>
      </c>
      <c r="L1893" s="86"/>
      <c r="M1893" s="86"/>
      <c r="N1893" s="86"/>
      <c r="O1893" s="266" t="s">
        <v>502</v>
      </c>
      <c r="P1893" s="285"/>
      <c r="Q1893" s="86"/>
      <c r="R1893" s="290"/>
      <c r="S1893" s="290"/>
      <c r="T1893" s="290"/>
      <c r="U1893" s="290"/>
      <c r="V1893" s="290"/>
      <c r="W1893" s="290"/>
      <c r="X1893" s="290"/>
      <c r="Y1893" s="290"/>
      <c r="Z1893" s="290"/>
      <c r="AA1893" s="290"/>
      <c r="AB1893" s="290"/>
      <c r="AC1893" s="290"/>
      <c r="AD1893" s="290"/>
      <c r="AE1893" s="290"/>
      <c r="AF1893" s="290"/>
      <c r="AG1893" s="290"/>
      <c r="AH1893" s="290"/>
      <c r="AI1893" s="290"/>
      <c r="AJ1893" s="290"/>
      <c r="AK1893" s="290"/>
      <c r="AL1893" s="290"/>
      <c r="AM1893" s="290"/>
      <c r="AN1893" s="290"/>
      <c r="AO1893" s="290"/>
      <c r="AP1893" s="290"/>
      <c r="AQ1893" s="290"/>
      <c r="AR1893" s="290"/>
      <c r="AS1893" s="290"/>
      <c r="AT1893" s="290"/>
      <c r="AU1893" s="290"/>
      <c r="AV1893" s="290"/>
      <c r="AW1893" s="290"/>
      <c r="AX1893" s="290"/>
      <c r="AY1893" s="290"/>
      <c r="AZ1893" s="290"/>
      <c r="BA1893" s="290"/>
      <c r="BB1893" s="290"/>
      <c r="BC1893" s="290"/>
      <c r="BD1893" s="290"/>
      <c r="BE1893" s="290"/>
      <c r="BF1893" s="290"/>
      <c r="BG1893" s="290"/>
      <c r="BH1893" s="290"/>
      <c r="BI1893" s="290"/>
      <c r="BJ1893" s="290"/>
      <c r="BK1893" s="290"/>
      <c r="BL1893" s="290"/>
      <c r="BM1893" s="290"/>
      <c r="BN1893" s="290"/>
      <c r="BO1893" s="290"/>
      <c r="BP1893" s="290"/>
      <c r="BQ1893" s="290"/>
      <c r="BR1893" s="290"/>
      <c r="BS1893" s="290"/>
      <c r="BT1893" s="290"/>
      <c r="BU1893" s="290"/>
      <c r="BV1893" s="290"/>
      <c r="BW1893" s="290"/>
      <c r="BX1893" s="290"/>
      <c r="BY1893" s="290"/>
    </row>
    <row r="1894" spans="1:77" x14ac:dyDescent="0.2">
      <c r="A1894" s="82">
        <v>1886</v>
      </c>
      <c r="B1894" s="82" t="s">
        <v>2493</v>
      </c>
      <c r="C1894" s="82" t="s">
        <v>1769</v>
      </c>
      <c r="D1894" s="82" t="s">
        <v>2494</v>
      </c>
      <c r="E1894" s="83">
        <v>44123</v>
      </c>
      <c r="F1894" s="82" t="s">
        <v>2985</v>
      </c>
      <c r="G1894" s="82">
        <v>1</v>
      </c>
      <c r="H1894" s="82" t="s">
        <v>2986</v>
      </c>
      <c r="I1894" s="82" t="s">
        <v>1760</v>
      </c>
      <c r="J1894" s="84">
        <v>114</v>
      </c>
      <c r="K1894" s="247">
        <v>11.4</v>
      </c>
      <c r="L1894" s="82" t="s">
        <v>2987</v>
      </c>
      <c r="M1894" s="82">
        <v>154</v>
      </c>
      <c r="N1894" s="82">
        <v>0.1</v>
      </c>
      <c r="O1894" s="264" t="s">
        <v>2241</v>
      </c>
      <c r="P1894" s="283" t="s">
        <v>2988</v>
      </c>
      <c r="Q1894" s="82" t="s">
        <v>304</v>
      </c>
    </row>
    <row r="1895" spans="1:77" s="254" customFormat="1" x14ac:dyDescent="0.2">
      <c r="A1895" s="248">
        <v>1887</v>
      </c>
      <c r="B1895" s="248" t="s">
        <v>2493</v>
      </c>
      <c r="C1895" s="248"/>
      <c r="D1895" s="248"/>
      <c r="E1895" s="248"/>
      <c r="F1895" s="248"/>
      <c r="G1895" s="248"/>
      <c r="H1895" s="248"/>
      <c r="I1895" s="248"/>
      <c r="J1895" s="260">
        <v>114</v>
      </c>
      <c r="K1895" s="255">
        <v>11.4</v>
      </c>
      <c r="L1895" s="248"/>
      <c r="M1895" s="248"/>
      <c r="N1895" s="248"/>
      <c r="O1895" s="265" t="s">
        <v>2241</v>
      </c>
      <c r="P1895" s="284" t="s">
        <v>707</v>
      </c>
      <c r="Q1895" s="248"/>
      <c r="R1895" s="289"/>
      <c r="S1895" s="289"/>
      <c r="T1895" s="289"/>
      <c r="U1895" s="289"/>
      <c r="V1895" s="289"/>
      <c r="W1895" s="289"/>
      <c r="X1895" s="289"/>
      <c r="Y1895" s="289"/>
      <c r="Z1895" s="289"/>
      <c r="AA1895" s="289"/>
      <c r="AB1895" s="289"/>
      <c r="AC1895" s="289"/>
      <c r="AD1895" s="289"/>
      <c r="AE1895" s="289"/>
      <c r="AF1895" s="289"/>
      <c r="AG1895" s="289"/>
      <c r="AH1895" s="289"/>
      <c r="AI1895" s="289"/>
      <c r="AJ1895" s="289"/>
      <c r="AK1895" s="289"/>
      <c r="AL1895" s="289"/>
      <c r="AM1895" s="289"/>
      <c r="AN1895" s="289"/>
      <c r="AO1895" s="289"/>
      <c r="AP1895" s="289"/>
      <c r="AQ1895" s="289"/>
      <c r="AR1895" s="289"/>
      <c r="AS1895" s="289"/>
      <c r="AT1895" s="289"/>
      <c r="AU1895" s="289"/>
      <c r="AV1895" s="289"/>
      <c r="AW1895" s="289"/>
      <c r="AX1895" s="289"/>
      <c r="AY1895" s="289"/>
      <c r="AZ1895" s="289"/>
      <c r="BA1895" s="289"/>
      <c r="BB1895" s="289"/>
      <c r="BC1895" s="289"/>
      <c r="BD1895" s="289"/>
      <c r="BE1895" s="289"/>
      <c r="BF1895" s="289"/>
      <c r="BG1895" s="289"/>
      <c r="BH1895" s="289"/>
      <c r="BI1895" s="289"/>
      <c r="BJ1895" s="289"/>
      <c r="BK1895" s="289"/>
      <c r="BL1895" s="289"/>
      <c r="BM1895" s="289"/>
      <c r="BN1895" s="289"/>
      <c r="BO1895" s="289"/>
      <c r="BP1895" s="289"/>
      <c r="BQ1895" s="289"/>
      <c r="BR1895" s="289"/>
      <c r="BS1895" s="289"/>
      <c r="BT1895" s="289"/>
      <c r="BU1895" s="289"/>
      <c r="BV1895" s="289"/>
      <c r="BW1895" s="289"/>
      <c r="BX1895" s="289"/>
      <c r="BY1895" s="289"/>
    </row>
    <row r="1896" spans="1:77" x14ac:dyDescent="0.2">
      <c r="A1896" s="82">
        <v>1888</v>
      </c>
      <c r="B1896" s="82" t="s">
        <v>2493</v>
      </c>
      <c r="C1896" s="82" t="s">
        <v>1769</v>
      </c>
      <c r="D1896" s="82" t="s">
        <v>2494</v>
      </c>
      <c r="E1896" s="83">
        <v>44123</v>
      </c>
      <c r="F1896" s="82" t="s">
        <v>2985</v>
      </c>
      <c r="G1896" s="82">
        <v>1</v>
      </c>
      <c r="H1896" s="82" t="s">
        <v>2986</v>
      </c>
      <c r="I1896" s="82" t="s">
        <v>1760</v>
      </c>
      <c r="J1896" s="84">
        <v>232</v>
      </c>
      <c r="K1896" s="247">
        <v>23.2</v>
      </c>
      <c r="L1896" s="82" t="s">
        <v>2987</v>
      </c>
      <c r="M1896" s="82">
        <v>154</v>
      </c>
      <c r="N1896" s="82">
        <v>0.1</v>
      </c>
      <c r="O1896" s="264" t="s">
        <v>2241</v>
      </c>
      <c r="P1896" s="283" t="s">
        <v>2990</v>
      </c>
      <c r="Q1896" s="82" t="s">
        <v>304</v>
      </c>
    </row>
    <row r="1897" spans="1:77" s="254" customFormat="1" x14ac:dyDescent="0.2">
      <c r="A1897" s="248">
        <v>1889</v>
      </c>
      <c r="B1897" s="248" t="s">
        <v>2493</v>
      </c>
      <c r="C1897" s="248"/>
      <c r="D1897" s="248"/>
      <c r="E1897" s="248"/>
      <c r="F1897" s="248"/>
      <c r="G1897" s="248"/>
      <c r="H1897" s="248"/>
      <c r="I1897" s="248"/>
      <c r="J1897" s="260">
        <v>232</v>
      </c>
      <c r="K1897" s="255">
        <v>23.2</v>
      </c>
      <c r="L1897" s="248"/>
      <c r="M1897" s="248"/>
      <c r="N1897" s="248"/>
      <c r="O1897" s="265" t="s">
        <v>2241</v>
      </c>
      <c r="P1897" s="284" t="s">
        <v>708</v>
      </c>
      <c r="Q1897" s="248"/>
      <c r="R1897" s="289"/>
      <c r="S1897" s="289"/>
      <c r="T1897" s="289"/>
      <c r="U1897" s="289"/>
      <c r="V1897" s="289"/>
      <c r="W1897" s="289"/>
      <c r="X1897" s="289"/>
      <c r="Y1897" s="289"/>
      <c r="Z1897" s="289"/>
      <c r="AA1897" s="289"/>
      <c r="AB1897" s="289"/>
      <c r="AC1897" s="289"/>
      <c r="AD1897" s="289"/>
      <c r="AE1897" s="289"/>
      <c r="AF1897" s="289"/>
      <c r="AG1897" s="289"/>
      <c r="AH1897" s="289"/>
      <c r="AI1897" s="289"/>
      <c r="AJ1897" s="289"/>
      <c r="AK1897" s="289"/>
      <c r="AL1897" s="289"/>
      <c r="AM1897" s="289"/>
      <c r="AN1897" s="289"/>
      <c r="AO1897" s="289"/>
      <c r="AP1897" s="289"/>
      <c r="AQ1897" s="289"/>
      <c r="AR1897" s="289"/>
      <c r="AS1897" s="289"/>
      <c r="AT1897" s="289"/>
      <c r="AU1897" s="289"/>
      <c r="AV1897" s="289"/>
      <c r="AW1897" s="289"/>
      <c r="AX1897" s="289"/>
      <c r="AY1897" s="289"/>
      <c r="AZ1897" s="289"/>
      <c r="BA1897" s="289"/>
      <c r="BB1897" s="289"/>
      <c r="BC1897" s="289"/>
      <c r="BD1897" s="289"/>
      <c r="BE1897" s="289"/>
      <c r="BF1897" s="289"/>
      <c r="BG1897" s="289"/>
      <c r="BH1897" s="289"/>
      <c r="BI1897" s="289"/>
      <c r="BJ1897" s="289"/>
      <c r="BK1897" s="289"/>
      <c r="BL1897" s="289"/>
      <c r="BM1897" s="289"/>
      <c r="BN1897" s="289"/>
      <c r="BO1897" s="289"/>
      <c r="BP1897" s="289"/>
      <c r="BQ1897" s="289"/>
      <c r="BR1897" s="289"/>
      <c r="BS1897" s="289"/>
      <c r="BT1897" s="289"/>
      <c r="BU1897" s="289"/>
      <c r="BV1897" s="289"/>
      <c r="BW1897" s="289"/>
      <c r="BX1897" s="289"/>
      <c r="BY1897" s="289"/>
    </row>
    <row r="1898" spans="1:77" s="262" customFormat="1" x14ac:dyDescent="0.2">
      <c r="A1898" s="86">
        <v>1890</v>
      </c>
      <c r="B1898" s="86" t="s">
        <v>981</v>
      </c>
      <c r="C1898" s="86"/>
      <c r="D1898" s="86"/>
      <c r="E1898" s="86"/>
      <c r="F1898" s="86"/>
      <c r="G1898" s="86"/>
      <c r="H1898" s="86"/>
      <c r="I1898" s="86"/>
      <c r="J1898" s="249">
        <v>346</v>
      </c>
      <c r="K1898" s="251">
        <v>34.6</v>
      </c>
      <c r="L1898" s="86"/>
      <c r="M1898" s="86"/>
      <c r="N1898" s="86"/>
      <c r="O1898" s="266" t="s">
        <v>614</v>
      </c>
      <c r="P1898" s="285"/>
      <c r="Q1898" s="86"/>
      <c r="R1898" s="290"/>
      <c r="S1898" s="290"/>
      <c r="T1898" s="290"/>
      <c r="U1898" s="290"/>
      <c r="V1898" s="290"/>
      <c r="W1898" s="290"/>
      <c r="X1898" s="290"/>
      <c r="Y1898" s="290"/>
      <c r="Z1898" s="290"/>
      <c r="AA1898" s="290"/>
      <c r="AB1898" s="290"/>
      <c r="AC1898" s="290"/>
      <c r="AD1898" s="290"/>
      <c r="AE1898" s="290"/>
      <c r="AF1898" s="290"/>
      <c r="AG1898" s="290"/>
      <c r="AH1898" s="290"/>
      <c r="AI1898" s="290"/>
      <c r="AJ1898" s="290"/>
      <c r="AK1898" s="290"/>
      <c r="AL1898" s="290"/>
      <c r="AM1898" s="290"/>
      <c r="AN1898" s="290"/>
      <c r="AO1898" s="290"/>
      <c r="AP1898" s="290"/>
      <c r="AQ1898" s="290"/>
      <c r="AR1898" s="290"/>
      <c r="AS1898" s="290"/>
      <c r="AT1898" s="290"/>
      <c r="AU1898" s="290"/>
      <c r="AV1898" s="290"/>
      <c r="AW1898" s="290"/>
      <c r="AX1898" s="290"/>
      <c r="AY1898" s="290"/>
      <c r="AZ1898" s="290"/>
      <c r="BA1898" s="290"/>
      <c r="BB1898" s="290"/>
      <c r="BC1898" s="290"/>
      <c r="BD1898" s="290"/>
      <c r="BE1898" s="290"/>
      <c r="BF1898" s="290"/>
      <c r="BG1898" s="290"/>
      <c r="BH1898" s="290"/>
      <c r="BI1898" s="290"/>
      <c r="BJ1898" s="290"/>
      <c r="BK1898" s="290"/>
      <c r="BL1898" s="290"/>
      <c r="BM1898" s="290"/>
      <c r="BN1898" s="290"/>
      <c r="BO1898" s="290"/>
      <c r="BP1898" s="290"/>
      <c r="BQ1898" s="290"/>
      <c r="BR1898" s="290"/>
      <c r="BS1898" s="290"/>
      <c r="BT1898" s="290"/>
      <c r="BU1898" s="290"/>
      <c r="BV1898" s="290"/>
      <c r="BW1898" s="290"/>
      <c r="BX1898" s="290"/>
      <c r="BY1898" s="290"/>
    </row>
    <row r="1899" spans="1:77" x14ac:dyDescent="0.2">
      <c r="A1899" s="82">
        <v>1891</v>
      </c>
      <c r="B1899" s="82" t="s">
        <v>2513</v>
      </c>
      <c r="C1899" s="82" t="s">
        <v>1813</v>
      </c>
      <c r="D1899" s="82" t="s">
        <v>2514</v>
      </c>
      <c r="E1899" s="83">
        <v>44123</v>
      </c>
      <c r="F1899" s="82" t="s">
        <v>2985</v>
      </c>
      <c r="G1899" s="82">
        <v>1</v>
      </c>
      <c r="H1899" s="82" t="s">
        <v>2986</v>
      </c>
      <c r="I1899" s="82" t="s">
        <v>1760</v>
      </c>
      <c r="J1899" s="84">
        <v>67</v>
      </c>
      <c r="K1899" s="247">
        <v>6.7</v>
      </c>
      <c r="L1899" s="82" t="s">
        <v>2987</v>
      </c>
      <c r="M1899" s="82">
        <v>154</v>
      </c>
      <c r="N1899" s="82">
        <v>0.1</v>
      </c>
      <c r="O1899" s="264" t="s">
        <v>1692</v>
      </c>
      <c r="P1899" s="283" t="s">
        <v>2990</v>
      </c>
      <c r="Q1899" s="82" t="s">
        <v>304</v>
      </c>
    </row>
    <row r="1900" spans="1:77" s="254" customFormat="1" x14ac:dyDescent="0.2">
      <c r="A1900" s="248">
        <v>1892</v>
      </c>
      <c r="B1900" s="248" t="s">
        <v>2513</v>
      </c>
      <c r="C1900" s="248"/>
      <c r="D1900" s="248"/>
      <c r="E1900" s="248"/>
      <c r="F1900" s="248"/>
      <c r="G1900" s="248"/>
      <c r="H1900" s="248"/>
      <c r="I1900" s="248"/>
      <c r="J1900" s="260">
        <v>67</v>
      </c>
      <c r="K1900" s="255">
        <v>6.7</v>
      </c>
      <c r="L1900" s="248"/>
      <c r="M1900" s="248"/>
      <c r="N1900" s="248"/>
      <c r="O1900" s="265" t="s">
        <v>1692</v>
      </c>
      <c r="P1900" s="284" t="s">
        <v>708</v>
      </c>
      <c r="Q1900" s="248"/>
      <c r="R1900" s="289"/>
      <c r="S1900" s="289"/>
      <c r="T1900" s="289"/>
      <c r="U1900" s="289"/>
      <c r="V1900" s="289"/>
      <c r="W1900" s="289"/>
      <c r="X1900" s="289"/>
      <c r="Y1900" s="289"/>
      <c r="Z1900" s="289"/>
      <c r="AA1900" s="289"/>
      <c r="AB1900" s="289"/>
      <c r="AC1900" s="289"/>
      <c r="AD1900" s="289"/>
      <c r="AE1900" s="289"/>
      <c r="AF1900" s="289"/>
      <c r="AG1900" s="289"/>
      <c r="AH1900" s="289"/>
      <c r="AI1900" s="289"/>
      <c r="AJ1900" s="289"/>
      <c r="AK1900" s="289"/>
      <c r="AL1900" s="289"/>
      <c r="AM1900" s="289"/>
      <c r="AN1900" s="289"/>
      <c r="AO1900" s="289"/>
      <c r="AP1900" s="289"/>
      <c r="AQ1900" s="289"/>
      <c r="AR1900" s="289"/>
      <c r="AS1900" s="289"/>
      <c r="AT1900" s="289"/>
      <c r="AU1900" s="289"/>
      <c r="AV1900" s="289"/>
      <c r="AW1900" s="289"/>
      <c r="AX1900" s="289"/>
      <c r="AY1900" s="289"/>
      <c r="AZ1900" s="289"/>
      <c r="BA1900" s="289"/>
      <c r="BB1900" s="289"/>
      <c r="BC1900" s="289"/>
      <c r="BD1900" s="289"/>
      <c r="BE1900" s="289"/>
      <c r="BF1900" s="289"/>
      <c r="BG1900" s="289"/>
      <c r="BH1900" s="289"/>
      <c r="BI1900" s="289"/>
      <c r="BJ1900" s="289"/>
      <c r="BK1900" s="289"/>
      <c r="BL1900" s="289"/>
      <c r="BM1900" s="289"/>
      <c r="BN1900" s="289"/>
      <c r="BO1900" s="289"/>
      <c r="BP1900" s="289"/>
      <c r="BQ1900" s="289"/>
      <c r="BR1900" s="289"/>
      <c r="BS1900" s="289"/>
      <c r="BT1900" s="289"/>
      <c r="BU1900" s="289"/>
      <c r="BV1900" s="289"/>
      <c r="BW1900" s="289"/>
      <c r="BX1900" s="289"/>
      <c r="BY1900" s="289"/>
    </row>
    <row r="1901" spans="1:77" s="262" customFormat="1" x14ac:dyDescent="0.2">
      <c r="A1901" s="86">
        <v>1893</v>
      </c>
      <c r="B1901" s="86" t="s">
        <v>1030</v>
      </c>
      <c r="C1901" s="86"/>
      <c r="D1901" s="86"/>
      <c r="E1901" s="86"/>
      <c r="F1901" s="86"/>
      <c r="G1901" s="86"/>
      <c r="H1901" s="86"/>
      <c r="I1901" s="86"/>
      <c r="J1901" s="249">
        <v>67</v>
      </c>
      <c r="K1901" s="251">
        <v>6.7</v>
      </c>
      <c r="L1901" s="86"/>
      <c r="M1901" s="86"/>
      <c r="N1901" s="86"/>
      <c r="O1901" s="266" t="s">
        <v>615</v>
      </c>
      <c r="P1901" s="285"/>
      <c r="Q1901" s="86"/>
      <c r="R1901" s="290"/>
      <c r="S1901" s="290"/>
      <c r="T1901" s="290"/>
      <c r="U1901" s="290"/>
      <c r="V1901" s="290"/>
      <c r="W1901" s="290"/>
      <c r="X1901" s="290"/>
      <c r="Y1901" s="290"/>
      <c r="Z1901" s="290"/>
      <c r="AA1901" s="290"/>
      <c r="AB1901" s="290"/>
      <c r="AC1901" s="290"/>
      <c r="AD1901" s="290"/>
      <c r="AE1901" s="290"/>
      <c r="AF1901" s="290"/>
      <c r="AG1901" s="290"/>
      <c r="AH1901" s="290"/>
      <c r="AI1901" s="290"/>
      <c r="AJ1901" s="290"/>
      <c r="AK1901" s="290"/>
      <c r="AL1901" s="290"/>
      <c r="AM1901" s="290"/>
      <c r="AN1901" s="290"/>
      <c r="AO1901" s="290"/>
      <c r="AP1901" s="290"/>
      <c r="AQ1901" s="290"/>
      <c r="AR1901" s="290"/>
      <c r="AS1901" s="290"/>
      <c r="AT1901" s="290"/>
      <c r="AU1901" s="290"/>
      <c r="AV1901" s="290"/>
      <c r="AW1901" s="290"/>
      <c r="AX1901" s="290"/>
      <c r="AY1901" s="290"/>
      <c r="AZ1901" s="290"/>
      <c r="BA1901" s="290"/>
      <c r="BB1901" s="290"/>
      <c r="BC1901" s="290"/>
      <c r="BD1901" s="290"/>
      <c r="BE1901" s="290"/>
      <c r="BF1901" s="290"/>
      <c r="BG1901" s="290"/>
      <c r="BH1901" s="290"/>
      <c r="BI1901" s="290"/>
      <c r="BJ1901" s="290"/>
      <c r="BK1901" s="290"/>
      <c r="BL1901" s="290"/>
      <c r="BM1901" s="290"/>
      <c r="BN1901" s="290"/>
      <c r="BO1901" s="290"/>
      <c r="BP1901" s="290"/>
      <c r="BQ1901" s="290"/>
      <c r="BR1901" s="290"/>
      <c r="BS1901" s="290"/>
      <c r="BT1901" s="290"/>
      <c r="BU1901" s="290"/>
      <c r="BV1901" s="290"/>
      <c r="BW1901" s="290"/>
      <c r="BX1901" s="290"/>
      <c r="BY1901" s="290"/>
    </row>
    <row r="1902" spans="1:77" x14ac:dyDescent="0.2">
      <c r="A1902" s="82">
        <v>1894</v>
      </c>
      <c r="B1902" s="82" t="s">
        <v>2451</v>
      </c>
      <c r="C1902" s="82" t="s">
        <v>1769</v>
      </c>
      <c r="D1902" s="82" t="s">
        <v>2452</v>
      </c>
      <c r="E1902" s="83">
        <v>44123</v>
      </c>
      <c r="F1902" s="82" t="s">
        <v>2985</v>
      </c>
      <c r="G1902" s="82">
        <v>1</v>
      </c>
      <c r="H1902" s="82" t="s">
        <v>2986</v>
      </c>
      <c r="I1902" s="82" t="s">
        <v>1760</v>
      </c>
      <c r="J1902" s="84">
        <v>11</v>
      </c>
      <c r="K1902" s="247">
        <v>1.1000000000000001</v>
      </c>
      <c r="L1902" s="82" t="s">
        <v>2987</v>
      </c>
      <c r="M1902" s="82">
        <v>154</v>
      </c>
      <c r="N1902" s="82">
        <v>0.1</v>
      </c>
      <c r="O1902" s="264" t="s">
        <v>1109</v>
      </c>
      <c r="P1902" s="283" t="s">
        <v>2997</v>
      </c>
      <c r="Q1902" s="82" t="s">
        <v>304</v>
      </c>
    </row>
    <row r="1903" spans="1:77" s="254" customFormat="1" x14ac:dyDescent="0.2">
      <c r="A1903" s="248">
        <v>1895</v>
      </c>
      <c r="B1903" s="248" t="s">
        <v>2451</v>
      </c>
      <c r="C1903" s="248"/>
      <c r="D1903" s="248"/>
      <c r="E1903" s="248"/>
      <c r="F1903" s="248"/>
      <c r="G1903" s="248"/>
      <c r="H1903" s="248"/>
      <c r="I1903" s="248"/>
      <c r="J1903" s="260">
        <v>11</v>
      </c>
      <c r="K1903" s="255">
        <v>1.1000000000000001</v>
      </c>
      <c r="L1903" s="248"/>
      <c r="M1903" s="248"/>
      <c r="N1903" s="248"/>
      <c r="O1903" s="265" t="s">
        <v>1109</v>
      </c>
      <c r="P1903" s="284" t="s">
        <v>706</v>
      </c>
      <c r="Q1903" s="248"/>
      <c r="R1903" s="289"/>
      <c r="S1903" s="289"/>
      <c r="T1903" s="289"/>
      <c r="U1903" s="289"/>
      <c r="V1903" s="289"/>
      <c r="W1903" s="289"/>
      <c r="X1903" s="289"/>
      <c r="Y1903" s="289"/>
      <c r="Z1903" s="289"/>
      <c r="AA1903" s="289"/>
      <c r="AB1903" s="289"/>
      <c r="AC1903" s="289"/>
      <c r="AD1903" s="289"/>
      <c r="AE1903" s="289"/>
      <c r="AF1903" s="289"/>
      <c r="AG1903" s="289"/>
      <c r="AH1903" s="289"/>
      <c r="AI1903" s="289"/>
      <c r="AJ1903" s="289"/>
      <c r="AK1903" s="289"/>
      <c r="AL1903" s="289"/>
      <c r="AM1903" s="289"/>
      <c r="AN1903" s="289"/>
      <c r="AO1903" s="289"/>
      <c r="AP1903" s="289"/>
      <c r="AQ1903" s="289"/>
      <c r="AR1903" s="289"/>
      <c r="AS1903" s="289"/>
      <c r="AT1903" s="289"/>
      <c r="AU1903" s="289"/>
      <c r="AV1903" s="289"/>
      <c r="AW1903" s="289"/>
      <c r="AX1903" s="289"/>
      <c r="AY1903" s="289"/>
      <c r="AZ1903" s="289"/>
      <c r="BA1903" s="289"/>
      <c r="BB1903" s="289"/>
      <c r="BC1903" s="289"/>
      <c r="BD1903" s="289"/>
      <c r="BE1903" s="289"/>
      <c r="BF1903" s="289"/>
      <c r="BG1903" s="289"/>
      <c r="BH1903" s="289"/>
      <c r="BI1903" s="289"/>
      <c r="BJ1903" s="289"/>
      <c r="BK1903" s="289"/>
      <c r="BL1903" s="289"/>
      <c r="BM1903" s="289"/>
      <c r="BN1903" s="289"/>
      <c r="BO1903" s="289"/>
      <c r="BP1903" s="289"/>
      <c r="BQ1903" s="289"/>
      <c r="BR1903" s="289"/>
      <c r="BS1903" s="289"/>
      <c r="BT1903" s="289"/>
      <c r="BU1903" s="289"/>
      <c r="BV1903" s="289"/>
      <c r="BW1903" s="289"/>
      <c r="BX1903" s="289"/>
      <c r="BY1903" s="289"/>
    </row>
    <row r="1904" spans="1:77" s="262" customFormat="1" x14ac:dyDescent="0.2">
      <c r="A1904" s="86">
        <v>1896</v>
      </c>
      <c r="B1904" s="86" t="s">
        <v>1607</v>
      </c>
      <c r="C1904" s="86"/>
      <c r="D1904" s="86"/>
      <c r="E1904" s="86"/>
      <c r="F1904" s="86"/>
      <c r="G1904" s="86"/>
      <c r="H1904" s="86"/>
      <c r="I1904" s="86"/>
      <c r="J1904" s="249">
        <v>11</v>
      </c>
      <c r="K1904" s="251">
        <v>1.1000000000000001</v>
      </c>
      <c r="L1904" s="86"/>
      <c r="M1904" s="86"/>
      <c r="N1904" s="86"/>
      <c r="O1904" s="266" t="s">
        <v>616</v>
      </c>
      <c r="P1904" s="285"/>
      <c r="Q1904" s="86"/>
      <c r="R1904" s="290"/>
      <c r="S1904" s="290"/>
      <c r="T1904" s="290"/>
      <c r="U1904" s="290"/>
      <c r="V1904" s="290"/>
      <c r="W1904" s="290"/>
      <c r="X1904" s="290"/>
      <c r="Y1904" s="290"/>
      <c r="Z1904" s="290"/>
      <c r="AA1904" s="290"/>
      <c r="AB1904" s="290"/>
      <c r="AC1904" s="290"/>
      <c r="AD1904" s="290"/>
      <c r="AE1904" s="290"/>
      <c r="AF1904" s="290"/>
      <c r="AG1904" s="290"/>
      <c r="AH1904" s="290"/>
      <c r="AI1904" s="290"/>
      <c r="AJ1904" s="290"/>
      <c r="AK1904" s="290"/>
      <c r="AL1904" s="290"/>
      <c r="AM1904" s="290"/>
      <c r="AN1904" s="290"/>
      <c r="AO1904" s="290"/>
      <c r="AP1904" s="290"/>
      <c r="AQ1904" s="290"/>
      <c r="AR1904" s="290"/>
      <c r="AS1904" s="290"/>
      <c r="AT1904" s="290"/>
      <c r="AU1904" s="290"/>
      <c r="AV1904" s="290"/>
      <c r="AW1904" s="290"/>
      <c r="AX1904" s="290"/>
      <c r="AY1904" s="290"/>
      <c r="AZ1904" s="290"/>
      <c r="BA1904" s="290"/>
      <c r="BB1904" s="290"/>
      <c r="BC1904" s="290"/>
      <c r="BD1904" s="290"/>
      <c r="BE1904" s="290"/>
      <c r="BF1904" s="290"/>
      <c r="BG1904" s="290"/>
      <c r="BH1904" s="290"/>
      <c r="BI1904" s="290"/>
      <c r="BJ1904" s="290"/>
      <c r="BK1904" s="290"/>
      <c r="BL1904" s="290"/>
      <c r="BM1904" s="290"/>
      <c r="BN1904" s="290"/>
      <c r="BO1904" s="290"/>
      <c r="BP1904" s="290"/>
      <c r="BQ1904" s="290"/>
      <c r="BR1904" s="290"/>
      <c r="BS1904" s="290"/>
      <c r="BT1904" s="290"/>
      <c r="BU1904" s="290"/>
      <c r="BV1904" s="290"/>
      <c r="BW1904" s="290"/>
      <c r="BX1904" s="290"/>
      <c r="BY1904" s="290"/>
    </row>
    <row r="1905" spans="1:77" x14ac:dyDescent="0.2">
      <c r="A1905" s="82">
        <v>1897</v>
      </c>
      <c r="B1905" s="82" t="s">
        <v>1519</v>
      </c>
      <c r="C1905" s="82" t="s">
        <v>1813</v>
      </c>
      <c r="D1905" s="82" t="s">
        <v>1520</v>
      </c>
      <c r="E1905" s="83">
        <v>44123</v>
      </c>
      <c r="F1905" s="82" t="s">
        <v>2985</v>
      </c>
      <c r="G1905" s="82">
        <v>1</v>
      </c>
      <c r="H1905" s="82" t="s">
        <v>2986</v>
      </c>
      <c r="I1905" s="82" t="s">
        <v>1760</v>
      </c>
      <c r="J1905" s="84">
        <v>16</v>
      </c>
      <c r="K1905" s="247">
        <v>1.6</v>
      </c>
      <c r="L1905" s="82" t="s">
        <v>2987</v>
      </c>
      <c r="M1905" s="82">
        <v>154</v>
      </c>
      <c r="N1905" s="82">
        <v>0.1</v>
      </c>
      <c r="O1905" s="264" t="s">
        <v>2084</v>
      </c>
      <c r="P1905" s="283" t="s">
        <v>2997</v>
      </c>
      <c r="Q1905" s="82" t="s">
        <v>304</v>
      </c>
    </row>
    <row r="1906" spans="1:77" s="254" customFormat="1" x14ac:dyDescent="0.2">
      <c r="A1906" s="248">
        <v>1898</v>
      </c>
      <c r="B1906" s="248" t="s">
        <v>1519</v>
      </c>
      <c r="C1906" s="248"/>
      <c r="D1906" s="248"/>
      <c r="E1906" s="248"/>
      <c r="F1906" s="248"/>
      <c r="G1906" s="248"/>
      <c r="H1906" s="248"/>
      <c r="I1906" s="248"/>
      <c r="J1906" s="260">
        <v>16</v>
      </c>
      <c r="K1906" s="255">
        <v>1.6</v>
      </c>
      <c r="L1906" s="248"/>
      <c r="M1906" s="248"/>
      <c r="N1906" s="248"/>
      <c r="O1906" s="265" t="s">
        <v>2084</v>
      </c>
      <c r="P1906" s="284" t="s">
        <v>706</v>
      </c>
      <c r="Q1906" s="248"/>
      <c r="R1906" s="289"/>
      <c r="S1906" s="289"/>
      <c r="T1906" s="289"/>
      <c r="U1906" s="289"/>
      <c r="V1906" s="289"/>
      <c r="W1906" s="289"/>
      <c r="X1906" s="289"/>
      <c r="Y1906" s="289"/>
      <c r="Z1906" s="289"/>
      <c r="AA1906" s="289"/>
      <c r="AB1906" s="289"/>
      <c r="AC1906" s="289"/>
      <c r="AD1906" s="289"/>
      <c r="AE1906" s="289"/>
      <c r="AF1906" s="289"/>
      <c r="AG1906" s="289"/>
      <c r="AH1906" s="289"/>
      <c r="AI1906" s="289"/>
      <c r="AJ1906" s="289"/>
      <c r="AK1906" s="289"/>
      <c r="AL1906" s="289"/>
      <c r="AM1906" s="289"/>
      <c r="AN1906" s="289"/>
      <c r="AO1906" s="289"/>
      <c r="AP1906" s="289"/>
      <c r="AQ1906" s="289"/>
      <c r="AR1906" s="289"/>
      <c r="AS1906" s="289"/>
      <c r="AT1906" s="289"/>
      <c r="AU1906" s="289"/>
      <c r="AV1906" s="289"/>
      <c r="AW1906" s="289"/>
      <c r="AX1906" s="289"/>
      <c r="AY1906" s="289"/>
      <c r="AZ1906" s="289"/>
      <c r="BA1906" s="289"/>
      <c r="BB1906" s="289"/>
      <c r="BC1906" s="289"/>
      <c r="BD1906" s="289"/>
      <c r="BE1906" s="289"/>
      <c r="BF1906" s="289"/>
      <c r="BG1906" s="289"/>
      <c r="BH1906" s="289"/>
      <c r="BI1906" s="289"/>
      <c r="BJ1906" s="289"/>
      <c r="BK1906" s="289"/>
      <c r="BL1906" s="289"/>
      <c r="BM1906" s="289"/>
      <c r="BN1906" s="289"/>
      <c r="BO1906" s="289"/>
      <c r="BP1906" s="289"/>
      <c r="BQ1906" s="289"/>
      <c r="BR1906" s="289"/>
      <c r="BS1906" s="289"/>
      <c r="BT1906" s="289"/>
      <c r="BU1906" s="289"/>
      <c r="BV1906" s="289"/>
      <c r="BW1906" s="289"/>
      <c r="BX1906" s="289"/>
      <c r="BY1906" s="289"/>
    </row>
    <row r="1907" spans="1:77" s="262" customFormat="1" x14ac:dyDescent="0.2">
      <c r="A1907" s="86">
        <v>1899</v>
      </c>
      <c r="B1907" s="86" t="s">
        <v>21</v>
      </c>
      <c r="C1907" s="86"/>
      <c r="D1907" s="86"/>
      <c r="E1907" s="86"/>
      <c r="F1907" s="86"/>
      <c r="G1907" s="86"/>
      <c r="H1907" s="86"/>
      <c r="I1907" s="86"/>
      <c r="J1907" s="249">
        <v>16</v>
      </c>
      <c r="K1907" s="251">
        <v>1.6</v>
      </c>
      <c r="L1907" s="86"/>
      <c r="M1907" s="86"/>
      <c r="N1907" s="86"/>
      <c r="O1907" s="266" t="s">
        <v>617</v>
      </c>
      <c r="P1907" s="285"/>
      <c r="Q1907" s="86"/>
      <c r="R1907" s="290"/>
      <c r="S1907" s="290"/>
      <c r="T1907" s="290"/>
      <c r="U1907" s="290"/>
      <c r="V1907" s="290"/>
      <c r="W1907" s="290"/>
      <c r="X1907" s="290"/>
      <c r="Y1907" s="290"/>
      <c r="Z1907" s="290"/>
      <c r="AA1907" s="290"/>
      <c r="AB1907" s="290"/>
      <c r="AC1907" s="290"/>
      <c r="AD1907" s="290"/>
      <c r="AE1907" s="290"/>
      <c r="AF1907" s="290"/>
      <c r="AG1907" s="290"/>
      <c r="AH1907" s="290"/>
      <c r="AI1907" s="290"/>
      <c r="AJ1907" s="290"/>
      <c r="AK1907" s="290"/>
      <c r="AL1907" s="290"/>
      <c r="AM1907" s="290"/>
      <c r="AN1907" s="290"/>
      <c r="AO1907" s="290"/>
      <c r="AP1907" s="290"/>
      <c r="AQ1907" s="290"/>
      <c r="AR1907" s="290"/>
      <c r="AS1907" s="290"/>
      <c r="AT1907" s="290"/>
      <c r="AU1907" s="290"/>
      <c r="AV1907" s="290"/>
      <c r="AW1907" s="290"/>
      <c r="AX1907" s="290"/>
      <c r="AY1907" s="290"/>
      <c r="AZ1907" s="290"/>
      <c r="BA1907" s="290"/>
      <c r="BB1907" s="290"/>
      <c r="BC1907" s="290"/>
      <c r="BD1907" s="290"/>
      <c r="BE1907" s="290"/>
      <c r="BF1907" s="290"/>
      <c r="BG1907" s="290"/>
      <c r="BH1907" s="290"/>
      <c r="BI1907" s="290"/>
      <c r="BJ1907" s="290"/>
      <c r="BK1907" s="290"/>
      <c r="BL1907" s="290"/>
      <c r="BM1907" s="290"/>
      <c r="BN1907" s="290"/>
      <c r="BO1907" s="290"/>
      <c r="BP1907" s="290"/>
      <c r="BQ1907" s="290"/>
      <c r="BR1907" s="290"/>
      <c r="BS1907" s="290"/>
      <c r="BT1907" s="290"/>
      <c r="BU1907" s="290"/>
      <c r="BV1907" s="290"/>
      <c r="BW1907" s="290"/>
      <c r="BX1907" s="290"/>
      <c r="BY1907" s="290"/>
    </row>
    <row r="1908" spans="1:77" x14ac:dyDescent="0.2">
      <c r="A1908" s="82">
        <v>1900</v>
      </c>
      <c r="B1908" s="82" t="s">
        <v>1509</v>
      </c>
      <c r="C1908" s="82" t="s">
        <v>1874</v>
      </c>
      <c r="D1908" s="82" t="s">
        <v>1510</v>
      </c>
      <c r="E1908" s="83">
        <v>44123</v>
      </c>
      <c r="F1908" s="82" t="s">
        <v>2985</v>
      </c>
      <c r="G1908" s="82">
        <v>1</v>
      </c>
      <c r="H1908" s="82" t="s">
        <v>2986</v>
      </c>
      <c r="I1908" s="82" t="s">
        <v>1760</v>
      </c>
      <c r="J1908" s="84">
        <v>25</v>
      </c>
      <c r="K1908" s="247">
        <v>2.5</v>
      </c>
      <c r="L1908" s="82" t="s">
        <v>2987</v>
      </c>
      <c r="M1908" s="82">
        <v>154</v>
      </c>
      <c r="N1908" s="82">
        <v>0.1</v>
      </c>
      <c r="O1908" s="264" t="s">
        <v>346</v>
      </c>
      <c r="P1908" s="283" t="s">
        <v>2997</v>
      </c>
      <c r="Q1908" s="82" t="s">
        <v>304</v>
      </c>
    </row>
    <row r="1909" spans="1:77" s="254" customFormat="1" x14ac:dyDescent="0.2">
      <c r="A1909" s="248">
        <v>1901</v>
      </c>
      <c r="B1909" s="248" t="s">
        <v>1509</v>
      </c>
      <c r="C1909" s="248"/>
      <c r="D1909" s="248"/>
      <c r="E1909" s="248"/>
      <c r="F1909" s="248"/>
      <c r="G1909" s="248"/>
      <c r="H1909" s="248"/>
      <c r="I1909" s="248"/>
      <c r="J1909" s="260">
        <v>25</v>
      </c>
      <c r="K1909" s="255">
        <v>2.5</v>
      </c>
      <c r="L1909" s="248"/>
      <c r="M1909" s="248"/>
      <c r="N1909" s="248"/>
      <c r="O1909" s="265" t="s">
        <v>346</v>
      </c>
      <c r="P1909" s="284" t="s">
        <v>706</v>
      </c>
      <c r="Q1909" s="248"/>
      <c r="R1909" s="289"/>
      <c r="S1909" s="289"/>
      <c r="T1909" s="289"/>
      <c r="U1909" s="289"/>
      <c r="V1909" s="289"/>
      <c r="W1909" s="289"/>
      <c r="X1909" s="289"/>
      <c r="Y1909" s="289"/>
      <c r="Z1909" s="289"/>
      <c r="AA1909" s="289"/>
      <c r="AB1909" s="289"/>
      <c r="AC1909" s="289"/>
      <c r="AD1909" s="289"/>
      <c r="AE1909" s="289"/>
      <c r="AF1909" s="289"/>
      <c r="AG1909" s="289"/>
      <c r="AH1909" s="289"/>
      <c r="AI1909" s="289"/>
      <c r="AJ1909" s="289"/>
      <c r="AK1909" s="289"/>
      <c r="AL1909" s="289"/>
      <c r="AM1909" s="289"/>
      <c r="AN1909" s="289"/>
      <c r="AO1909" s="289"/>
      <c r="AP1909" s="289"/>
      <c r="AQ1909" s="289"/>
      <c r="AR1909" s="289"/>
      <c r="AS1909" s="289"/>
      <c r="AT1909" s="289"/>
      <c r="AU1909" s="289"/>
      <c r="AV1909" s="289"/>
      <c r="AW1909" s="289"/>
      <c r="AX1909" s="289"/>
      <c r="AY1909" s="289"/>
      <c r="AZ1909" s="289"/>
      <c r="BA1909" s="289"/>
      <c r="BB1909" s="289"/>
      <c r="BC1909" s="289"/>
      <c r="BD1909" s="289"/>
      <c r="BE1909" s="289"/>
      <c r="BF1909" s="289"/>
      <c r="BG1909" s="289"/>
      <c r="BH1909" s="289"/>
      <c r="BI1909" s="289"/>
      <c r="BJ1909" s="289"/>
      <c r="BK1909" s="289"/>
      <c r="BL1909" s="289"/>
      <c r="BM1909" s="289"/>
      <c r="BN1909" s="289"/>
      <c r="BO1909" s="289"/>
      <c r="BP1909" s="289"/>
      <c r="BQ1909" s="289"/>
      <c r="BR1909" s="289"/>
      <c r="BS1909" s="289"/>
      <c r="BT1909" s="289"/>
      <c r="BU1909" s="289"/>
      <c r="BV1909" s="289"/>
      <c r="BW1909" s="289"/>
      <c r="BX1909" s="289"/>
      <c r="BY1909" s="289"/>
    </row>
    <row r="1910" spans="1:77" s="262" customFormat="1" x14ac:dyDescent="0.2">
      <c r="A1910" s="86">
        <v>1902</v>
      </c>
      <c r="B1910" s="86" t="s">
        <v>1</v>
      </c>
      <c r="C1910" s="86"/>
      <c r="D1910" s="86"/>
      <c r="E1910" s="86"/>
      <c r="F1910" s="86"/>
      <c r="G1910" s="86"/>
      <c r="H1910" s="86"/>
      <c r="I1910" s="86"/>
      <c r="J1910" s="249">
        <v>25</v>
      </c>
      <c r="K1910" s="251">
        <v>2.5</v>
      </c>
      <c r="L1910" s="86"/>
      <c r="M1910" s="86"/>
      <c r="N1910" s="86"/>
      <c r="O1910" s="266" t="s">
        <v>618</v>
      </c>
      <c r="P1910" s="285"/>
      <c r="Q1910" s="86"/>
      <c r="R1910" s="290"/>
      <c r="S1910" s="290"/>
      <c r="T1910" s="290"/>
      <c r="U1910" s="290"/>
      <c r="V1910" s="290"/>
      <c r="W1910" s="290"/>
      <c r="X1910" s="290"/>
      <c r="Y1910" s="290"/>
      <c r="Z1910" s="290"/>
      <c r="AA1910" s="290"/>
      <c r="AB1910" s="290"/>
      <c r="AC1910" s="290"/>
      <c r="AD1910" s="290"/>
      <c r="AE1910" s="290"/>
      <c r="AF1910" s="290"/>
      <c r="AG1910" s="290"/>
      <c r="AH1910" s="290"/>
      <c r="AI1910" s="290"/>
      <c r="AJ1910" s="290"/>
      <c r="AK1910" s="290"/>
      <c r="AL1910" s="290"/>
      <c r="AM1910" s="290"/>
      <c r="AN1910" s="290"/>
      <c r="AO1910" s="290"/>
      <c r="AP1910" s="290"/>
      <c r="AQ1910" s="290"/>
      <c r="AR1910" s="290"/>
      <c r="AS1910" s="290"/>
      <c r="AT1910" s="290"/>
      <c r="AU1910" s="290"/>
      <c r="AV1910" s="290"/>
      <c r="AW1910" s="290"/>
      <c r="AX1910" s="290"/>
      <c r="AY1910" s="290"/>
      <c r="AZ1910" s="290"/>
      <c r="BA1910" s="290"/>
      <c r="BB1910" s="290"/>
      <c r="BC1910" s="290"/>
      <c r="BD1910" s="290"/>
      <c r="BE1910" s="290"/>
      <c r="BF1910" s="290"/>
      <c r="BG1910" s="290"/>
      <c r="BH1910" s="290"/>
      <c r="BI1910" s="290"/>
      <c r="BJ1910" s="290"/>
      <c r="BK1910" s="290"/>
      <c r="BL1910" s="290"/>
      <c r="BM1910" s="290"/>
      <c r="BN1910" s="290"/>
      <c r="BO1910" s="290"/>
      <c r="BP1910" s="290"/>
      <c r="BQ1910" s="290"/>
      <c r="BR1910" s="290"/>
      <c r="BS1910" s="290"/>
      <c r="BT1910" s="290"/>
      <c r="BU1910" s="290"/>
      <c r="BV1910" s="290"/>
      <c r="BW1910" s="290"/>
      <c r="BX1910" s="290"/>
      <c r="BY1910" s="290"/>
    </row>
    <row r="1911" spans="1:77" x14ac:dyDescent="0.2">
      <c r="A1911" s="82">
        <v>1903</v>
      </c>
      <c r="B1911" s="82" t="s">
        <v>2664</v>
      </c>
      <c r="C1911" s="82" t="s">
        <v>1770</v>
      </c>
      <c r="D1911" s="82" t="s">
        <v>2665</v>
      </c>
      <c r="E1911" s="83">
        <v>44123</v>
      </c>
      <c r="F1911" s="82" t="s">
        <v>2985</v>
      </c>
      <c r="G1911" s="82">
        <v>1</v>
      </c>
      <c r="H1911" s="82" t="s">
        <v>2986</v>
      </c>
      <c r="I1911" s="82" t="s">
        <v>1760</v>
      </c>
      <c r="J1911" s="84">
        <v>168</v>
      </c>
      <c r="K1911" s="247">
        <v>16.8</v>
      </c>
      <c r="L1911" s="82" t="s">
        <v>2987</v>
      </c>
      <c r="M1911" s="82">
        <v>154</v>
      </c>
      <c r="N1911" s="82">
        <v>0.1</v>
      </c>
      <c r="O1911" s="264" t="s">
        <v>2242</v>
      </c>
      <c r="P1911" s="283" t="s">
        <v>2988</v>
      </c>
      <c r="Q1911" s="82" t="s">
        <v>2549</v>
      </c>
    </row>
    <row r="1912" spans="1:77" s="254" customFormat="1" x14ac:dyDescent="0.2">
      <c r="A1912" s="248">
        <v>1904</v>
      </c>
      <c r="B1912" s="248" t="s">
        <v>2664</v>
      </c>
      <c r="C1912" s="248"/>
      <c r="D1912" s="248"/>
      <c r="E1912" s="248"/>
      <c r="F1912" s="248"/>
      <c r="G1912" s="248"/>
      <c r="H1912" s="248"/>
      <c r="I1912" s="248"/>
      <c r="J1912" s="260">
        <v>168</v>
      </c>
      <c r="K1912" s="255">
        <v>16.8</v>
      </c>
      <c r="L1912" s="248"/>
      <c r="M1912" s="248"/>
      <c r="N1912" s="248"/>
      <c r="O1912" s="265" t="s">
        <v>2242</v>
      </c>
      <c r="P1912" s="284" t="s">
        <v>707</v>
      </c>
      <c r="Q1912" s="248"/>
      <c r="R1912" s="289"/>
      <c r="S1912" s="289"/>
      <c r="T1912" s="289"/>
      <c r="U1912" s="289"/>
      <c r="V1912" s="289"/>
      <c r="W1912" s="289"/>
      <c r="X1912" s="289"/>
      <c r="Y1912" s="289"/>
      <c r="Z1912" s="289"/>
      <c r="AA1912" s="289"/>
      <c r="AB1912" s="289"/>
      <c r="AC1912" s="289"/>
      <c r="AD1912" s="289"/>
      <c r="AE1912" s="289"/>
      <c r="AF1912" s="289"/>
      <c r="AG1912" s="289"/>
      <c r="AH1912" s="289"/>
      <c r="AI1912" s="289"/>
      <c r="AJ1912" s="289"/>
      <c r="AK1912" s="289"/>
      <c r="AL1912" s="289"/>
      <c r="AM1912" s="289"/>
      <c r="AN1912" s="289"/>
      <c r="AO1912" s="289"/>
      <c r="AP1912" s="289"/>
      <c r="AQ1912" s="289"/>
      <c r="AR1912" s="289"/>
      <c r="AS1912" s="289"/>
      <c r="AT1912" s="289"/>
      <c r="AU1912" s="289"/>
      <c r="AV1912" s="289"/>
      <c r="AW1912" s="289"/>
      <c r="AX1912" s="289"/>
      <c r="AY1912" s="289"/>
      <c r="AZ1912" s="289"/>
      <c r="BA1912" s="289"/>
      <c r="BB1912" s="289"/>
      <c r="BC1912" s="289"/>
      <c r="BD1912" s="289"/>
      <c r="BE1912" s="289"/>
      <c r="BF1912" s="289"/>
      <c r="BG1912" s="289"/>
      <c r="BH1912" s="289"/>
      <c r="BI1912" s="289"/>
      <c r="BJ1912" s="289"/>
      <c r="BK1912" s="289"/>
      <c r="BL1912" s="289"/>
      <c r="BM1912" s="289"/>
      <c r="BN1912" s="289"/>
      <c r="BO1912" s="289"/>
      <c r="BP1912" s="289"/>
      <c r="BQ1912" s="289"/>
      <c r="BR1912" s="289"/>
      <c r="BS1912" s="289"/>
      <c r="BT1912" s="289"/>
      <c r="BU1912" s="289"/>
      <c r="BV1912" s="289"/>
      <c r="BW1912" s="289"/>
      <c r="BX1912" s="289"/>
      <c r="BY1912" s="289"/>
    </row>
    <row r="1913" spans="1:77" x14ac:dyDescent="0.2">
      <c r="A1913" s="82">
        <v>1905</v>
      </c>
      <c r="B1913" s="82" t="s">
        <v>2664</v>
      </c>
      <c r="C1913" s="82" t="s">
        <v>1770</v>
      </c>
      <c r="D1913" s="82" t="s">
        <v>2665</v>
      </c>
      <c r="E1913" s="83">
        <v>44123</v>
      </c>
      <c r="F1913" s="82" t="s">
        <v>2985</v>
      </c>
      <c r="G1913" s="82">
        <v>1</v>
      </c>
      <c r="H1913" s="82" t="s">
        <v>2986</v>
      </c>
      <c r="I1913" s="82" t="s">
        <v>1760</v>
      </c>
      <c r="J1913" s="84">
        <v>178</v>
      </c>
      <c r="K1913" s="247">
        <v>17.8</v>
      </c>
      <c r="L1913" s="82" t="s">
        <v>2987</v>
      </c>
      <c r="M1913" s="82">
        <v>154</v>
      </c>
      <c r="N1913" s="82">
        <v>0.1</v>
      </c>
      <c r="O1913" s="264" t="s">
        <v>2242</v>
      </c>
      <c r="P1913" s="283" t="s">
        <v>2990</v>
      </c>
      <c r="Q1913" s="82" t="s">
        <v>2549</v>
      </c>
    </row>
    <row r="1914" spans="1:77" s="254" customFormat="1" x14ac:dyDescent="0.2">
      <c r="A1914" s="248">
        <v>1906</v>
      </c>
      <c r="B1914" s="248" t="s">
        <v>2664</v>
      </c>
      <c r="C1914" s="248"/>
      <c r="D1914" s="248"/>
      <c r="E1914" s="248"/>
      <c r="F1914" s="248"/>
      <c r="G1914" s="248"/>
      <c r="H1914" s="248"/>
      <c r="I1914" s="248"/>
      <c r="J1914" s="260">
        <v>178</v>
      </c>
      <c r="K1914" s="255">
        <v>17.8</v>
      </c>
      <c r="L1914" s="248"/>
      <c r="M1914" s="248"/>
      <c r="N1914" s="248"/>
      <c r="O1914" s="265" t="s">
        <v>2242</v>
      </c>
      <c r="P1914" s="284" t="s">
        <v>708</v>
      </c>
      <c r="Q1914" s="248"/>
      <c r="R1914" s="289"/>
      <c r="S1914" s="289"/>
      <c r="T1914" s="289"/>
      <c r="U1914" s="289"/>
      <c r="V1914" s="289"/>
      <c r="W1914" s="289"/>
      <c r="X1914" s="289"/>
      <c r="Y1914" s="289"/>
      <c r="Z1914" s="289"/>
      <c r="AA1914" s="289"/>
      <c r="AB1914" s="289"/>
      <c r="AC1914" s="289"/>
      <c r="AD1914" s="289"/>
      <c r="AE1914" s="289"/>
      <c r="AF1914" s="289"/>
      <c r="AG1914" s="289"/>
      <c r="AH1914" s="289"/>
      <c r="AI1914" s="289"/>
      <c r="AJ1914" s="289"/>
      <c r="AK1914" s="289"/>
      <c r="AL1914" s="289"/>
      <c r="AM1914" s="289"/>
      <c r="AN1914" s="289"/>
      <c r="AO1914" s="289"/>
      <c r="AP1914" s="289"/>
      <c r="AQ1914" s="289"/>
      <c r="AR1914" s="289"/>
      <c r="AS1914" s="289"/>
      <c r="AT1914" s="289"/>
      <c r="AU1914" s="289"/>
      <c r="AV1914" s="289"/>
      <c r="AW1914" s="289"/>
      <c r="AX1914" s="289"/>
      <c r="AY1914" s="289"/>
      <c r="AZ1914" s="289"/>
      <c r="BA1914" s="289"/>
      <c r="BB1914" s="289"/>
      <c r="BC1914" s="289"/>
      <c r="BD1914" s="289"/>
      <c r="BE1914" s="289"/>
      <c r="BF1914" s="289"/>
      <c r="BG1914" s="289"/>
      <c r="BH1914" s="289"/>
      <c r="BI1914" s="289"/>
      <c r="BJ1914" s="289"/>
      <c r="BK1914" s="289"/>
      <c r="BL1914" s="289"/>
      <c r="BM1914" s="289"/>
      <c r="BN1914" s="289"/>
      <c r="BO1914" s="289"/>
      <c r="BP1914" s="289"/>
      <c r="BQ1914" s="289"/>
      <c r="BR1914" s="289"/>
      <c r="BS1914" s="289"/>
      <c r="BT1914" s="289"/>
      <c r="BU1914" s="289"/>
      <c r="BV1914" s="289"/>
      <c r="BW1914" s="289"/>
      <c r="BX1914" s="289"/>
      <c r="BY1914" s="289"/>
    </row>
    <row r="1915" spans="1:77" s="262" customFormat="1" x14ac:dyDescent="0.2">
      <c r="A1915" s="86">
        <v>1907</v>
      </c>
      <c r="B1915" s="86" t="s">
        <v>982</v>
      </c>
      <c r="C1915" s="86"/>
      <c r="D1915" s="86"/>
      <c r="E1915" s="86"/>
      <c r="F1915" s="86"/>
      <c r="G1915" s="86"/>
      <c r="H1915" s="86"/>
      <c r="I1915" s="86"/>
      <c r="J1915" s="249">
        <v>346</v>
      </c>
      <c r="K1915" s="251">
        <v>34.6</v>
      </c>
      <c r="L1915" s="86"/>
      <c r="M1915" s="86"/>
      <c r="N1915" s="86"/>
      <c r="O1915" s="266" t="s">
        <v>676</v>
      </c>
      <c r="P1915" s="285"/>
      <c r="Q1915" s="86"/>
      <c r="R1915" s="290"/>
      <c r="S1915" s="290"/>
      <c r="T1915" s="290"/>
      <c r="U1915" s="290"/>
      <c r="V1915" s="290"/>
      <c r="W1915" s="290"/>
      <c r="X1915" s="290"/>
      <c r="Y1915" s="290"/>
      <c r="Z1915" s="290"/>
      <c r="AA1915" s="290"/>
      <c r="AB1915" s="290"/>
      <c r="AC1915" s="290"/>
      <c r="AD1915" s="290"/>
      <c r="AE1915" s="290"/>
      <c r="AF1915" s="290"/>
      <c r="AG1915" s="290"/>
      <c r="AH1915" s="290"/>
      <c r="AI1915" s="290"/>
      <c r="AJ1915" s="290"/>
      <c r="AK1915" s="290"/>
      <c r="AL1915" s="290"/>
      <c r="AM1915" s="290"/>
      <c r="AN1915" s="290"/>
      <c r="AO1915" s="290"/>
      <c r="AP1915" s="290"/>
      <c r="AQ1915" s="290"/>
      <c r="AR1915" s="290"/>
      <c r="AS1915" s="290"/>
      <c r="AT1915" s="290"/>
      <c r="AU1915" s="290"/>
      <c r="AV1915" s="290"/>
      <c r="AW1915" s="290"/>
      <c r="AX1915" s="290"/>
      <c r="AY1915" s="290"/>
      <c r="AZ1915" s="290"/>
      <c r="BA1915" s="290"/>
      <c r="BB1915" s="290"/>
      <c r="BC1915" s="290"/>
      <c r="BD1915" s="290"/>
      <c r="BE1915" s="290"/>
      <c r="BF1915" s="290"/>
      <c r="BG1915" s="290"/>
      <c r="BH1915" s="290"/>
      <c r="BI1915" s="290"/>
      <c r="BJ1915" s="290"/>
      <c r="BK1915" s="290"/>
      <c r="BL1915" s="290"/>
      <c r="BM1915" s="290"/>
      <c r="BN1915" s="290"/>
      <c r="BO1915" s="290"/>
      <c r="BP1915" s="290"/>
      <c r="BQ1915" s="290"/>
      <c r="BR1915" s="290"/>
      <c r="BS1915" s="290"/>
      <c r="BT1915" s="290"/>
      <c r="BU1915" s="290"/>
      <c r="BV1915" s="290"/>
      <c r="BW1915" s="290"/>
      <c r="BX1915" s="290"/>
      <c r="BY1915" s="290"/>
    </row>
    <row r="1916" spans="1:77" x14ac:dyDescent="0.2">
      <c r="A1916" s="82">
        <v>1908</v>
      </c>
      <c r="B1916" s="82" t="s">
        <v>377</v>
      </c>
      <c r="C1916" s="82" t="s">
        <v>2292</v>
      </c>
      <c r="D1916" s="82" t="s">
        <v>378</v>
      </c>
      <c r="E1916" s="83">
        <v>44123</v>
      </c>
      <c r="F1916" s="82" t="s">
        <v>2985</v>
      </c>
      <c r="G1916" s="82">
        <v>1</v>
      </c>
      <c r="H1916" s="82" t="s">
        <v>2986</v>
      </c>
      <c r="I1916" s="82" t="s">
        <v>1760</v>
      </c>
      <c r="J1916" s="84">
        <v>54</v>
      </c>
      <c r="K1916" s="247">
        <v>5.4</v>
      </c>
      <c r="L1916" s="82" t="s">
        <v>2987</v>
      </c>
      <c r="M1916" s="82">
        <v>154</v>
      </c>
      <c r="N1916" s="82">
        <v>0.1</v>
      </c>
      <c r="O1916" s="264" t="s">
        <v>1739</v>
      </c>
      <c r="P1916" s="283" t="s">
        <v>2990</v>
      </c>
      <c r="Q1916" s="82" t="s">
        <v>2549</v>
      </c>
    </row>
    <row r="1917" spans="1:77" s="254" customFormat="1" x14ac:dyDescent="0.2">
      <c r="A1917" s="248">
        <v>1909</v>
      </c>
      <c r="B1917" s="248" t="s">
        <v>377</v>
      </c>
      <c r="C1917" s="248"/>
      <c r="D1917" s="248"/>
      <c r="E1917" s="248"/>
      <c r="F1917" s="248"/>
      <c r="G1917" s="248"/>
      <c r="H1917" s="248"/>
      <c r="I1917" s="248"/>
      <c r="J1917" s="260">
        <v>54</v>
      </c>
      <c r="K1917" s="255">
        <v>5.4</v>
      </c>
      <c r="L1917" s="248"/>
      <c r="M1917" s="248"/>
      <c r="N1917" s="248"/>
      <c r="O1917" s="265" t="s">
        <v>1739</v>
      </c>
      <c r="P1917" s="284" t="s">
        <v>708</v>
      </c>
      <c r="Q1917" s="248"/>
      <c r="R1917" s="289"/>
      <c r="S1917" s="289"/>
      <c r="T1917" s="289"/>
      <c r="U1917" s="289"/>
      <c r="V1917" s="289"/>
      <c r="W1917" s="289"/>
      <c r="X1917" s="289"/>
      <c r="Y1917" s="289"/>
      <c r="Z1917" s="289"/>
      <c r="AA1917" s="289"/>
      <c r="AB1917" s="289"/>
      <c r="AC1917" s="289"/>
      <c r="AD1917" s="289"/>
      <c r="AE1917" s="289"/>
      <c r="AF1917" s="289"/>
      <c r="AG1917" s="289"/>
      <c r="AH1917" s="289"/>
      <c r="AI1917" s="289"/>
      <c r="AJ1917" s="289"/>
      <c r="AK1917" s="289"/>
      <c r="AL1917" s="289"/>
      <c r="AM1917" s="289"/>
      <c r="AN1917" s="289"/>
      <c r="AO1917" s="289"/>
      <c r="AP1917" s="289"/>
      <c r="AQ1917" s="289"/>
      <c r="AR1917" s="289"/>
      <c r="AS1917" s="289"/>
      <c r="AT1917" s="289"/>
      <c r="AU1917" s="289"/>
      <c r="AV1917" s="289"/>
      <c r="AW1917" s="289"/>
      <c r="AX1917" s="289"/>
      <c r="AY1917" s="289"/>
      <c r="AZ1917" s="289"/>
      <c r="BA1917" s="289"/>
      <c r="BB1917" s="289"/>
      <c r="BC1917" s="289"/>
      <c r="BD1917" s="289"/>
      <c r="BE1917" s="289"/>
      <c r="BF1917" s="289"/>
      <c r="BG1917" s="289"/>
      <c r="BH1917" s="289"/>
      <c r="BI1917" s="289"/>
      <c r="BJ1917" s="289"/>
      <c r="BK1917" s="289"/>
      <c r="BL1917" s="289"/>
      <c r="BM1917" s="289"/>
      <c r="BN1917" s="289"/>
      <c r="BO1917" s="289"/>
      <c r="BP1917" s="289"/>
      <c r="BQ1917" s="289"/>
      <c r="BR1917" s="289"/>
      <c r="BS1917" s="289"/>
      <c r="BT1917" s="289"/>
      <c r="BU1917" s="289"/>
      <c r="BV1917" s="289"/>
      <c r="BW1917" s="289"/>
      <c r="BX1917" s="289"/>
      <c r="BY1917" s="289"/>
    </row>
    <row r="1918" spans="1:77" s="262" customFormat="1" x14ac:dyDescent="0.2">
      <c r="A1918" s="86">
        <v>1910</v>
      </c>
      <c r="B1918" s="86" t="s">
        <v>1078</v>
      </c>
      <c r="C1918" s="86"/>
      <c r="D1918" s="86"/>
      <c r="E1918" s="86"/>
      <c r="F1918" s="86"/>
      <c r="G1918" s="86"/>
      <c r="H1918" s="86"/>
      <c r="I1918" s="86"/>
      <c r="J1918" s="249">
        <v>54</v>
      </c>
      <c r="K1918" s="251">
        <v>5.4</v>
      </c>
      <c r="L1918" s="86"/>
      <c r="M1918" s="86"/>
      <c r="N1918" s="86"/>
      <c r="O1918" s="266" t="s">
        <v>677</v>
      </c>
      <c r="P1918" s="285"/>
      <c r="Q1918" s="86"/>
      <c r="R1918" s="290"/>
      <c r="S1918" s="290"/>
      <c r="T1918" s="290"/>
      <c r="U1918" s="290"/>
      <c r="V1918" s="290"/>
      <c r="W1918" s="290"/>
      <c r="X1918" s="290"/>
      <c r="Y1918" s="290"/>
      <c r="Z1918" s="290"/>
      <c r="AA1918" s="290"/>
      <c r="AB1918" s="290"/>
      <c r="AC1918" s="290"/>
      <c r="AD1918" s="290"/>
      <c r="AE1918" s="290"/>
      <c r="AF1918" s="290"/>
      <c r="AG1918" s="290"/>
      <c r="AH1918" s="290"/>
      <c r="AI1918" s="290"/>
      <c r="AJ1918" s="290"/>
      <c r="AK1918" s="290"/>
      <c r="AL1918" s="290"/>
      <c r="AM1918" s="290"/>
      <c r="AN1918" s="290"/>
      <c r="AO1918" s="290"/>
      <c r="AP1918" s="290"/>
      <c r="AQ1918" s="290"/>
      <c r="AR1918" s="290"/>
      <c r="AS1918" s="290"/>
      <c r="AT1918" s="290"/>
      <c r="AU1918" s="290"/>
      <c r="AV1918" s="290"/>
      <c r="AW1918" s="290"/>
      <c r="AX1918" s="290"/>
      <c r="AY1918" s="290"/>
      <c r="AZ1918" s="290"/>
      <c r="BA1918" s="290"/>
      <c r="BB1918" s="290"/>
      <c r="BC1918" s="290"/>
      <c r="BD1918" s="290"/>
      <c r="BE1918" s="290"/>
      <c r="BF1918" s="290"/>
      <c r="BG1918" s="290"/>
      <c r="BH1918" s="290"/>
      <c r="BI1918" s="290"/>
      <c r="BJ1918" s="290"/>
      <c r="BK1918" s="290"/>
      <c r="BL1918" s="290"/>
      <c r="BM1918" s="290"/>
      <c r="BN1918" s="290"/>
      <c r="BO1918" s="290"/>
      <c r="BP1918" s="290"/>
      <c r="BQ1918" s="290"/>
      <c r="BR1918" s="290"/>
      <c r="BS1918" s="290"/>
      <c r="BT1918" s="290"/>
      <c r="BU1918" s="290"/>
      <c r="BV1918" s="290"/>
      <c r="BW1918" s="290"/>
      <c r="BX1918" s="290"/>
      <c r="BY1918" s="290"/>
    </row>
    <row r="1919" spans="1:77" x14ac:dyDescent="0.2">
      <c r="A1919" s="82">
        <v>1911</v>
      </c>
      <c r="B1919" s="82" t="s">
        <v>2604</v>
      </c>
      <c r="C1919" s="82" t="s">
        <v>2292</v>
      </c>
      <c r="D1919" s="82" t="s">
        <v>2605</v>
      </c>
      <c r="E1919" s="83">
        <v>44123</v>
      </c>
      <c r="F1919" s="82" t="s">
        <v>2985</v>
      </c>
      <c r="G1919" s="82">
        <v>1</v>
      </c>
      <c r="H1919" s="82" t="s">
        <v>2986</v>
      </c>
      <c r="I1919" s="82" t="s">
        <v>1760</v>
      </c>
      <c r="J1919" s="84">
        <v>42</v>
      </c>
      <c r="K1919" s="247">
        <v>4.2</v>
      </c>
      <c r="L1919" s="82" t="s">
        <v>2987</v>
      </c>
      <c r="M1919" s="82">
        <v>154</v>
      </c>
      <c r="N1919" s="82">
        <v>0.1</v>
      </c>
      <c r="O1919" s="264" t="s">
        <v>1150</v>
      </c>
      <c r="P1919" s="283" t="s">
        <v>2997</v>
      </c>
      <c r="Q1919" s="82" t="s">
        <v>2549</v>
      </c>
    </row>
    <row r="1920" spans="1:77" s="254" customFormat="1" x14ac:dyDescent="0.2">
      <c r="A1920" s="248">
        <v>1912</v>
      </c>
      <c r="B1920" s="248" t="s">
        <v>2604</v>
      </c>
      <c r="C1920" s="248"/>
      <c r="D1920" s="248"/>
      <c r="E1920" s="248"/>
      <c r="F1920" s="248"/>
      <c r="G1920" s="248"/>
      <c r="H1920" s="248"/>
      <c r="I1920" s="248"/>
      <c r="J1920" s="260">
        <v>42</v>
      </c>
      <c r="K1920" s="255">
        <v>4.2</v>
      </c>
      <c r="L1920" s="248"/>
      <c r="M1920" s="248"/>
      <c r="N1920" s="248"/>
      <c r="O1920" s="265" t="s">
        <v>1150</v>
      </c>
      <c r="P1920" s="284" t="s">
        <v>706</v>
      </c>
      <c r="Q1920" s="248"/>
      <c r="R1920" s="289"/>
      <c r="S1920" s="289"/>
      <c r="T1920" s="289"/>
      <c r="U1920" s="289"/>
      <c r="V1920" s="289"/>
      <c r="W1920" s="289"/>
      <c r="X1920" s="289"/>
      <c r="Y1920" s="289"/>
      <c r="Z1920" s="289"/>
      <c r="AA1920" s="289"/>
      <c r="AB1920" s="289"/>
      <c r="AC1920" s="289"/>
      <c r="AD1920" s="289"/>
      <c r="AE1920" s="289"/>
      <c r="AF1920" s="289"/>
      <c r="AG1920" s="289"/>
      <c r="AH1920" s="289"/>
      <c r="AI1920" s="289"/>
      <c r="AJ1920" s="289"/>
      <c r="AK1920" s="289"/>
      <c r="AL1920" s="289"/>
      <c r="AM1920" s="289"/>
      <c r="AN1920" s="289"/>
      <c r="AO1920" s="289"/>
      <c r="AP1920" s="289"/>
      <c r="AQ1920" s="289"/>
      <c r="AR1920" s="289"/>
      <c r="AS1920" s="289"/>
      <c r="AT1920" s="289"/>
      <c r="AU1920" s="289"/>
      <c r="AV1920" s="289"/>
      <c r="AW1920" s="289"/>
      <c r="AX1920" s="289"/>
      <c r="AY1920" s="289"/>
      <c r="AZ1920" s="289"/>
      <c r="BA1920" s="289"/>
      <c r="BB1920" s="289"/>
      <c r="BC1920" s="289"/>
      <c r="BD1920" s="289"/>
      <c r="BE1920" s="289"/>
      <c r="BF1920" s="289"/>
      <c r="BG1920" s="289"/>
      <c r="BH1920" s="289"/>
      <c r="BI1920" s="289"/>
      <c r="BJ1920" s="289"/>
      <c r="BK1920" s="289"/>
      <c r="BL1920" s="289"/>
      <c r="BM1920" s="289"/>
      <c r="BN1920" s="289"/>
      <c r="BO1920" s="289"/>
      <c r="BP1920" s="289"/>
      <c r="BQ1920" s="289"/>
      <c r="BR1920" s="289"/>
      <c r="BS1920" s="289"/>
      <c r="BT1920" s="289"/>
      <c r="BU1920" s="289"/>
      <c r="BV1920" s="289"/>
      <c r="BW1920" s="289"/>
      <c r="BX1920" s="289"/>
      <c r="BY1920" s="289"/>
    </row>
    <row r="1921" spans="1:77" s="262" customFormat="1" x14ac:dyDescent="0.2">
      <c r="A1921" s="86">
        <v>1913</v>
      </c>
      <c r="B1921" s="86" t="s">
        <v>1576</v>
      </c>
      <c r="C1921" s="86"/>
      <c r="D1921" s="86"/>
      <c r="E1921" s="86"/>
      <c r="F1921" s="86"/>
      <c r="G1921" s="86"/>
      <c r="H1921" s="86"/>
      <c r="I1921" s="86"/>
      <c r="J1921" s="249">
        <v>42</v>
      </c>
      <c r="K1921" s="251">
        <v>4.2</v>
      </c>
      <c r="L1921" s="86"/>
      <c r="M1921" s="86"/>
      <c r="N1921" s="86"/>
      <c r="O1921" s="266" t="s">
        <v>678</v>
      </c>
      <c r="P1921" s="285"/>
      <c r="Q1921" s="86"/>
      <c r="R1921" s="290"/>
      <c r="S1921" s="290"/>
      <c r="T1921" s="290"/>
      <c r="U1921" s="290"/>
      <c r="V1921" s="290"/>
      <c r="W1921" s="290"/>
      <c r="X1921" s="290"/>
      <c r="Y1921" s="290"/>
      <c r="Z1921" s="290"/>
      <c r="AA1921" s="290"/>
      <c r="AB1921" s="290"/>
      <c r="AC1921" s="290"/>
      <c r="AD1921" s="290"/>
      <c r="AE1921" s="290"/>
      <c r="AF1921" s="290"/>
      <c r="AG1921" s="290"/>
      <c r="AH1921" s="290"/>
      <c r="AI1921" s="290"/>
      <c r="AJ1921" s="290"/>
      <c r="AK1921" s="290"/>
      <c r="AL1921" s="290"/>
      <c r="AM1921" s="290"/>
      <c r="AN1921" s="290"/>
      <c r="AO1921" s="290"/>
      <c r="AP1921" s="290"/>
      <c r="AQ1921" s="290"/>
      <c r="AR1921" s="290"/>
      <c r="AS1921" s="290"/>
      <c r="AT1921" s="290"/>
      <c r="AU1921" s="290"/>
      <c r="AV1921" s="290"/>
      <c r="AW1921" s="290"/>
      <c r="AX1921" s="290"/>
      <c r="AY1921" s="290"/>
      <c r="AZ1921" s="290"/>
      <c r="BA1921" s="290"/>
      <c r="BB1921" s="290"/>
      <c r="BC1921" s="290"/>
      <c r="BD1921" s="290"/>
      <c r="BE1921" s="290"/>
      <c r="BF1921" s="290"/>
      <c r="BG1921" s="290"/>
      <c r="BH1921" s="290"/>
      <c r="BI1921" s="290"/>
      <c r="BJ1921" s="290"/>
      <c r="BK1921" s="290"/>
      <c r="BL1921" s="290"/>
      <c r="BM1921" s="290"/>
      <c r="BN1921" s="290"/>
      <c r="BO1921" s="290"/>
      <c r="BP1921" s="290"/>
      <c r="BQ1921" s="290"/>
      <c r="BR1921" s="290"/>
      <c r="BS1921" s="290"/>
      <c r="BT1921" s="290"/>
      <c r="BU1921" s="290"/>
      <c r="BV1921" s="290"/>
      <c r="BW1921" s="290"/>
      <c r="BX1921" s="290"/>
      <c r="BY1921" s="290"/>
    </row>
    <row r="1922" spans="1:77" x14ac:dyDescent="0.2">
      <c r="A1922" s="82">
        <v>1914</v>
      </c>
      <c r="B1922" s="82" t="s">
        <v>1437</v>
      </c>
      <c r="C1922" s="82" t="s">
        <v>1771</v>
      </c>
      <c r="D1922" s="82" t="s">
        <v>1438</v>
      </c>
      <c r="E1922" s="83">
        <v>44123</v>
      </c>
      <c r="F1922" s="82" t="s">
        <v>2985</v>
      </c>
      <c r="G1922" s="82">
        <v>1</v>
      </c>
      <c r="H1922" s="82" t="s">
        <v>2986</v>
      </c>
      <c r="I1922" s="82" t="s">
        <v>1760</v>
      </c>
      <c r="J1922" s="84">
        <v>192</v>
      </c>
      <c r="K1922" s="247">
        <v>19.2</v>
      </c>
      <c r="L1922" s="82" t="s">
        <v>2987</v>
      </c>
      <c r="M1922" s="82">
        <v>154</v>
      </c>
      <c r="N1922" s="82">
        <v>0.1</v>
      </c>
      <c r="O1922" s="264" t="s">
        <v>2243</v>
      </c>
      <c r="P1922" s="283" t="s">
        <v>2988</v>
      </c>
      <c r="Q1922" s="82" t="s">
        <v>303</v>
      </c>
    </row>
    <row r="1923" spans="1:77" s="254" customFormat="1" x14ac:dyDescent="0.2">
      <c r="A1923" s="248">
        <v>1915</v>
      </c>
      <c r="B1923" s="248" t="s">
        <v>1437</v>
      </c>
      <c r="C1923" s="248"/>
      <c r="D1923" s="248"/>
      <c r="E1923" s="248"/>
      <c r="F1923" s="248"/>
      <c r="G1923" s="248"/>
      <c r="H1923" s="248"/>
      <c r="I1923" s="248"/>
      <c r="J1923" s="260">
        <v>192</v>
      </c>
      <c r="K1923" s="255">
        <v>19.2</v>
      </c>
      <c r="L1923" s="248"/>
      <c r="M1923" s="248"/>
      <c r="N1923" s="248"/>
      <c r="O1923" s="265" t="s">
        <v>2243</v>
      </c>
      <c r="P1923" s="284" t="s">
        <v>707</v>
      </c>
      <c r="Q1923" s="248"/>
      <c r="R1923" s="289"/>
      <c r="S1923" s="289"/>
      <c r="T1923" s="289"/>
      <c r="U1923" s="289"/>
      <c r="V1923" s="289"/>
      <c r="W1923" s="289"/>
      <c r="X1923" s="289"/>
      <c r="Y1923" s="289"/>
      <c r="Z1923" s="289"/>
      <c r="AA1923" s="289"/>
      <c r="AB1923" s="289"/>
      <c r="AC1923" s="289"/>
      <c r="AD1923" s="289"/>
      <c r="AE1923" s="289"/>
      <c r="AF1923" s="289"/>
      <c r="AG1923" s="289"/>
      <c r="AH1923" s="289"/>
      <c r="AI1923" s="289"/>
      <c r="AJ1923" s="289"/>
      <c r="AK1923" s="289"/>
      <c r="AL1923" s="289"/>
      <c r="AM1923" s="289"/>
      <c r="AN1923" s="289"/>
      <c r="AO1923" s="289"/>
      <c r="AP1923" s="289"/>
      <c r="AQ1923" s="289"/>
      <c r="AR1923" s="289"/>
      <c r="AS1923" s="289"/>
      <c r="AT1923" s="289"/>
      <c r="AU1923" s="289"/>
      <c r="AV1923" s="289"/>
      <c r="AW1923" s="289"/>
      <c r="AX1923" s="289"/>
      <c r="AY1923" s="289"/>
      <c r="AZ1923" s="289"/>
      <c r="BA1923" s="289"/>
      <c r="BB1923" s="289"/>
      <c r="BC1923" s="289"/>
      <c r="BD1923" s="289"/>
      <c r="BE1923" s="289"/>
      <c r="BF1923" s="289"/>
      <c r="BG1923" s="289"/>
      <c r="BH1923" s="289"/>
      <c r="BI1923" s="289"/>
      <c r="BJ1923" s="289"/>
      <c r="BK1923" s="289"/>
      <c r="BL1923" s="289"/>
      <c r="BM1923" s="289"/>
      <c r="BN1923" s="289"/>
      <c r="BO1923" s="289"/>
      <c r="BP1923" s="289"/>
      <c r="BQ1923" s="289"/>
      <c r="BR1923" s="289"/>
      <c r="BS1923" s="289"/>
      <c r="BT1923" s="289"/>
      <c r="BU1923" s="289"/>
      <c r="BV1923" s="289"/>
      <c r="BW1923" s="289"/>
      <c r="BX1923" s="289"/>
      <c r="BY1923" s="289"/>
    </row>
    <row r="1924" spans="1:77" x14ac:dyDescent="0.2">
      <c r="A1924" s="82">
        <v>1916</v>
      </c>
      <c r="B1924" s="82" t="s">
        <v>1437</v>
      </c>
      <c r="C1924" s="82" t="s">
        <v>1771</v>
      </c>
      <c r="D1924" s="82" t="s">
        <v>1438</v>
      </c>
      <c r="E1924" s="83">
        <v>44123</v>
      </c>
      <c r="F1924" s="82" t="s">
        <v>2985</v>
      </c>
      <c r="G1924" s="82">
        <v>1</v>
      </c>
      <c r="H1924" s="82" t="s">
        <v>2986</v>
      </c>
      <c r="I1924" s="82" t="s">
        <v>1760</v>
      </c>
      <c r="J1924" s="84">
        <v>208</v>
      </c>
      <c r="K1924" s="247">
        <v>20.8</v>
      </c>
      <c r="L1924" s="82" t="s">
        <v>2987</v>
      </c>
      <c r="M1924" s="82">
        <v>154</v>
      </c>
      <c r="N1924" s="82">
        <v>0.1</v>
      </c>
      <c r="O1924" s="264" t="s">
        <v>2243</v>
      </c>
      <c r="P1924" s="283" t="s">
        <v>2990</v>
      </c>
      <c r="Q1924" s="82" t="s">
        <v>303</v>
      </c>
    </row>
    <row r="1925" spans="1:77" s="254" customFormat="1" x14ac:dyDescent="0.2">
      <c r="A1925" s="248">
        <v>1917</v>
      </c>
      <c r="B1925" s="248" t="s">
        <v>1437</v>
      </c>
      <c r="C1925" s="248"/>
      <c r="D1925" s="248"/>
      <c r="E1925" s="248"/>
      <c r="F1925" s="248"/>
      <c r="G1925" s="248"/>
      <c r="H1925" s="248"/>
      <c r="I1925" s="248"/>
      <c r="J1925" s="260">
        <v>208</v>
      </c>
      <c r="K1925" s="255">
        <v>20.8</v>
      </c>
      <c r="L1925" s="248"/>
      <c r="M1925" s="248"/>
      <c r="N1925" s="248"/>
      <c r="O1925" s="265" t="s">
        <v>2243</v>
      </c>
      <c r="P1925" s="284" t="s">
        <v>708</v>
      </c>
      <c r="Q1925" s="248"/>
      <c r="R1925" s="289"/>
      <c r="S1925" s="289"/>
      <c r="T1925" s="289"/>
      <c r="U1925" s="289"/>
      <c r="V1925" s="289"/>
      <c r="W1925" s="289"/>
      <c r="X1925" s="289"/>
      <c r="Y1925" s="289"/>
      <c r="Z1925" s="289"/>
      <c r="AA1925" s="289"/>
      <c r="AB1925" s="289"/>
      <c r="AC1925" s="289"/>
      <c r="AD1925" s="289"/>
      <c r="AE1925" s="289"/>
      <c r="AF1925" s="289"/>
      <c r="AG1925" s="289"/>
      <c r="AH1925" s="289"/>
      <c r="AI1925" s="289"/>
      <c r="AJ1925" s="289"/>
      <c r="AK1925" s="289"/>
      <c r="AL1925" s="289"/>
      <c r="AM1925" s="289"/>
      <c r="AN1925" s="289"/>
      <c r="AO1925" s="289"/>
      <c r="AP1925" s="289"/>
      <c r="AQ1925" s="289"/>
      <c r="AR1925" s="289"/>
      <c r="AS1925" s="289"/>
      <c r="AT1925" s="289"/>
      <c r="AU1925" s="289"/>
      <c r="AV1925" s="289"/>
      <c r="AW1925" s="289"/>
      <c r="AX1925" s="289"/>
      <c r="AY1925" s="289"/>
      <c r="AZ1925" s="289"/>
      <c r="BA1925" s="289"/>
      <c r="BB1925" s="289"/>
      <c r="BC1925" s="289"/>
      <c r="BD1925" s="289"/>
      <c r="BE1925" s="289"/>
      <c r="BF1925" s="289"/>
      <c r="BG1925" s="289"/>
      <c r="BH1925" s="289"/>
      <c r="BI1925" s="289"/>
      <c r="BJ1925" s="289"/>
      <c r="BK1925" s="289"/>
      <c r="BL1925" s="289"/>
      <c r="BM1925" s="289"/>
      <c r="BN1925" s="289"/>
      <c r="BO1925" s="289"/>
      <c r="BP1925" s="289"/>
      <c r="BQ1925" s="289"/>
      <c r="BR1925" s="289"/>
      <c r="BS1925" s="289"/>
      <c r="BT1925" s="289"/>
      <c r="BU1925" s="289"/>
      <c r="BV1925" s="289"/>
      <c r="BW1925" s="289"/>
      <c r="BX1925" s="289"/>
      <c r="BY1925" s="289"/>
    </row>
    <row r="1926" spans="1:77" s="262" customFormat="1" x14ac:dyDescent="0.2">
      <c r="A1926" s="86">
        <v>1918</v>
      </c>
      <c r="B1926" s="86" t="s">
        <v>983</v>
      </c>
      <c r="C1926" s="86"/>
      <c r="D1926" s="86"/>
      <c r="E1926" s="86"/>
      <c r="F1926" s="86"/>
      <c r="G1926" s="86"/>
      <c r="H1926" s="86"/>
      <c r="I1926" s="86"/>
      <c r="J1926" s="249">
        <v>400</v>
      </c>
      <c r="K1926" s="251">
        <v>40</v>
      </c>
      <c r="L1926" s="86"/>
      <c r="M1926" s="86"/>
      <c r="N1926" s="86"/>
      <c r="O1926" s="266" t="s">
        <v>503</v>
      </c>
      <c r="P1926" s="285"/>
      <c r="Q1926" s="86"/>
      <c r="R1926" s="290"/>
      <c r="S1926" s="290"/>
      <c r="T1926" s="290"/>
      <c r="U1926" s="290"/>
      <c r="V1926" s="290"/>
      <c r="W1926" s="290"/>
      <c r="X1926" s="290"/>
      <c r="Y1926" s="290"/>
      <c r="Z1926" s="290"/>
      <c r="AA1926" s="290"/>
      <c r="AB1926" s="290"/>
      <c r="AC1926" s="290"/>
      <c r="AD1926" s="290"/>
      <c r="AE1926" s="290"/>
      <c r="AF1926" s="290"/>
      <c r="AG1926" s="290"/>
      <c r="AH1926" s="290"/>
      <c r="AI1926" s="290"/>
      <c r="AJ1926" s="290"/>
      <c r="AK1926" s="290"/>
      <c r="AL1926" s="290"/>
      <c r="AM1926" s="290"/>
      <c r="AN1926" s="290"/>
      <c r="AO1926" s="290"/>
      <c r="AP1926" s="290"/>
      <c r="AQ1926" s="290"/>
      <c r="AR1926" s="290"/>
      <c r="AS1926" s="290"/>
      <c r="AT1926" s="290"/>
      <c r="AU1926" s="290"/>
      <c r="AV1926" s="290"/>
      <c r="AW1926" s="290"/>
      <c r="AX1926" s="290"/>
      <c r="AY1926" s="290"/>
      <c r="AZ1926" s="290"/>
      <c r="BA1926" s="290"/>
      <c r="BB1926" s="290"/>
      <c r="BC1926" s="290"/>
      <c r="BD1926" s="290"/>
      <c r="BE1926" s="290"/>
      <c r="BF1926" s="290"/>
      <c r="BG1926" s="290"/>
      <c r="BH1926" s="290"/>
      <c r="BI1926" s="290"/>
      <c r="BJ1926" s="290"/>
      <c r="BK1926" s="290"/>
      <c r="BL1926" s="290"/>
      <c r="BM1926" s="290"/>
      <c r="BN1926" s="290"/>
      <c r="BO1926" s="290"/>
      <c r="BP1926" s="290"/>
      <c r="BQ1926" s="290"/>
      <c r="BR1926" s="290"/>
      <c r="BS1926" s="290"/>
      <c r="BT1926" s="290"/>
      <c r="BU1926" s="290"/>
      <c r="BV1926" s="290"/>
      <c r="BW1926" s="290"/>
      <c r="BX1926" s="290"/>
      <c r="BY1926" s="290"/>
    </row>
    <row r="1927" spans="1:77" x14ac:dyDescent="0.2">
      <c r="A1927" s="82">
        <v>1919</v>
      </c>
      <c r="B1927" s="82" t="s">
        <v>1476</v>
      </c>
      <c r="C1927" s="82" t="s">
        <v>1771</v>
      </c>
      <c r="D1927" s="82" t="s">
        <v>1477</v>
      </c>
      <c r="E1927" s="83">
        <v>44123</v>
      </c>
      <c r="F1927" s="82" t="s">
        <v>2985</v>
      </c>
      <c r="G1927" s="82">
        <v>1</v>
      </c>
      <c r="H1927" s="82" t="s">
        <v>2986</v>
      </c>
      <c r="I1927" s="82" t="s">
        <v>1760</v>
      </c>
      <c r="J1927" s="84">
        <v>40</v>
      </c>
      <c r="K1927" s="247">
        <v>4</v>
      </c>
      <c r="L1927" s="82" t="s">
        <v>2987</v>
      </c>
      <c r="M1927" s="82">
        <v>154</v>
      </c>
      <c r="N1927" s="82">
        <v>0.1</v>
      </c>
      <c r="O1927" s="264" t="s">
        <v>1726</v>
      </c>
      <c r="P1927" s="283" t="s">
        <v>2990</v>
      </c>
      <c r="Q1927" s="82" t="s">
        <v>303</v>
      </c>
    </row>
    <row r="1928" spans="1:77" s="254" customFormat="1" x14ac:dyDescent="0.2">
      <c r="A1928" s="248">
        <v>1920</v>
      </c>
      <c r="B1928" s="248" t="s">
        <v>1476</v>
      </c>
      <c r="C1928" s="248"/>
      <c r="D1928" s="248"/>
      <c r="E1928" s="248"/>
      <c r="F1928" s="248"/>
      <c r="G1928" s="248"/>
      <c r="H1928" s="248"/>
      <c r="I1928" s="248"/>
      <c r="J1928" s="260">
        <v>40</v>
      </c>
      <c r="K1928" s="255">
        <v>4</v>
      </c>
      <c r="L1928" s="248"/>
      <c r="M1928" s="248"/>
      <c r="N1928" s="248"/>
      <c r="O1928" s="265" t="s">
        <v>1726</v>
      </c>
      <c r="P1928" s="284" t="s">
        <v>708</v>
      </c>
      <c r="Q1928" s="248"/>
      <c r="R1928" s="289"/>
      <c r="S1928" s="289"/>
      <c r="T1928" s="289"/>
      <c r="U1928" s="289"/>
      <c r="V1928" s="289"/>
      <c r="W1928" s="289"/>
      <c r="X1928" s="289"/>
      <c r="Y1928" s="289"/>
      <c r="Z1928" s="289"/>
      <c r="AA1928" s="289"/>
      <c r="AB1928" s="289"/>
      <c r="AC1928" s="289"/>
      <c r="AD1928" s="289"/>
      <c r="AE1928" s="289"/>
      <c r="AF1928" s="289"/>
      <c r="AG1928" s="289"/>
      <c r="AH1928" s="289"/>
      <c r="AI1928" s="289"/>
      <c r="AJ1928" s="289"/>
      <c r="AK1928" s="289"/>
      <c r="AL1928" s="289"/>
      <c r="AM1928" s="289"/>
      <c r="AN1928" s="289"/>
      <c r="AO1928" s="289"/>
      <c r="AP1928" s="289"/>
      <c r="AQ1928" s="289"/>
      <c r="AR1928" s="289"/>
      <c r="AS1928" s="289"/>
      <c r="AT1928" s="289"/>
      <c r="AU1928" s="289"/>
      <c r="AV1928" s="289"/>
      <c r="AW1928" s="289"/>
      <c r="AX1928" s="289"/>
      <c r="AY1928" s="289"/>
      <c r="AZ1928" s="289"/>
      <c r="BA1928" s="289"/>
      <c r="BB1928" s="289"/>
      <c r="BC1928" s="289"/>
      <c r="BD1928" s="289"/>
      <c r="BE1928" s="289"/>
      <c r="BF1928" s="289"/>
      <c r="BG1928" s="289"/>
      <c r="BH1928" s="289"/>
      <c r="BI1928" s="289"/>
      <c r="BJ1928" s="289"/>
      <c r="BK1928" s="289"/>
      <c r="BL1928" s="289"/>
      <c r="BM1928" s="289"/>
      <c r="BN1928" s="289"/>
      <c r="BO1928" s="289"/>
      <c r="BP1928" s="289"/>
      <c r="BQ1928" s="289"/>
      <c r="BR1928" s="289"/>
      <c r="BS1928" s="289"/>
      <c r="BT1928" s="289"/>
      <c r="BU1928" s="289"/>
      <c r="BV1928" s="289"/>
      <c r="BW1928" s="289"/>
      <c r="BX1928" s="289"/>
      <c r="BY1928" s="289"/>
    </row>
    <row r="1929" spans="1:77" s="262" customFormat="1" x14ac:dyDescent="0.2">
      <c r="A1929" s="86">
        <v>1921</v>
      </c>
      <c r="B1929" s="86" t="s">
        <v>1065</v>
      </c>
      <c r="C1929" s="86"/>
      <c r="D1929" s="86"/>
      <c r="E1929" s="86"/>
      <c r="F1929" s="86"/>
      <c r="G1929" s="86"/>
      <c r="H1929" s="86"/>
      <c r="I1929" s="86"/>
      <c r="J1929" s="249">
        <v>40</v>
      </c>
      <c r="K1929" s="251">
        <v>4</v>
      </c>
      <c r="L1929" s="86"/>
      <c r="M1929" s="86"/>
      <c r="N1929" s="86"/>
      <c r="O1929" s="266" t="s">
        <v>504</v>
      </c>
      <c r="P1929" s="285"/>
      <c r="Q1929" s="86"/>
      <c r="R1929" s="290"/>
      <c r="S1929" s="290"/>
      <c r="T1929" s="290"/>
      <c r="U1929" s="290"/>
      <c r="V1929" s="290"/>
      <c r="W1929" s="290"/>
      <c r="X1929" s="290"/>
      <c r="Y1929" s="290"/>
      <c r="Z1929" s="290"/>
      <c r="AA1929" s="290"/>
      <c r="AB1929" s="290"/>
      <c r="AC1929" s="290"/>
      <c r="AD1929" s="290"/>
      <c r="AE1929" s="290"/>
      <c r="AF1929" s="290"/>
      <c r="AG1929" s="290"/>
      <c r="AH1929" s="290"/>
      <c r="AI1929" s="290"/>
      <c r="AJ1929" s="290"/>
      <c r="AK1929" s="290"/>
      <c r="AL1929" s="290"/>
      <c r="AM1929" s="290"/>
      <c r="AN1929" s="290"/>
      <c r="AO1929" s="290"/>
      <c r="AP1929" s="290"/>
      <c r="AQ1929" s="290"/>
      <c r="AR1929" s="290"/>
      <c r="AS1929" s="290"/>
      <c r="AT1929" s="290"/>
      <c r="AU1929" s="290"/>
      <c r="AV1929" s="290"/>
      <c r="AW1929" s="290"/>
      <c r="AX1929" s="290"/>
      <c r="AY1929" s="290"/>
      <c r="AZ1929" s="290"/>
      <c r="BA1929" s="290"/>
      <c r="BB1929" s="290"/>
      <c r="BC1929" s="290"/>
      <c r="BD1929" s="290"/>
      <c r="BE1929" s="290"/>
      <c r="BF1929" s="290"/>
      <c r="BG1929" s="290"/>
      <c r="BH1929" s="290"/>
      <c r="BI1929" s="290"/>
      <c r="BJ1929" s="290"/>
      <c r="BK1929" s="290"/>
      <c r="BL1929" s="290"/>
      <c r="BM1929" s="290"/>
      <c r="BN1929" s="290"/>
      <c r="BO1929" s="290"/>
      <c r="BP1929" s="290"/>
      <c r="BQ1929" s="290"/>
      <c r="BR1929" s="290"/>
      <c r="BS1929" s="290"/>
      <c r="BT1929" s="290"/>
      <c r="BU1929" s="290"/>
      <c r="BV1929" s="290"/>
      <c r="BW1929" s="290"/>
      <c r="BX1929" s="290"/>
      <c r="BY1929" s="290"/>
    </row>
    <row r="1930" spans="1:77" x14ac:dyDescent="0.2">
      <c r="A1930" s="82">
        <v>1922</v>
      </c>
      <c r="B1930" s="82" t="s">
        <v>1445</v>
      </c>
      <c r="C1930" s="82" t="s">
        <v>1771</v>
      </c>
      <c r="D1930" s="82" t="s">
        <v>1446</v>
      </c>
      <c r="E1930" s="83">
        <v>44123</v>
      </c>
      <c r="F1930" s="82" t="s">
        <v>2985</v>
      </c>
      <c r="G1930" s="82">
        <v>1</v>
      </c>
      <c r="H1930" s="82" t="s">
        <v>2986</v>
      </c>
      <c r="I1930" s="82" t="s">
        <v>1760</v>
      </c>
      <c r="J1930" s="84">
        <v>152</v>
      </c>
      <c r="K1930" s="247">
        <v>15.2</v>
      </c>
      <c r="L1930" s="82" t="s">
        <v>2987</v>
      </c>
      <c r="M1930" s="82">
        <v>154</v>
      </c>
      <c r="N1930" s="82">
        <v>0.1</v>
      </c>
      <c r="O1930" s="264" t="s">
        <v>1658</v>
      </c>
      <c r="P1930" s="283" t="s">
        <v>2988</v>
      </c>
      <c r="Q1930" s="82" t="s">
        <v>303</v>
      </c>
    </row>
    <row r="1931" spans="1:77" x14ac:dyDescent="0.2">
      <c r="A1931" s="82">
        <v>1923</v>
      </c>
      <c r="B1931" s="82" t="s">
        <v>1445</v>
      </c>
      <c r="C1931" s="82"/>
      <c r="D1931" s="82" t="s">
        <v>2771</v>
      </c>
      <c r="E1931" s="83">
        <v>44130</v>
      </c>
      <c r="F1931" s="82" t="s">
        <v>2985</v>
      </c>
      <c r="G1931" s="82">
        <v>1</v>
      </c>
      <c r="H1931" s="82" t="s">
        <v>2986</v>
      </c>
      <c r="I1931" s="82" t="s">
        <v>1760</v>
      </c>
      <c r="J1931" s="84">
        <v>7</v>
      </c>
      <c r="K1931" s="247">
        <v>0.7</v>
      </c>
      <c r="L1931" s="82" t="s">
        <v>2987</v>
      </c>
      <c r="M1931" s="82">
        <v>156</v>
      </c>
      <c r="N1931" s="82">
        <v>0.1</v>
      </c>
      <c r="O1931" s="264" t="s">
        <v>1658</v>
      </c>
      <c r="P1931" s="283" t="s">
        <v>2988</v>
      </c>
      <c r="Q1931" s="82" t="s">
        <v>303</v>
      </c>
    </row>
    <row r="1932" spans="1:77" s="254" customFormat="1" x14ac:dyDescent="0.2">
      <c r="A1932" s="248">
        <v>1924</v>
      </c>
      <c r="B1932" s="248" t="s">
        <v>1445</v>
      </c>
      <c r="C1932" s="248"/>
      <c r="D1932" s="248"/>
      <c r="E1932" s="248"/>
      <c r="F1932" s="248"/>
      <c r="G1932" s="248"/>
      <c r="H1932" s="248"/>
      <c r="I1932" s="248"/>
      <c r="J1932" s="260">
        <v>159</v>
      </c>
      <c r="K1932" s="255">
        <v>15.9</v>
      </c>
      <c r="L1932" s="248"/>
      <c r="M1932" s="248"/>
      <c r="N1932" s="248"/>
      <c r="O1932" s="265" t="s">
        <v>1658</v>
      </c>
      <c r="P1932" s="284" t="s">
        <v>707</v>
      </c>
      <c r="Q1932" s="248"/>
      <c r="R1932" s="289"/>
      <c r="S1932" s="289"/>
      <c r="T1932" s="289"/>
      <c r="U1932" s="289"/>
      <c r="V1932" s="289"/>
      <c r="W1932" s="289"/>
      <c r="X1932" s="289"/>
      <c r="Y1932" s="289"/>
      <c r="Z1932" s="289"/>
      <c r="AA1932" s="289"/>
      <c r="AB1932" s="289"/>
      <c r="AC1932" s="289"/>
      <c r="AD1932" s="289"/>
      <c r="AE1932" s="289"/>
      <c r="AF1932" s="289"/>
      <c r="AG1932" s="289"/>
      <c r="AH1932" s="289"/>
      <c r="AI1932" s="289"/>
      <c r="AJ1932" s="289"/>
      <c r="AK1932" s="289"/>
      <c r="AL1932" s="289"/>
      <c r="AM1932" s="289"/>
      <c r="AN1932" s="289"/>
      <c r="AO1932" s="289"/>
      <c r="AP1932" s="289"/>
      <c r="AQ1932" s="289"/>
      <c r="AR1932" s="289"/>
      <c r="AS1932" s="289"/>
      <c r="AT1932" s="289"/>
      <c r="AU1932" s="289"/>
      <c r="AV1932" s="289"/>
      <c r="AW1932" s="289"/>
      <c r="AX1932" s="289"/>
      <c r="AY1932" s="289"/>
      <c r="AZ1932" s="289"/>
      <c r="BA1932" s="289"/>
      <c r="BB1932" s="289"/>
      <c r="BC1932" s="289"/>
      <c r="BD1932" s="289"/>
      <c r="BE1932" s="289"/>
      <c r="BF1932" s="289"/>
      <c r="BG1932" s="289"/>
      <c r="BH1932" s="289"/>
      <c r="BI1932" s="289"/>
      <c r="BJ1932" s="289"/>
      <c r="BK1932" s="289"/>
      <c r="BL1932" s="289"/>
      <c r="BM1932" s="289"/>
      <c r="BN1932" s="289"/>
      <c r="BO1932" s="289"/>
      <c r="BP1932" s="289"/>
      <c r="BQ1932" s="289"/>
      <c r="BR1932" s="289"/>
      <c r="BS1932" s="289"/>
      <c r="BT1932" s="289"/>
      <c r="BU1932" s="289"/>
      <c r="BV1932" s="289"/>
      <c r="BW1932" s="289"/>
      <c r="BX1932" s="289"/>
      <c r="BY1932" s="289"/>
    </row>
    <row r="1933" spans="1:77" x14ac:dyDescent="0.2">
      <c r="A1933" s="82">
        <v>1925</v>
      </c>
      <c r="B1933" s="82" t="s">
        <v>1445</v>
      </c>
      <c r="C1933" s="82" t="s">
        <v>1771</v>
      </c>
      <c r="D1933" s="82" t="s">
        <v>1446</v>
      </c>
      <c r="E1933" s="83">
        <v>44123</v>
      </c>
      <c r="F1933" s="82" t="s">
        <v>2985</v>
      </c>
      <c r="G1933" s="82">
        <v>1</v>
      </c>
      <c r="H1933" s="82" t="s">
        <v>2986</v>
      </c>
      <c r="I1933" s="82" t="s">
        <v>1760</v>
      </c>
      <c r="J1933" s="84">
        <v>198</v>
      </c>
      <c r="K1933" s="247">
        <v>19.8</v>
      </c>
      <c r="L1933" s="82" t="s">
        <v>2987</v>
      </c>
      <c r="M1933" s="82">
        <v>154</v>
      </c>
      <c r="N1933" s="82">
        <v>0.1</v>
      </c>
      <c r="O1933" s="264" t="s">
        <v>1658</v>
      </c>
      <c r="P1933" s="283" t="s">
        <v>2990</v>
      </c>
      <c r="Q1933" s="82" t="s">
        <v>303</v>
      </c>
    </row>
    <row r="1934" spans="1:77" s="254" customFormat="1" x14ac:dyDescent="0.2">
      <c r="A1934" s="248">
        <v>1926</v>
      </c>
      <c r="B1934" s="248" t="s">
        <v>1445</v>
      </c>
      <c r="C1934" s="248"/>
      <c r="D1934" s="248"/>
      <c r="E1934" s="248"/>
      <c r="F1934" s="248"/>
      <c r="G1934" s="248"/>
      <c r="H1934" s="248"/>
      <c r="I1934" s="248"/>
      <c r="J1934" s="260">
        <v>198</v>
      </c>
      <c r="K1934" s="255">
        <v>19.8</v>
      </c>
      <c r="L1934" s="248"/>
      <c r="M1934" s="248"/>
      <c r="N1934" s="248"/>
      <c r="O1934" s="265" t="s">
        <v>1658</v>
      </c>
      <c r="P1934" s="284" t="s">
        <v>708</v>
      </c>
      <c r="Q1934" s="248"/>
      <c r="R1934" s="289"/>
      <c r="S1934" s="289"/>
      <c r="T1934" s="289"/>
      <c r="U1934" s="289"/>
      <c r="V1934" s="289"/>
      <c r="W1934" s="289"/>
      <c r="X1934" s="289"/>
      <c r="Y1934" s="289"/>
      <c r="Z1934" s="289"/>
      <c r="AA1934" s="289"/>
      <c r="AB1934" s="289"/>
      <c r="AC1934" s="289"/>
      <c r="AD1934" s="289"/>
      <c r="AE1934" s="289"/>
      <c r="AF1934" s="289"/>
      <c r="AG1934" s="289"/>
      <c r="AH1934" s="289"/>
      <c r="AI1934" s="289"/>
      <c r="AJ1934" s="289"/>
      <c r="AK1934" s="289"/>
      <c r="AL1934" s="289"/>
      <c r="AM1934" s="289"/>
      <c r="AN1934" s="289"/>
      <c r="AO1934" s="289"/>
      <c r="AP1934" s="289"/>
      <c r="AQ1934" s="289"/>
      <c r="AR1934" s="289"/>
      <c r="AS1934" s="289"/>
      <c r="AT1934" s="289"/>
      <c r="AU1934" s="289"/>
      <c r="AV1934" s="289"/>
      <c r="AW1934" s="289"/>
      <c r="AX1934" s="289"/>
      <c r="AY1934" s="289"/>
      <c r="AZ1934" s="289"/>
      <c r="BA1934" s="289"/>
      <c r="BB1934" s="289"/>
      <c r="BC1934" s="289"/>
      <c r="BD1934" s="289"/>
      <c r="BE1934" s="289"/>
      <c r="BF1934" s="289"/>
      <c r="BG1934" s="289"/>
      <c r="BH1934" s="289"/>
      <c r="BI1934" s="289"/>
      <c r="BJ1934" s="289"/>
      <c r="BK1934" s="289"/>
      <c r="BL1934" s="289"/>
      <c r="BM1934" s="289"/>
      <c r="BN1934" s="289"/>
      <c r="BO1934" s="289"/>
      <c r="BP1934" s="289"/>
      <c r="BQ1934" s="289"/>
      <c r="BR1934" s="289"/>
      <c r="BS1934" s="289"/>
      <c r="BT1934" s="289"/>
      <c r="BU1934" s="289"/>
      <c r="BV1934" s="289"/>
      <c r="BW1934" s="289"/>
      <c r="BX1934" s="289"/>
      <c r="BY1934" s="289"/>
    </row>
    <row r="1935" spans="1:77" s="262" customFormat="1" x14ac:dyDescent="0.2">
      <c r="A1935" s="86">
        <v>1927</v>
      </c>
      <c r="B1935" s="86" t="s">
        <v>998</v>
      </c>
      <c r="C1935" s="86"/>
      <c r="D1935" s="86"/>
      <c r="E1935" s="86"/>
      <c r="F1935" s="86"/>
      <c r="G1935" s="86"/>
      <c r="H1935" s="86"/>
      <c r="I1935" s="86"/>
      <c r="J1935" s="249">
        <v>357</v>
      </c>
      <c r="K1935" s="251">
        <v>35.700000000000003</v>
      </c>
      <c r="L1935" s="86"/>
      <c r="M1935" s="86"/>
      <c r="N1935" s="86"/>
      <c r="O1935" s="266" t="s">
        <v>505</v>
      </c>
      <c r="P1935" s="285"/>
      <c r="Q1935" s="86"/>
      <c r="R1935" s="290"/>
      <c r="S1935" s="290"/>
      <c r="T1935" s="290"/>
      <c r="U1935" s="290"/>
      <c r="V1935" s="290"/>
      <c r="W1935" s="290"/>
      <c r="X1935" s="290"/>
      <c r="Y1935" s="290"/>
      <c r="Z1935" s="290"/>
      <c r="AA1935" s="290"/>
      <c r="AB1935" s="290"/>
      <c r="AC1935" s="290"/>
      <c r="AD1935" s="290"/>
      <c r="AE1935" s="290"/>
      <c r="AF1935" s="290"/>
      <c r="AG1935" s="290"/>
      <c r="AH1935" s="290"/>
      <c r="AI1935" s="290"/>
      <c r="AJ1935" s="290"/>
      <c r="AK1935" s="290"/>
      <c r="AL1935" s="290"/>
      <c r="AM1935" s="290"/>
      <c r="AN1935" s="290"/>
      <c r="AO1935" s="290"/>
      <c r="AP1935" s="290"/>
      <c r="AQ1935" s="290"/>
      <c r="AR1935" s="290"/>
      <c r="AS1935" s="290"/>
      <c r="AT1935" s="290"/>
      <c r="AU1935" s="290"/>
      <c r="AV1935" s="290"/>
      <c r="AW1935" s="290"/>
      <c r="AX1935" s="290"/>
      <c r="AY1935" s="290"/>
      <c r="AZ1935" s="290"/>
      <c r="BA1935" s="290"/>
      <c r="BB1935" s="290"/>
      <c r="BC1935" s="290"/>
      <c r="BD1935" s="290"/>
      <c r="BE1935" s="290"/>
      <c r="BF1935" s="290"/>
      <c r="BG1935" s="290"/>
      <c r="BH1935" s="290"/>
      <c r="BI1935" s="290"/>
      <c r="BJ1935" s="290"/>
      <c r="BK1935" s="290"/>
      <c r="BL1935" s="290"/>
      <c r="BM1935" s="290"/>
      <c r="BN1935" s="290"/>
      <c r="BO1935" s="290"/>
      <c r="BP1935" s="290"/>
      <c r="BQ1935" s="290"/>
      <c r="BR1935" s="290"/>
      <c r="BS1935" s="290"/>
      <c r="BT1935" s="290"/>
      <c r="BU1935" s="290"/>
      <c r="BV1935" s="290"/>
      <c r="BW1935" s="290"/>
      <c r="BX1935" s="290"/>
      <c r="BY1935" s="290"/>
    </row>
    <row r="1936" spans="1:77" x14ac:dyDescent="0.2">
      <c r="A1936" s="82">
        <v>1928</v>
      </c>
      <c r="B1936" s="82" t="s">
        <v>1368</v>
      </c>
      <c r="C1936" s="82" t="s">
        <v>1771</v>
      </c>
      <c r="D1936" s="82" t="s">
        <v>1369</v>
      </c>
      <c r="E1936" s="83">
        <v>44123</v>
      </c>
      <c r="F1936" s="82" t="s">
        <v>2985</v>
      </c>
      <c r="G1936" s="82">
        <v>1</v>
      </c>
      <c r="H1936" s="82" t="s">
        <v>2986</v>
      </c>
      <c r="I1936" s="82" t="s">
        <v>1760</v>
      </c>
      <c r="J1936" s="84">
        <v>96</v>
      </c>
      <c r="K1936" s="247">
        <v>9.6</v>
      </c>
      <c r="L1936" s="82" t="s">
        <v>2987</v>
      </c>
      <c r="M1936" s="82">
        <v>154</v>
      </c>
      <c r="N1936" s="82">
        <v>0.1</v>
      </c>
      <c r="O1936" s="264" t="s">
        <v>1154</v>
      </c>
      <c r="P1936" s="283" t="s">
        <v>2997</v>
      </c>
      <c r="Q1936" s="82" t="s">
        <v>303</v>
      </c>
    </row>
    <row r="1937" spans="1:77" s="254" customFormat="1" x14ac:dyDescent="0.2">
      <c r="A1937" s="248">
        <v>1929</v>
      </c>
      <c r="B1937" s="248" t="s">
        <v>1368</v>
      </c>
      <c r="C1937" s="248"/>
      <c r="D1937" s="248"/>
      <c r="E1937" s="248"/>
      <c r="F1937" s="248"/>
      <c r="G1937" s="248"/>
      <c r="H1937" s="248"/>
      <c r="I1937" s="248"/>
      <c r="J1937" s="260">
        <v>96</v>
      </c>
      <c r="K1937" s="255">
        <v>9.6</v>
      </c>
      <c r="L1937" s="248"/>
      <c r="M1937" s="248"/>
      <c r="N1937" s="248"/>
      <c r="O1937" s="265" t="s">
        <v>1154</v>
      </c>
      <c r="P1937" s="284" t="s">
        <v>706</v>
      </c>
      <c r="Q1937" s="248"/>
      <c r="R1937" s="289"/>
      <c r="S1937" s="289"/>
      <c r="T1937" s="289"/>
      <c r="U1937" s="289"/>
      <c r="V1937" s="289"/>
      <c r="W1937" s="289"/>
      <c r="X1937" s="289"/>
      <c r="Y1937" s="289"/>
      <c r="Z1937" s="289"/>
      <c r="AA1937" s="289"/>
      <c r="AB1937" s="289"/>
      <c r="AC1937" s="289"/>
      <c r="AD1937" s="289"/>
      <c r="AE1937" s="289"/>
      <c r="AF1937" s="289"/>
      <c r="AG1937" s="289"/>
      <c r="AH1937" s="289"/>
      <c r="AI1937" s="289"/>
      <c r="AJ1937" s="289"/>
      <c r="AK1937" s="289"/>
      <c r="AL1937" s="289"/>
      <c r="AM1937" s="289"/>
      <c r="AN1937" s="289"/>
      <c r="AO1937" s="289"/>
      <c r="AP1937" s="289"/>
      <c r="AQ1937" s="289"/>
      <c r="AR1937" s="289"/>
      <c r="AS1937" s="289"/>
      <c r="AT1937" s="289"/>
      <c r="AU1937" s="289"/>
      <c r="AV1937" s="289"/>
      <c r="AW1937" s="289"/>
      <c r="AX1937" s="289"/>
      <c r="AY1937" s="289"/>
      <c r="AZ1937" s="289"/>
      <c r="BA1937" s="289"/>
      <c r="BB1937" s="289"/>
      <c r="BC1937" s="289"/>
      <c r="BD1937" s="289"/>
      <c r="BE1937" s="289"/>
      <c r="BF1937" s="289"/>
      <c r="BG1937" s="289"/>
      <c r="BH1937" s="289"/>
      <c r="BI1937" s="289"/>
      <c r="BJ1937" s="289"/>
      <c r="BK1937" s="289"/>
      <c r="BL1937" s="289"/>
      <c r="BM1937" s="289"/>
      <c r="BN1937" s="289"/>
      <c r="BO1937" s="289"/>
      <c r="BP1937" s="289"/>
      <c r="BQ1937" s="289"/>
      <c r="BR1937" s="289"/>
      <c r="BS1937" s="289"/>
      <c r="BT1937" s="289"/>
      <c r="BU1937" s="289"/>
      <c r="BV1937" s="289"/>
      <c r="BW1937" s="289"/>
      <c r="BX1937" s="289"/>
      <c r="BY1937" s="289"/>
    </row>
    <row r="1938" spans="1:77" s="262" customFormat="1" x14ac:dyDescent="0.2">
      <c r="A1938" s="86">
        <v>1930</v>
      </c>
      <c r="B1938" s="86" t="s">
        <v>1579</v>
      </c>
      <c r="C1938" s="86"/>
      <c r="D1938" s="86"/>
      <c r="E1938" s="86"/>
      <c r="F1938" s="86"/>
      <c r="G1938" s="86"/>
      <c r="H1938" s="86"/>
      <c r="I1938" s="86"/>
      <c r="J1938" s="249">
        <v>96</v>
      </c>
      <c r="K1938" s="251">
        <v>9.6</v>
      </c>
      <c r="L1938" s="86"/>
      <c r="M1938" s="86"/>
      <c r="N1938" s="86"/>
      <c r="O1938" s="266" t="s">
        <v>506</v>
      </c>
      <c r="P1938" s="285"/>
      <c r="Q1938" s="86"/>
      <c r="R1938" s="290"/>
      <c r="S1938" s="290"/>
      <c r="T1938" s="290"/>
      <c r="U1938" s="290"/>
      <c r="V1938" s="290"/>
      <c r="W1938" s="290"/>
      <c r="X1938" s="290"/>
      <c r="Y1938" s="290"/>
      <c r="Z1938" s="290"/>
      <c r="AA1938" s="290"/>
      <c r="AB1938" s="290"/>
      <c r="AC1938" s="290"/>
      <c r="AD1938" s="290"/>
      <c r="AE1938" s="290"/>
      <c r="AF1938" s="290"/>
      <c r="AG1938" s="290"/>
      <c r="AH1938" s="290"/>
      <c r="AI1938" s="290"/>
      <c r="AJ1938" s="290"/>
      <c r="AK1938" s="290"/>
      <c r="AL1938" s="290"/>
      <c r="AM1938" s="290"/>
      <c r="AN1938" s="290"/>
      <c r="AO1938" s="290"/>
      <c r="AP1938" s="290"/>
      <c r="AQ1938" s="290"/>
      <c r="AR1938" s="290"/>
      <c r="AS1938" s="290"/>
      <c r="AT1938" s="290"/>
      <c r="AU1938" s="290"/>
      <c r="AV1938" s="290"/>
      <c r="AW1938" s="290"/>
      <c r="AX1938" s="290"/>
      <c r="AY1938" s="290"/>
      <c r="AZ1938" s="290"/>
      <c r="BA1938" s="290"/>
      <c r="BB1938" s="290"/>
      <c r="BC1938" s="290"/>
      <c r="BD1938" s="290"/>
      <c r="BE1938" s="290"/>
      <c r="BF1938" s="290"/>
      <c r="BG1938" s="290"/>
      <c r="BH1938" s="290"/>
      <c r="BI1938" s="290"/>
      <c r="BJ1938" s="290"/>
      <c r="BK1938" s="290"/>
      <c r="BL1938" s="290"/>
      <c r="BM1938" s="290"/>
      <c r="BN1938" s="290"/>
      <c r="BO1938" s="290"/>
      <c r="BP1938" s="290"/>
      <c r="BQ1938" s="290"/>
      <c r="BR1938" s="290"/>
      <c r="BS1938" s="290"/>
      <c r="BT1938" s="290"/>
      <c r="BU1938" s="290"/>
      <c r="BV1938" s="290"/>
      <c r="BW1938" s="290"/>
      <c r="BX1938" s="290"/>
      <c r="BY1938" s="290"/>
    </row>
    <row r="1939" spans="1:77" x14ac:dyDescent="0.2">
      <c r="A1939" s="82">
        <v>1931</v>
      </c>
      <c r="B1939" s="82" t="s">
        <v>1262</v>
      </c>
      <c r="C1939" s="82" t="s">
        <v>1771</v>
      </c>
      <c r="D1939" s="82" t="s">
        <v>1263</v>
      </c>
      <c r="E1939" s="83">
        <v>44123</v>
      </c>
      <c r="F1939" s="82" t="s">
        <v>2985</v>
      </c>
      <c r="G1939" s="82">
        <v>1</v>
      </c>
      <c r="H1939" s="82" t="s">
        <v>2986</v>
      </c>
      <c r="I1939" s="82" t="s">
        <v>1760</v>
      </c>
      <c r="J1939" s="84">
        <v>56</v>
      </c>
      <c r="K1939" s="247">
        <v>5.6</v>
      </c>
      <c r="L1939" s="82" t="s">
        <v>2987</v>
      </c>
      <c r="M1939" s="82">
        <v>154</v>
      </c>
      <c r="N1939" s="82">
        <v>0.1</v>
      </c>
      <c r="O1939" s="264" t="s">
        <v>1115</v>
      </c>
      <c r="P1939" s="283" t="s">
        <v>2997</v>
      </c>
      <c r="Q1939" s="82" t="s">
        <v>303</v>
      </c>
    </row>
    <row r="1940" spans="1:77" s="254" customFormat="1" x14ac:dyDescent="0.2">
      <c r="A1940" s="248">
        <v>1932</v>
      </c>
      <c r="B1940" s="248" t="s">
        <v>1262</v>
      </c>
      <c r="C1940" s="248"/>
      <c r="D1940" s="248"/>
      <c r="E1940" s="248"/>
      <c r="F1940" s="248"/>
      <c r="G1940" s="248"/>
      <c r="H1940" s="248"/>
      <c r="I1940" s="248"/>
      <c r="J1940" s="260">
        <v>56</v>
      </c>
      <c r="K1940" s="255">
        <v>5.6</v>
      </c>
      <c r="L1940" s="248"/>
      <c r="M1940" s="248"/>
      <c r="N1940" s="248"/>
      <c r="O1940" s="265" t="s">
        <v>1115</v>
      </c>
      <c r="P1940" s="284" t="s">
        <v>706</v>
      </c>
      <c r="Q1940" s="248"/>
      <c r="R1940" s="289"/>
      <c r="S1940" s="289"/>
      <c r="T1940" s="289"/>
      <c r="U1940" s="289"/>
      <c r="V1940" s="289"/>
      <c r="W1940" s="289"/>
      <c r="X1940" s="289"/>
      <c r="Y1940" s="289"/>
      <c r="Z1940" s="289"/>
      <c r="AA1940" s="289"/>
      <c r="AB1940" s="289"/>
      <c r="AC1940" s="289"/>
      <c r="AD1940" s="289"/>
      <c r="AE1940" s="289"/>
      <c r="AF1940" s="289"/>
      <c r="AG1940" s="289"/>
      <c r="AH1940" s="289"/>
      <c r="AI1940" s="289"/>
      <c r="AJ1940" s="289"/>
      <c r="AK1940" s="289"/>
      <c r="AL1940" s="289"/>
      <c r="AM1940" s="289"/>
      <c r="AN1940" s="289"/>
      <c r="AO1940" s="289"/>
      <c r="AP1940" s="289"/>
      <c r="AQ1940" s="289"/>
      <c r="AR1940" s="289"/>
      <c r="AS1940" s="289"/>
      <c r="AT1940" s="289"/>
      <c r="AU1940" s="289"/>
      <c r="AV1940" s="289"/>
      <c r="AW1940" s="289"/>
      <c r="AX1940" s="289"/>
      <c r="AY1940" s="289"/>
      <c r="AZ1940" s="289"/>
      <c r="BA1940" s="289"/>
      <c r="BB1940" s="289"/>
      <c r="BC1940" s="289"/>
      <c r="BD1940" s="289"/>
      <c r="BE1940" s="289"/>
      <c r="BF1940" s="289"/>
      <c r="BG1940" s="289"/>
      <c r="BH1940" s="289"/>
      <c r="BI1940" s="289"/>
      <c r="BJ1940" s="289"/>
      <c r="BK1940" s="289"/>
      <c r="BL1940" s="289"/>
      <c r="BM1940" s="289"/>
      <c r="BN1940" s="289"/>
      <c r="BO1940" s="289"/>
      <c r="BP1940" s="289"/>
      <c r="BQ1940" s="289"/>
      <c r="BR1940" s="289"/>
      <c r="BS1940" s="289"/>
      <c r="BT1940" s="289"/>
      <c r="BU1940" s="289"/>
      <c r="BV1940" s="289"/>
      <c r="BW1940" s="289"/>
      <c r="BX1940" s="289"/>
      <c r="BY1940" s="289"/>
    </row>
    <row r="1941" spans="1:77" s="262" customFormat="1" x14ac:dyDescent="0.2">
      <c r="A1941" s="86">
        <v>1933</v>
      </c>
      <c r="B1941" s="86" t="s">
        <v>1180</v>
      </c>
      <c r="C1941" s="86"/>
      <c r="D1941" s="86"/>
      <c r="E1941" s="86"/>
      <c r="F1941" s="86"/>
      <c r="G1941" s="86"/>
      <c r="H1941" s="86"/>
      <c r="I1941" s="86"/>
      <c r="J1941" s="249">
        <v>56</v>
      </c>
      <c r="K1941" s="251">
        <v>5.6</v>
      </c>
      <c r="L1941" s="86"/>
      <c r="M1941" s="86"/>
      <c r="N1941" s="86"/>
      <c r="O1941" s="266" t="s">
        <v>507</v>
      </c>
      <c r="P1941" s="285"/>
      <c r="Q1941" s="86"/>
      <c r="R1941" s="290"/>
      <c r="S1941" s="290"/>
      <c r="T1941" s="290"/>
      <c r="U1941" s="290"/>
      <c r="V1941" s="290"/>
      <c r="W1941" s="290"/>
      <c r="X1941" s="290"/>
      <c r="Y1941" s="290"/>
      <c r="Z1941" s="290"/>
      <c r="AA1941" s="290"/>
      <c r="AB1941" s="290"/>
      <c r="AC1941" s="290"/>
      <c r="AD1941" s="290"/>
      <c r="AE1941" s="290"/>
      <c r="AF1941" s="290"/>
      <c r="AG1941" s="290"/>
      <c r="AH1941" s="290"/>
      <c r="AI1941" s="290"/>
      <c r="AJ1941" s="290"/>
      <c r="AK1941" s="290"/>
      <c r="AL1941" s="290"/>
      <c r="AM1941" s="290"/>
      <c r="AN1941" s="290"/>
      <c r="AO1941" s="290"/>
      <c r="AP1941" s="290"/>
      <c r="AQ1941" s="290"/>
      <c r="AR1941" s="290"/>
      <c r="AS1941" s="290"/>
      <c r="AT1941" s="290"/>
      <c r="AU1941" s="290"/>
      <c r="AV1941" s="290"/>
      <c r="AW1941" s="290"/>
      <c r="AX1941" s="290"/>
      <c r="AY1941" s="290"/>
      <c r="AZ1941" s="290"/>
      <c r="BA1941" s="290"/>
      <c r="BB1941" s="290"/>
      <c r="BC1941" s="290"/>
      <c r="BD1941" s="290"/>
      <c r="BE1941" s="290"/>
      <c r="BF1941" s="290"/>
      <c r="BG1941" s="290"/>
      <c r="BH1941" s="290"/>
      <c r="BI1941" s="290"/>
      <c r="BJ1941" s="290"/>
      <c r="BK1941" s="290"/>
      <c r="BL1941" s="290"/>
      <c r="BM1941" s="290"/>
      <c r="BN1941" s="290"/>
      <c r="BO1941" s="290"/>
      <c r="BP1941" s="290"/>
      <c r="BQ1941" s="290"/>
      <c r="BR1941" s="290"/>
      <c r="BS1941" s="290"/>
      <c r="BT1941" s="290"/>
      <c r="BU1941" s="290"/>
      <c r="BV1941" s="290"/>
      <c r="BW1941" s="290"/>
      <c r="BX1941" s="290"/>
      <c r="BY1941" s="290"/>
    </row>
    <row r="1942" spans="1:77" x14ac:dyDescent="0.2">
      <c r="A1942" s="82">
        <v>1934</v>
      </c>
      <c r="B1942" s="82" t="s">
        <v>1260</v>
      </c>
      <c r="C1942" s="82" t="s">
        <v>1771</v>
      </c>
      <c r="D1942" s="82" t="s">
        <v>1261</v>
      </c>
      <c r="E1942" s="83">
        <v>44123</v>
      </c>
      <c r="F1942" s="82" t="s">
        <v>2985</v>
      </c>
      <c r="G1942" s="82">
        <v>1</v>
      </c>
      <c r="H1942" s="82" t="s">
        <v>2986</v>
      </c>
      <c r="I1942" s="82" t="s">
        <v>1760</v>
      </c>
      <c r="J1942" s="84">
        <v>206</v>
      </c>
      <c r="K1942" s="247">
        <v>20.6</v>
      </c>
      <c r="L1942" s="82" t="s">
        <v>2987</v>
      </c>
      <c r="M1942" s="82">
        <v>154</v>
      </c>
      <c r="N1942" s="82">
        <v>0.1</v>
      </c>
      <c r="O1942" s="264" t="s">
        <v>1116</v>
      </c>
      <c r="P1942" s="283" t="s">
        <v>2997</v>
      </c>
      <c r="Q1942" s="82" t="s">
        <v>303</v>
      </c>
    </row>
    <row r="1943" spans="1:77" s="254" customFormat="1" x14ac:dyDescent="0.2">
      <c r="A1943" s="248">
        <v>1935</v>
      </c>
      <c r="B1943" s="248" t="s">
        <v>1260</v>
      </c>
      <c r="C1943" s="248"/>
      <c r="D1943" s="248"/>
      <c r="E1943" s="248"/>
      <c r="F1943" s="248"/>
      <c r="G1943" s="248"/>
      <c r="H1943" s="248"/>
      <c r="I1943" s="248"/>
      <c r="J1943" s="260">
        <v>206</v>
      </c>
      <c r="K1943" s="255">
        <v>20.6</v>
      </c>
      <c r="L1943" s="248"/>
      <c r="M1943" s="248"/>
      <c r="N1943" s="248"/>
      <c r="O1943" s="265" t="s">
        <v>1116</v>
      </c>
      <c r="P1943" s="284" t="s">
        <v>706</v>
      </c>
      <c r="Q1943" s="248"/>
      <c r="R1943" s="289"/>
      <c r="S1943" s="289"/>
      <c r="T1943" s="289"/>
      <c r="U1943" s="289"/>
      <c r="V1943" s="289"/>
      <c r="W1943" s="289"/>
      <c r="X1943" s="289"/>
      <c r="Y1943" s="289"/>
      <c r="Z1943" s="289"/>
      <c r="AA1943" s="289"/>
      <c r="AB1943" s="289"/>
      <c r="AC1943" s="289"/>
      <c r="AD1943" s="289"/>
      <c r="AE1943" s="289"/>
      <c r="AF1943" s="289"/>
      <c r="AG1943" s="289"/>
      <c r="AH1943" s="289"/>
      <c r="AI1943" s="289"/>
      <c r="AJ1943" s="289"/>
      <c r="AK1943" s="289"/>
      <c r="AL1943" s="289"/>
      <c r="AM1943" s="289"/>
      <c r="AN1943" s="289"/>
      <c r="AO1943" s="289"/>
      <c r="AP1943" s="289"/>
      <c r="AQ1943" s="289"/>
      <c r="AR1943" s="289"/>
      <c r="AS1943" s="289"/>
      <c r="AT1943" s="289"/>
      <c r="AU1943" s="289"/>
      <c r="AV1943" s="289"/>
      <c r="AW1943" s="289"/>
      <c r="AX1943" s="289"/>
      <c r="AY1943" s="289"/>
      <c r="AZ1943" s="289"/>
      <c r="BA1943" s="289"/>
      <c r="BB1943" s="289"/>
      <c r="BC1943" s="289"/>
      <c r="BD1943" s="289"/>
      <c r="BE1943" s="289"/>
      <c r="BF1943" s="289"/>
      <c r="BG1943" s="289"/>
      <c r="BH1943" s="289"/>
      <c r="BI1943" s="289"/>
      <c r="BJ1943" s="289"/>
      <c r="BK1943" s="289"/>
      <c r="BL1943" s="289"/>
      <c r="BM1943" s="289"/>
      <c r="BN1943" s="289"/>
      <c r="BO1943" s="289"/>
      <c r="BP1943" s="289"/>
      <c r="BQ1943" s="289"/>
      <c r="BR1943" s="289"/>
      <c r="BS1943" s="289"/>
      <c r="BT1943" s="289"/>
      <c r="BU1943" s="289"/>
      <c r="BV1943" s="289"/>
      <c r="BW1943" s="289"/>
      <c r="BX1943" s="289"/>
      <c r="BY1943" s="289"/>
    </row>
    <row r="1944" spans="1:77" s="262" customFormat="1" x14ac:dyDescent="0.2">
      <c r="A1944" s="86">
        <v>1936</v>
      </c>
      <c r="B1944" s="86" t="s">
        <v>1174</v>
      </c>
      <c r="C1944" s="86"/>
      <c r="D1944" s="86"/>
      <c r="E1944" s="86"/>
      <c r="F1944" s="86"/>
      <c r="G1944" s="86"/>
      <c r="H1944" s="86"/>
      <c r="I1944" s="86"/>
      <c r="J1944" s="249">
        <v>206</v>
      </c>
      <c r="K1944" s="251">
        <v>20.6</v>
      </c>
      <c r="L1944" s="86"/>
      <c r="M1944" s="86"/>
      <c r="N1944" s="86"/>
      <c r="O1944" s="266" t="s">
        <v>508</v>
      </c>
      <c r="P1944" s="285"/>
      <c r="Q1944" s="86"/>
      <c r="R1944" s="290"/>
      <c r="S1944" s="290"/>
      <c r="T1944" s="290"/>
      <c r="U1944" s="290"/>
      <c r="V1944" s="290"/>
      <c r="W1944" s="290"/>
      <c r="X1944" s="290"/>
      <c r="Y1944" s="290"/>
      <c r="Z1944" s="290"/>
      <c r="AA1944" s="290"/>
      <c r="AB1944" s="290"/>
      <c r="AC1944" s="290"/>
      <c r="AD1944" s="290"/>
      <c r="AE1944" s="290"/>
      <c r="AF1944" s="290"/>
      <c r="AG1944" s="290"/>
      <c r="AH1944" s="290"/>
      <c r="AI1944" s="290"/>
      <c r="AJ1944" s="290"/>
      <c r="AK1944" s="290"/>
      <c r="AL1944" s="290"/>
      <c r="AM1944" s="290"/>
      <c r="AN1944" s="290"/>
      <c r="AO1944" s="290"/>
      <c r="AP1944" s="290"/>
      <c r="AQ1944" s="290"/>
      <c r="AR1944" s="290"/>
      <c r="AS1944" s="290"/>
      <c r="AT1944" s="290"/>
      <c r="AU1944" s="290"/>
      <c r="AV1944" s="290"/>
      <c r="AW1944" s="290"/>
      <c r="AX1944" s="290"/>
      <c r="AY1944" s="290"/>
      <c r="AZ1944" s="290"/>
      <c r="BA1944" s="290"/>
      <c r="BB1944" s="290"/>
      <c r="BC1944" s="290"/>
      <c r="BD1944" s="290"/>
      <c r="BE1944" s="290"/>
      <c r="BF1944" s="290"/>
      <c r="BG1944" s="290"/>
      <c r="BH1944" s="290"/>
      <c r="BI1944" s="290"/>
      <c r="BJ1944" s="290"/>
      <c r="BK1944" s="290"/>
      <c r="BL1944" s="290"/>
      <c r="BM1944" s="290"/>
      <c r="BN1944" s="290"/>
      <c r="BO1944" s="290"/>
      <c r="BP1944" s="290"/>
      <c r="BQ1944" s="290"/>
      <c r="BR1944" s="290"/>
      <c r="BS1944" s="290"/>
      <c r="BT1944" s="290"/>
      <c r="BU1944" s="290"/>
      <c r="BV1944" s="290"/>
      <c r="BW1944" s="290"/>
      <c r="BX1944" s="290"/>
      <c r="BY1944" s="290"/>
    </row>
    <row r="1945" spans="1:77" x14ac:dyDescent="0.2">
      <c r="A1945" s="82">
        <v>1937</v>
      </c>
      <c r="B1945" s="82" t="s">
        <v>2658</v>
      </c>
      <c r="C1945" s="82" t="s">
        <v>1887</v>
      </c>
      <c r="D1945" s="82" t="s">
        <v>2659</v>
      </c>
      <c r="E1945" s="83">
        <v>44123</v>
      </c>
      <c r="F1945" s="82" t="s">
        <v>2985</v>
      </c>
      <c r="G1945" s="82">
        <v>1</v>
      </c>
      <c r="H1945" s="82" t="s">
        <v>2986</v>
      </c>
      <c r="I1945" s="82" t="s">
        <v>1760</v>
      </c>
      <c r="J1945" s="84">
        <v>152</v>
      </c>
      <c r="K1945" s="247">
        <v>15.2</v>
      </c>
      <c r="L1945" s="82" t="s">
        <v>2987</v>
      </c>
      <c r="M1945" s="82">
        <v>154</v>
      </c>
      <c r="N1945" s="82">
        <v>0.1</v>
      </c>
      <c r="O1945" s="264" t="s">
        <v>2211</v>
      </c>
      <c r="P1945" s="283" t="s">
        <v>2988</v>
      </c>
      <c r="Q1945" s="82" t="s">
        <v>2549</v>
      </c>
    </row>
    <row r="1946" spans="1:77" x14ac:dyDescent="0.2">
      <c r="A1946" s="82">
        <v>1938</v>
      </c>
      <c r="B1946" s="82" t="s">
        <v>2658</v>
      </c>
      <c r="C1946" s="82"/>
      <c r="D1946" s="82" t="s">
        <v>2803</v>
      </c>
      <c r="E1946" s="83">
        <v>44130</v>
      </c>
      <c r="F1946" s="82" t="s">
        <v>2985</v>
      </c>
      <c r="G1946" s="82">
        <v>1</v>
      </c>
      <c r="H1946" s="82" t="s">
        <v>2986</v>
      </c>
      <c r="I1946" s="82" t="s">
        <v>1760</v>
      </c>
      <c r="J1946" s="84">
        <v>150</v>
      </c>
      <c r="K1946" s="247">
        <v>15</v>
      </c>
      <c r="L1946" s="82" t="s">
        <v>2987</v>
      </c>
      <c r="M1946" s="82">
        <v>156</v>
      </c>
      <c r="N1946" s="82">
        <v>0.1</v>
      </c>
      <c r="O1946" s="264" t="s">
        <v>2211</v>
      </c>
      <c r="P1946" s="283" t="s">
        <v>2988</v>
      </c>
      <c r="Q1946" s="82" t="s">
        <v>2549</v>
      </c>
    </row>
    <row r="1947" spans="1:77" x14ac:dyDescent="0.2">
      <c r="A1947" s="82">
        <v>1939</v>
      </c>
      <c r="B1947" s="82" t="s">
        <v>2658</v>
      </c>
      <c r="C1947" s="82"/>
      <c r="D1947" s="82" t="s">
        <v>3308</v>
      </c>
      <c r="E1947" s="83">
        <v>44137</v>
      </c>
      <c r="F1947" s="82" t="s">
        <v>2985</v>
      </c>
      <c r="G1947" s="82">
        <v>1</v>
      </c>
      <c r="H1947" s="82" t="s">
        <v>2986</v>
      </c>
      <c r="I1947" s="82" t="s">
        <v>1760</v>
      </c>
      <c r="J1947" s="84">
        <v>100</v>
      </c>
      <c r="K1947" s="247">
        <v>10</v>
      </c>
      <c r="L1947" s="82" t="s">
        <v>3362</v>
      </c>
      <c r="M1947" s="82">
        <v>158</v>
      </c>
      <c r="N1947" s="82">
        <v>0.1</v>
      </c>
      <c r="O1947" s="264" t="s">
        <v>2211</v>
      </c>
      <c r="P1947" s="283" t="s">
        <v>2988</v>
      </c>
      <c r="Q1947" s="82" t="s">
        <v>2549</v>
      </c>
    </row>
    <row r="1948" spans="1:77" s="254" customFormat="1" x14ac:dyDescent="0.2">
      <c r="A1948" s="248">
        <v>1940</v>
      </c>
      <c r="B1948" s="248" t="s">
        <v>2658</v>
      </c>
      <c r="C1948" s="248"/>
      <c r="D1948" s="248"/>
      <c r="E1948" s="248"/>
      <c r="F1948" s="248"/>
      <c r="G1948" s="248"/>
      <c r="H1948" s="248"/>
      <c r="I1948" s="248"/>
      <c r="J1948" s="260">
        <v>402</v>
      </c>
      <c r="K1948" s="255">
        <v>40.200000000000003</v>
      </c>
      <c r="L1948" s="248"/>
      <c r="M1948" s="248"/>
      <c r="N1948" s="248"/>
      <c r="O1948" s="265" t="s">
        <v>2211</v>
      </c>
      <c r="P1948" s="284" t="s">
        <v>707</v>
      </c>
      <c r="Q1948" s="248"/>
      <c r="R1948" s="289"/>
      <c r="S1948" s="289"/>
      <c r="T1948" s="289"/>
      <c r="U1948" s="289"/>
      <c r="V1948" s="289"/>
      <c r="W1948" s="289"/>
      <c r="X1948" s="289"/>
      <c r="Y1948" s="289"/>
      <c r="Z1948" s="289"/>
      <c r="AA1948" s="289"/>
      <c r="AB1948" s="289"/>
      <c r="AC1948" s="289"/>
      <c r="AD1948" s="289"/>
      <c r="AE1948" s="289"/>
      <c r="AF1948" s="289"/>
      <c r="AG1948" s="289"/>
      <c r="AH1948" s="289"/>
      <c r="AI1948" s="289"/>
      <c r="AJ1948" s="289"/>
      <c r="AK1948" s="289"/>
      <c r="AL1948" s="289"/>
      <c r="AM1948" s="289"/>
      <c r="AN1948" s="289"/>
      <c r="AO1948" s="289"/>
      <c r="AP1948" s="289"/>
      <c r="AQ1948" s="289"/>
      <c r="AR1948" s="289"/>
      <c r="AS1948" s="289"/>
      <c r="AT1948" s="289"/>
      <c r="AU1948" s="289"/>
      <c r="AV1948" s="289"/>
      <c r="AW1948" s="289"/>
      <c r="AX1948" s="289"/>
      <c r="AY1948" s="289"/>
      <c r="AZ1948" s="289"/>
      <c r="BA1948" s="289"/>
      <c r="BB1948" s="289"/>
      <c r="BC1948" s="289"/>
      <c r="BD1948" s="289"/>
      <c r="BE1948" s="289"/>
      <c r="BF1948" s="289"/>
      <c r="BG1948" s="289"/>
      <c r="BH1948" s="289"/>
      <c r="BI1948" s="289"/>
      <c r="BJ1948" s="289"/>
      <c r="BK1948" s="289"/>
      <c r="BL1948" s="289"/>
      <c r="BM1948" s="289"/>
      <c r="BN1948" s="289"/>
      <c r="BO1948" s="289"/>
      <c r="BP1948" s="289"/>
      <c r="BQ1948" s="289"/>
      <c r="BR1948" s="289"/>
      <c r="BS1948" s="289"/>
      <c r="BT1948" s="289"/>
      <c r="BU1948" s="289"/>
      <c r="BV1948" s="289"/>
      <c r="BW1948" s="289"/>
      <c r="BX1948" s="289"/>
      <c r="BY1948" s="289"/>
    </row>
    <row r="1949" spans="1:77" x14ac:dyDescent="0.2">
      <c r="A1949" s="82">
        <v>1941</v>
      </c>
      <c r="B1949" s="82" t="s">
        <v>2658</v>
      </c>
      <c r="C1949" s="82" t="s">
        <v>1887</v>
      </c>
      <c r="D1949" s="82" t="s">
        <v>2659</v>
      </c>
      <c r="E1949" s="83">
        <v>44123</v>
      </c>
      <c r="F1949" s="82" t="s">
        <v>2985</v>
      </c>
      <c r="G1949" s="82">
        <v>1</v>
      </c>
      <c r="H1949" s="82" t="s">
        <v>2986</v>
      </c>
      <c r="I1949" s="82" t="s">
        <v>1760</v>
      </c>
      <c r="J1949" s="84">
        <v>178</v>
      </c>
      <c r="K1949" s="247">
        <v>17.8</v>
      </c>
      <c r="L1949" s="82" t="s">
        <v>2987</v>
      </c>
      <c r="M1949" s="82">
        <v>154</v>
      </c>
      <c r="N1949" s="82">
        <v>0.1</v>
      </c>
      <c r="O1949" s="264" t="s">
        <v>2211</v>
      </c>
      <c r="P1949" s="283" t="s">
        <v>2990</v>
      </c>
      <c r="Q1949" s="82" t="s">
        <v>2549</v>
      </c>
    </row>
    <row r="1950" spans="1:77" x14ac:dyDescent="0.2">
      <c r="A1950" s="82">
        <v>1942</v>
      </c>
      <c r="B1950" s="82" t="s">
        <v>2658</v>
      </c>
      <c r="C1950" s="82"/>
      <c r="D1950" s="82" t="s">
        <v>3308</v>
      </c>
      <c r="E1950" s="83">
        <v>44137</v>
      </c>
      <c r="F1950" s="82" t="s">
        <v>2985</v>
      </c>
      <c r="G1950" s="82">
        <v>1</v>
      </c>
      <c r="H1950" s="82" t="s">
        <v>2986</v>
      </c>
      <c r="I1950" s="82" t="s">
        <v>1760</v>
      </c>
      <c r="J1950" s="84">
        <v>121</v>
      </c>
      <c r="K1950" s="247">
        <v>12.1</v>
      </c>
      <c r="L1950" s="82" t="s">
        <v>3362</v>
      </c>
      <c r="M1950" s="82">
        <v>158</v>
      </c>
      <c r="N1950" s="82">
        <v>0.1</v>
      </c>
      <c r="O1950" s="264" t="s">
        <v>2211</v>
      </c>
      <c r="P1950" s="283" t="s">
        <v>2990</v>
      </c>
      <c r="Q1950" s="82" t="s">
        <v>2549</v>
      </c>
    </row>
    <row r="1951" spans="1:77" s="254" customFormat="1" x14ac:dyDescent="0.2">
      <c r="A1951" s="248">
        <v>1943</v>
      </c>
      <c r="B1951" s="248" t="s">
        <v>2658</v>
      </c>
      <c r="C1951" s="248"/>
      <c r="D1951" s="248"/>
      <c r="E1951" s="248"/>
      <c r="F1951" s="248"/>
      <c r="G1951" s="248"/>
      <c r="H1951" s="248"/>
      <c r="I1951" s="248"/>
      <c r="J1951" s="260">
        <v>299</v>
      </c>
      <c r="K1951" s="255">
        <v>29.9</v>
      </c>
      <c r="L1951" s="248"/>
      <c r="M1951" s="248"/>
      <c r="N1951" s="248"/>
      <c r="O1951" s="265" t="s">
        <v>2211</v>
      </c>
      <c r="P1951" s="284" t="s">
        <v>708</v>
      </c>
      <c r="Q1951" s="248"/>
      <c r="R1951" s="289"/>
      <c r="S1951" s="289"/>
      <c r="T1951" s="289"/>
      <c r="U1951" s="289"/>
      <c r="V1951" s="289"/>
      <c r="W1951" s="289"/>
      <c r="X1951" s="289"/>
      <c r="Y1951" s="289"/>
      <c r="Z1951" s="289"/>
      <c r="AA1951" s="289"/>
      <c r="AB1951" s="289"/>
      <c r="AC1951" s="289"/>
      <c r="AD1951" s="289"/>
      <c r="AE1951" s="289"/>
      <c r="AF1951" s="289"/>
      <c r="AG1951" s="289"/>
      <c r="AH1951" s="289"/>
      <c r="AI1951" s="289"/>
      <c r="AJ1951" s="289"/>
      <c r="AK1951" s="289"/>
      <c r="AL1951" s="289"/>
      <c r="AM1951" s="289"/>
      <c r="AN1951" s="289"/>
      <c r="AO1951" s="289"/>
      <c r="AP1951" s="289"/>
      <c r="AQ1951" s="289"/>
      <c r="AR1951" s="289"/>
      <c r="AS1951" s="289"/>
      <c r="AT1951" s="289"/>
      <c r="AU1951" s="289"/>
      <c r="AV1951" s="289"/>
      <c r="AW1951" s="289"/>
      <c r="AX1951" s="289"/>
      <c r="AY1951" s="289"/>
      <c r="AZ1951" s="289"/>
      <c r="BA1951" s="289"/>
      <c r="BB1951" s="289"/>
      <c r="BC1951" s="289"/>
      <c r="BD1951" s="289"/>
      <c r="BE1951" s="289"/>
      <c r="BF1951" s="289"/>
      <c r="BG1951" s="289"/>
      <c r="BH1951" s="289"/>
      <c r="BI1951" s="289"/>
      <c r="BJ1951" s="289"/>
      <c r="BK1951" s="289"/>
      <c r="BL1951" s="289"/>
      <c r="BM1951" s="289"/>
      <c r="BN1951" s="289"/>
      <c r="BO1951" s="289"/>
      <c r="BP1951" s="289"/>
      <c r="BQ1951" s="289"/>
      <c r="BR1951" s="289"/>
      <c r="BS1951" s="289"/>
      <c r="BT1951" s="289"/>
      <c r="BU1951" s="289"/>
      <c r="BV1951" s="289"/>
      <c r="BW1951" s="289"/>
      <c r="BX1951" s="289"/>
      <c r="BY1951" s="289"/>
    </row>
    <row r="1952" spans="1:77" s="262" customFormat="1" x14ac:dyDescent="0.2">
      <c r="A1952" s="86">
        <v>1944</v>
      </c>
      <c r="B1952" s="86" t="s">
        <v>949</v>
      </c>
      <c r="C1952" s="86"/>
      <c r="D1952" s="86"/>
      <c r="E1952" s="86"/>
      <c r="F1952" s="86"/>
      <c r="G1952" s="86"/>
      <c r="H1952" s="86"/>
      <c r="I1952" s="86"/>
      <c r="J1952" s="249">
        <v>701</v>
      </c>
      <c r="K1952" s="251">
        <v>70.099999999999994</v>
      </c>
      <c r="L1952" s="86"/>
      <c r="M1952" s="86"/>
      <c r="N1952" s="86"/>
      <c r="O1952" s="266" t="s">
        <v>679</v>
      </c>
      <c r="P1952" s="285"/>
      <c r="Q1952" s="86"/>
      <c r="R1952" s="290"/>
      <c r="S1952" s="290"/>
      <c r="T1952" s="290"/>
      <c r="U1952" s="290"/>
      <c r="V1952" s="290"/>
      <c r="W1952" s="290"/>
      <c r="X1952" s="290"/>
      <c r="Y1952" s="290"/>
      <c r="Z1952" s="290"/>
      <c r="AA1952" s="290"/>
      <c r="AB1952" s="290"/>
      <c r="AC1952" s="290"/>
      <c r="AD1952" s="290"/>
      <c r="AE1952" s="290"/>
      <c r="AF1952" s="290"/>
      <c r="AG1952" s="290"/>
      <c r="AH1952" s="290"/>
      <c r="AI1952" s="290"/>
      <c r="AJ1952" s="290"/>
      <c r="AK1952" s="290"/>
      <c r="AL1952" s="290"/>
      <c r="AM1952" s="290"/>
      <c r="AN1952" s="290"/>
      <c r="AO1952" s="290"/>
      <c r="AP1952" s="290"/>
      <c r="AQ1952" s="290"/>
      <c r="AR1952" s="290"/>
      <c r="AS1952" s="290"/>
      <c r="AT1952" s="290"/>
      <c r="AU1952" s="290"/>
      <c r="AV1952" s="290"/>
      <c r="AW1952" s="290"/>
      <c r="AX1952" s="290"/>
      <c r="AY1952" s="290"/>
      <c r="AZ1952" s="290"/>
      <c r="BA1952" s="290"/>
      <c r="BB1952" s="290"/>
      <c r="BC1952" s="290"/>
      <c r="BD1952" s="290"/>
      <c r="BE1952" s="290"/>
      <c r="BF1952" s="290"/>
      <c r="BG1952" s="290"/>
      <c r="BH1952" s="290"/>
      <c r="BI1952" s="290"/>
      <c r="BJ1952" s="290"/>
      <c r="BK1952" s="290"/>
      <c r="BL1952" s="290"/>
      <c r="BM1952" s="290"/>
      <c r="BN1952" s="290"/>
      <c r="BO1952" s="290"/>
      <c r="BP1952" s="290"/>
      <c r="BQ1952" s="290"/>
      <c r="BR1952" s="290"/>
      <c r="BS1952" s="290"/>
      <c r="BT1952" s="290"/>
      <c r="BU1952" s="290"/>
      <c r="BV1952" s="290"/>
      <c r="BW1952" s="290"/>
      <c r="BX1952" s="290"/>
      <c r="BY1952" s="290"/>
    </row>
    <row r="1953" spans="1:77" x14ac:dyDescent="0.2">
      <c r="A1953" s="82">
        <v>1945</v>
      </c>
      <c r="B1953" s="82" t="s">
        <v>2634</v>
      </c>
      <c r="C1953" s="82" t="s">
        <v>1879</v>
      </c>
      <c r="D1953" s="82" t="s">
        <v>2635</v>
      </c>
      <c r="E1953" s="83">
        <v>44123</v>
      </c>
      <c r="F1953" s="82" t="s">
        <v>2985</v>
      </c>
      <c r="G1953" s="82">
        <v>1</v>
      </c>
      <c r="H1953" s="82" t="s">
        <v>2986</v>
      </c>
      <c r="I1953" s="82" t="s">
        <v>1760</v>
      </c>
      <c r="J1953" s="84">
        <v>58</v>
      </c>
      <c r="K1953" s="247">
        <v>5.8</v>
      </c>
      <c r="L1953" s="82" t="s">
        <v>2987</v>
      </c>
      <c r="M1953" s="82">
        <v>154</v>
      </c>
      <c r="N1953" s="82">
        <v>0.1</v>
      </c>
      <c r="O1953" s="264" t="s">
        <v>2203</v>
      </c>
      <c r="P1953" s="283" t="s">
        <v>2988</v>
      </c>
      <c r="Q1953" s="82" t="s">
        <v>2549</v>
      </c>
    </row>
    <row r="1954" spans="1:77" x14ac:dyDescent="0.2">
      <c r="A1954" s="82">
        <v>1946</v>
      </c>
      <c r="B1954" s="82" t="s">
        <v>2634</v>
      </c>
      <c r="C1954" s="82"/>
      <c r="D1954" s="82" t="s">
        <v>2794</v>
      </c>
      <c r="E1954" s="83">
        <v>44130</v>
      </c>
      <c r="F1954" s="82" t="s">
        <v>2985</v>
      </c>
      <c r="G1954" s="82">
        <v>1</v>
      </c>
      <c r="H1954" s="82" t="s">
        <v>2986</v>
      </c>
      <c r="I1954" s="82" t="s">
        <v>1760</v>
      </c>
      <c r="J1954" s="84">
        <v>140</v>
      </c>
      <c r="K1954" s="247">
        <v>14</v>
      </c>
      <c r="L1954" s="82" t="s">
        <v>2987</v>
      </c>
      <c r="M1954" s="82">
        <v>156</v>
      </c>
      <c r="N1954" s="82">
        <v>0.1</v>
      </c>
      <c r="O1954" s="264" t="s">
        <v>2203</v>
      </c>
      <c r="P1954" s="283" t="s">
        <v>2988</v>
      </c>
      <c r="Q1954" s="82" t="s">
        <v>2549</v>
      </c>
    </row>
    <row r="1955" spans="1:77" x14ac:dyDescent="0.2">
      <c r="A1955" s="82">
        <v>1947</v>
      </c>
      <c r="B1955" s="82" t="s">
        <v>2634</v>
      </c>
      <c r="C1955" s="82"/>
      <c r="D1955" s="82" t="s">
        <v>3298</v>
      </c>
      <c r="E1955" s="83">
        <v>44137</v>
      </c>
      <c r="F1955" s="82" t="s">
        <v>2985</v>
      </c>
      <c r="G1955" s="82">
        <v>1</v>
      </c>
      <c r="H1955" s="82" t="s">
        <v>2986</v>
      </c>
      <c r="I1955" s="82" t="s">
        <v>1760</v>
      </c>
      <c r="J1955" s="84">
        <v>30</v>
      </c>
      <c r="K1955" s="247">
        <v>3</v>
      </c>
      <c r="L1955" s="82" t="s">
        <v>3362</v>
      </c>
      <c r="M1955" s="82">
        <v>158</v>
      </c>
      <c r="N1955" s="82">
        <v>0.1</v>
      </c>
      <c r="O1955" s="264" t="s">
        <v>2203</v>
      </c>
      <c r="P1955" s="283" t="s">
        <v>2988</v>
      </c>
      <c r="Q1955" s="82" t="s">
        <v>2549</v>
      </c>
    </row>
    <row r="1956" spans="1:77" s="254" customFormat="1" x14ac:dyDescent="0.2">
      <c r="A1956" s="248">
        <v>1948</v>
      </c>
      <c r="B1956" s="248" t="s">
        <v>2634</v>
      </c>
      <c r="C1956" s="248"/>
      <c r="D1956" s="248"/>
      <c r="E1956" s="248"/>
      <c r="F1956" s="248"/>
      <c r="G1956" s="248"/>
      <c r="H1956" s="248"/>
      <c r="I1956" s="248"/>
      <c r="J1956" s="260">
        <v>228</v>
      </c>
      <c r="K1956" s="255">
        <v>22.8</v>
      </c>
      <c r="L1956" s="248"/>
      <c r="M1956" s="248"/>
      <c r="N1956" s="248"/>
      <c r="O1956" s="265" t="s">
        <v>2203</v>
      </c>
      <c r="P1956" s="284" t="s">
        <v>707</v>
      </c>
      <c r="Q1956" s="248"/>
      <c r="R1956" s="289"/>
      <c r="S1956" s="289"/>
      <c r="T1956" s="289"/>
      <c r="U1956" s="289"/>
      <c r="V1956" s="289"/>
      <c r="W1956" s="289"/>
      <c r="X1956" s="289"/>
      <c r="Y1956" s="289"/>
      <c r="Z1956" s="289"/>
      <c r="AA1956" s="289"/>
      <c r="AB1956" s="289"/>
      <c r="AC1956" s="289"/>
      <c r="AD1956" s="289"/>
      <c r="AE1956" s="289"/>
      <c r="AF1956" s="289"/>
      <c r="AG1956" s="289"/>
      <c r="AH1956" s="289"/>
      <c r="AI1956" s="289"/>
      <c r="AJ1956" s="289"/>
      <c r="AK1956" s="289"/>
      <c r="AL1956" s="289"/>
      <c r="AM1956" s="289"/>
      <c r="AN1956" s="289"/>
      <c r="AO1956" s="289"/>
      <c r="AP1956" s="289"/>
      <c r="AQ1956" s="289"/>
      <c r="AR1956" s="289"/>
      <c r="AS1956" s="289"/>
      <c r="AT1956" s="289"/>
      <c r="AU1956" s="289"/>
      <c r="AV1956" s="289"/>
      <c r="AW1956" s="289"/>
      <c r="AX1956" s="289"/>
      <c r="AY1956" s="289"/>
      <c r="AZ1956" s="289"/>
      <c r="BA1956" s="289"/>
      <c r="BB1956" s="289"/>
      <c r="BC1956" s="289"/>
      <c r="BD1956" s="289"/>
      <c r="BE1956" s="289"/>
      <c r="BF1956" s="289"/>
      <c r="BG1956" s="289"/>
      <c r="BH1956" s="289"/>
      <c r="BI1956" s="289"/>
      <c r="BJ1956" s="289"/>
      <c r="BK1956" s="289"/>
      <c r="BL1956" s="289"/>
      <c r="BM1956" s="289"/>
      <c r="BN1956" s="289"/>
      <c r="BO1956" s="289"/>
      <c r="BP1956" s="289"/>
      <c r="BQ1956" s="289"/>
      <c r="BR1956" s="289"/>
      <c r="BS1956" s="289"/>
      <c r="BT1956" s="289"/>
      <c r="BU1956" s="289"/>
      <c r="BV1956" s="289"/>
      <c r="BW1956" s="289"/>
      <c r="BX1956" s="289"/>
      <c r="BY1956" s="289"/>
    </row>
    <row r="1957" spans="1:77" x14ac:dyDescent="0.2">
      <c r="A1957" s="82">
        <v>1949</v>
      </c>
      <c r="B1957" s="82" t="s">
        <v>2634</v>
      </c>
      <c r="C1957" s="82" t="s">
        <v>1879</v>
      </c>
      <c r="D1957" s="82" t="s">
        <v>2635</v>
      </c>
      <c r="E1957" s="83">
        <v>44123</v>
      </c>
      <c r="F1957" s="82" t="s">
        <v>2985</v>
      </c>
      <c r="G1957" s="82">
        <v>1</v>
      </c>
      <c r="H1957" s="82" t="s">
        <v>2986</v>
      </c>
      <c r="I1957" s="82" t="s">
        <v>1760</v>
      </c>
      <c r="J1957" s="84">
        <v>112</v>
      </c>
      <c r="K1957" s="247">
        <v>11.2</v>
      </c>
      <c r="L1957" s="82" t="s">
        <v>2987</v>
      </c>
      <c r="M1957" s="82">
        <v>154</v>
      </c>
      <c r="N1957" s="82">
        <v>0.1</v>
      </c>
      <c r="O1957" s="264" t="s">
        <v>2203</v>
      </c>
      <c r="P1957" s="283" t="s">
        <v>2990</v>
      </c>
      <c r="Q1957" s="82" t="s">
        <v>2549</v>
      </c>
    </row>
    <row r="1958" spans="1:77" x14ac:dyDescent="0.2">
      <c r="A1958" s="82">
        <v>1950</v>
      </c>
      <c r="B1958" s="82" t="s">
        <v>2634</v>
      </c>
      <c r="C1958" s="82"/>
      <c r="D1958" s="82" t="s">
        <v>3298</v>
      </c>
      <c r="E1958" s="83">
        <v>44137</v>
      </c>
      <c r="F1958" s="82" t="s">
        <v>2985</v>
      </c>
      <c r="G1958" s="82">
        <v>1</v>
      </c>
      <c r="H1958" s="82" t="s">
        <v>2986</v>
      </c>
      <c r="I1958" s="82" t="s">
        <v>1760</v>
      </c>
      <c r="J1958" s="84">
        <v>70</v>
      </c>
      <c r="K1958" s="247">
        <v>7</v>
      </c>
      <c r="L1958" s="82" t="s">
        <v>3362</v>
      </c>
      <c r="M1958" s="82">
        <v>158</v>
      </c>
      <c r="N1958" s="82">
        <v>0.1</v>
      </c>
      <c r="O1958" s="264" t="s">
        <v>2203</v>
      </c>
      <c r="P1958" s="283" t="s">
        <v>2990</v>
      </c>
      <c r="Q1958" s="82" t="s">
        <v>2549</v>
      </c>
    </row>
    <row r="1959" spans="1:77" s="254" customFormat="1" x14ac:dyDescent="0.2">
      <c r="A1959" s="248">
        <v>1951</v>
      </c>
      <c r="B1959" s="248" t="s">
        <v>2634</v>
      </c>
      <c r="C1959" s="248"/>
      <c r="D1959" s="248"/>
      <c r="E1959" s="248"/>
      <c r="F1959" s="248"/>
      <c r="G1959" s="248"/>
      <c r="H1959" s="248"/>
      <c r="I1959" s="248"/>
      <c r="J1959" s="260">
        <v>182</v>
      </c>
      <c r="K1959" s="255">
        <v>18.2</v>
      </c>
      <c r="L1959" s="248"/>
      <c r="M1959" s="248"/>
      <c r="N1959" s="248"/>
      <c r="O1959" s="265" t="s">
        <v>2203</v>
      </c>
      <c r="P1959" s="284" t="s">
        <v>708</v>
      </c>
      <c r="Q1959" s="248"/>
      <c r="R1959" s="289"/>
      <c r="S1959" s="289"/>
      <c r="T1959" s="289"/>
      <c r="U1959" s="289"/>
      <c r="V1959" s="289"/>
      <c r="W1959" s="289"/>
      <c r="X1959" s="289"/>
      <c r="Y1959" s="289"/>
      <c r="Z1959" s="289"/>
      <c r="AA1959" s="289"/>
      <c r="AB1959" s="289"/>
      <c r="AC1959" s="289"/>
      <c r="AD1959" s="289"/>
      <c r="AE1959" s="289"/>
      <c r="AF1959" s="289"/>
      <c r="AG1959" s="289"/>
      <c r="AH1959" s="289"/>
      <c r="AI1959" s="289"/>
      <c r="AJ1959" s="289"/>
      <c r="AK1959" s="289"/>
      <c r="AL1959" s="289"/>
      <c r="AM1959" s="289"/>
      <c r="AN1959" s="289"/>
      <c r="AO1959" s="289"/>
      <c r="AP1959" s="289"/>
      <c r="AQ1959" s="289"/>
      <c r="AR1959" s="289"/>
      <c r="AS1959" s="289"/>
      <c r="AT1959" s="289"/>
      <c r="AU1959" s="289"/>
      <c r="AV1959" s="289"/>
      <c r="AW1959" s="289"/>
      <c r="AX1959" s="289"/>
      <c r="AY1959" s="289"/>
      <c r="AZ1959" s="289"/>
      <c r="BA1959" s="289"/>
      <c r="BB1959" s="289"/>
      <c r="BC1959" s="289"/>
      <c r="BD1959" s="289"/>
      <c r="BE1959" s="289"/>
      <c r="BF1959" s="289"/>
      <c r="BG1959" s="289"/>
      <c r="BH1959" s="289"/>
      <c r="BI1959" s="289"/>
      <c r="BJ1959" s="289"/>
      <c r="BK1959" s="289"/>
      <c r="BL1959" s="289"/>
      <c r="BM1959" s="289"/>
      <c r="BN1959" s="289"/>
      <c r="BO1959" s="289"/>
      <c r="BP1959" s="289"/>
      <c r="BQ1959" s="289"/>
      <c r="BR1959" s="289"/>
      <c r="BS1959" s="289"/>
      <c r="BT1959" s="289"/>
      <c r="BU1959" s="289"/>
      <c r="BV1959" s="289"/>
      <c r="BW1959" s="289"/>
      <c r="BX1959" s="289"/>
      <c r="BY1959" s="289"/>
    </row>
    <row r="1960" spans="1:77" s="262" customFormat="1" x14ac:dyDescent="0.2">
      <c r="A1960" s="86">
        <v>1952</v>
      </c>
      <c r="B1960" s="86" t="s">
        <v>907</v>
      </c>
      <c r="C1960" s="86"/>
      <c r="D1960" s="86"/>
      <c r="E1960" s="86"/>
      <c r="F1960" s="86"/>
      <c r="G1960" s="86"/>
      <c r="H1960" s="86"/>
      <c r="I1960" s="86"/>
      <c r="J1960" s="249">
        <v>410</v>
      </c>
      <c r="K1960" s="251">
        <v>41</v>
      </c>
      <c r="L1960" s="86"/>
      <c r="M1960" s="86"/>
      <c r="N1960" s="86"/>
      <c r="O1960" s="266" t="s">
        <v>680</v>
      </c>
      <c r="P1960" s="285"/>
      <c r="Q1960" s="86"/>
      <c r="R1960" s="290"/>
      <c r="S1960" s="290"/>
      <c r="T1960" s="290"/>
      <c r="U1960" s="290"/>
      <c r="V1960" s="290"/>
      <c r="W1960" s="290"/>
      <c r="X1960" s="290"/>
      <c r="Y1960" s="290"/>
      <c r="Z1960" s="290"/>
      <c r="AA1960" s="290"/>
      <c r="AB1960" s="290"/>
      <c r="AC1960" s="290"/>
      <c r="AD1960" s="290"/>
      <c r="AE1960" s="290"/>
      <c r="AF1960" s="290"/>
      <c r="AG1960" s="290"/>
      <c r="AH1960" s="290"/>
      <c r="AI1960" s="290"/>
      <c r="AJ1960" s="290"/>
      <c r="AK1960" s="290"/>
      <c r="AL1960" s="290"/>
      <c r="AM1960" s="290"/>
      <c r="AN1960" s="290"/>
      <c r="AO1960" s="290"/>
      <c r="AP1960" s="290"/>
      <c r="AQ1960" s="290"/>
      <c r="AR1960" s="290"/>
      <c r="AS1960" s="290"/>
      <c r="AT1960" s="290"/>
      <c r="AU1960" s="290"/>
      <c r="AV1960" s="290"/>
      <c r="AW1960" s="290"/>
      <c r="AX1960" s="290"/>
      <c r="AY1960" s="290"/>
      <c r="AZ1960" s="290"/>
      <c r="BA1960" s="290"/>
      <c r="BB1960" s="290"/>
      <c r="BC1960" s="290"/>
      <c r="BD1960" s="290"/>
      <c r="BE1960" s="290"/>
      <c r="BF1960" s="290"/>
      <c r="BG1960" s="290"/>
      <c r="BH1960" s="290"/>
      <c r="BI1960" s="290"/>
      <c r="BJ1960" s="290"/>
      <c r="BK1960" s="290"/>
      <c r="BL1960" s="290"/>
      <c r="BM1960" s="290"/>
      <c r="BN1960" s="290"/>
      <c r="BO1960" s="290"/>
      <c r="BP1960" s="290"/>
      <c r="BQ1960" s="290"/>
      <c r="BR1960" s="290"/>
      <c r="BS1960" s="290"/>
      <c r="BT1960" s="290"/>
      <c r="BU1960" s="290"/>
      <c r="BV1960" s="290"/>
      <c r="BW1960" s="290"/>
      <c r="BX1960" s="290"/>
      <c r="BY1960" s="290"/>
    </row>
    <row r="1961" spans="1:77" x14ac:dyDescent="0.2">
      <c r="A1961" s="82">
        <v>1953</v>
      </c>
      <c r="B1961" s="82" t="s">
        <v>2584</v>
      </c>
      <c r="C1961" s="82" t="s">
        <v>1879</v>
      </c>
      <c r="D1961" s="82" t="s">
        <v>2585</v>
      </c>
      <c r="E1961" s="83">
        <v>44123</v>
      </c>
      <c r="F1961" s="82" t="s">
        <v>2985</v>
      </c>
      <c r="G1961" s="82">
        <v>1</v>
      </c>
      <c r="H1961" s="82" t="s">
        <v>2986</v>
      </c>
      <c r="I1961" s="82" t="s">
        <v>1760</v>
      </c>
      <c r="J1961" s="84">
        <v>60</v>
      </c>
      <c r="K1961" s="247">
        <v>6</v>
      </c>
      <c r="L1961" s="82" t="s">
        <v>2987</v>
      </c>
      <c r="M1961" s="82">
        <v>154</v>
      </c>
      <c r="N1961" s="82">
        <v>0.1</v>
      </c>
      <c r="O1961" s="264" t="s">
        <v>1973</v>
      </c>
      <c r="P1961" s="283" t="s">
        <v>2997</v>
      </c>
      <c r="Q1961" s="82" t="s">
        <v>2549</v>
      </c>
    </row>
    <row r="1962" spans="1:77" x14ac:dyDescent="0.2">
      <c r="A1962" s="82">
        <v>1954</v>
      </c>
      <c r="B1962" s="82" t="s">
        <v>2584</v>
      </c>
      <c r="C1962" s="82"/>
      <c r="D1962" s="82" t="s">
        <v>3280</v>
      </c>
      <c r="E1962" s="83">
        <v>44137</v>
      </c>
      <c r="F1962" s="82" t="s">
        <v>2985</v>
      </c>
      <c r="G1962" s="82">
        <v>1</v>
      </c>
      <c r="H1962" s="82" t="s">
        <v>2986</v>
      </c>
      <c r="I1962" s="82" t="s">
        <v>1760</v>
      </c>
      <c r="J1962" s="84">
        <v>20</v>
      </c>
      <c r="K1962" s="247">
        <v>2</v>
      </c>
      <c r="L1962" s="82" t="s">
        <v>3362</v>
      </c>
      <c r="M1962" s="82">
        <v>158</v>
      </c>
      <c r="N1962" s="82">
        <v>0.1</v>
      </c>
      <c r="O1962" s="264" t="s">
        <v>1973</v>
      </c>
      <c r="P1962" s="283" t="s">
        <v>2997</v>
      </c>
      <c r="Q1962" s="82" t="s">
        <v>2549</v>
      </c>
    </row>
    <row r="1963" spans="1:77" s="254" customFormat="1" x14ac:dyDescent="0.2">
      <c r="A1963" s="248">
        <v>1955</v>
      </c>
      <c r="B1963" s="248" t="s">
        <v>2584</v>
      </c>
      <c r="C1963" s="248"/>
      <c r="D1963" s="248"/>
      <c r="E1963" s="248"/>
      <c r="F1963" s="248"/>
      <c r="G1963" s="248"/>
      <c r="H1963" s="248"/>
      <c r="I1963" s="248"/>
      <c r="J1963" s="260">
        <v>80</v>
      </c>
      <c r="K1963" s="255">
        <v>8</v>
      </c>
      <c r="L1963" s="248"/>
      <c r="M1963" s="248"/>
      <c r="N1963" s="248"/>
      <c r="O1963" s="265" t="s">
        <v>1973</v>
      </c>
      <c r="P1963" s="284" t="s">
        <v>706</v>
      </c>
      <c r="Q1963" s="248"/>
      <c r="R1963" s="289"/>
      <c r="S1963" s="289"/>
      <c r="T1963" s="289"/>
      <c r="U1963" s="289"/>
      <c r="V1963" s="289"/>
      <c r="W1963" s="289"/>
      <c r="X1963" s="289"/>
      <c r="Y1963" s="289"/>
      <c r="Z1963" s="289"/>
      <c r="AA1963" s="289"/>
      <c r="AB1963" s="289"/>
      <c r="AC1963" s="289"/>
      <c r="AD1963" s="289"/>
      <c r="AE1963" s="289"/>
      <c r="AF1963" s="289"/>
      <c r="AG1963" s="289"/>
      <c r="AH1963" s="289"/>
      <c r="AI1963" s="289"/>
      <c r="AJ1963" s="289"/>
      <c r="AK1963" s="289"/>
      <c r="AL1963" s="289"/>
      <c r="AM1963" s="289"/>
      <c r="AN1963" s="289"/>
      <c r="AO1963" s="289"/>
      <c r="AP1963" s="289"/>
      <c r="AQ1963" s="289"/>
      <c r="AR1963" s="289"/>
      <c r="AS1963" s="289"/>
      <c r="AT1963" s="289"/>
      <c r="AU1963" s="289"/>
      <c r="AV1963" s="289"/>
      <c r="AW1963" s="289"/>
      <c r="AX1963" s="289"/>
      <c r="AY1963" s="289"/>
      <c r="AZ1963" s="289"/>
      <c r="BA1963" s="289"/>
      <c r="BB1963" s="289"/>
      <c r="BC1963" s="289"/>
      <c r="BD1963" s="289"/>
      <c r="BE1963" s="289"/>
      <c r="BF1963" s="289"/>
      <c r="BG1963" s="289"/>
      <c r="BH1963" s="289"/>
      <c r="BI1963" s="289"/>
      <c r="BJ1963" s="289"/>
      <c r="BK1963" s="289"/>
      <c r="BL1963" s="289"/>
      <c r="BM1963" s="289"/>
      <c r="BN1963" s="289"/>
      <c r="BO1963" s="289"/>
      <c r="BP1963" s="289"/>
      <c r="BQ1963" s="289"/>
      <c r="BR1963" s="289"/>
      <c r="BS1963" s="289"/>
      <c r="BT1963" s="289"/>
      <c r="BU1963" s="289"/>
      <c r="BV1963" s="289"/>
      <c r="BW1963" s="289"/>
      <c r="BX1963" s="289"/>
      <c r="BY1963" s="289"/>
    </row>
    <row r="1964" spans="1:77" s="262" customFormat="1" x14ac:dyDescent="0.2">
      <c r="A1964" s="86">
        <v>1956</v>
      </c>
      <c r="B1964" s="86" t="s">
        <v>61</v>
      </c>
      <c r="C1964" s="86"/>
      <c r="D1964" s="86"/>
      <c r="E1964" s="86"/>
      <c r="F1964" s="86"/>
      <c r="G1964" s="86"/>
      <c r="H1964" s="86"/>
      <c r="I1964" s="86"/>
      <c r="J1964" s="249">
        <v>80</v>
      </c>
      <c r="K1964" s="251">
        <v>8</v>
      </c>
      <c r="L1964" s="86"/>
      <c r="M1964" s="86"/>
      <c r="N1964" s="86"/>
      <c r="O1964" s="266" t="s">
        <v>681</v>
      </c>
      <c r="P1964" s="285"/>
      <c r="Q1964" s="86"/>
      <c r="R1964" s="290"/>
      <c r="S1964" s="290"/>
      <c r="T1964" s="290"/>
      <c r="U1964" s="290"/>
      <c r="V1964" s="290"/>
      <c r="W1964" s="290"/>
      <c r="X1964" s="290"/>
      <c r="Y1964" s="290"/>
      <c r="Z1964" s="290"/>
      <c r="AA1964" s="290"/>
      <c r="AB1964" s="290"/>
      <c r="AC1964" s="290"/>
      <c r="AD1964" s="290"/>
      <c r="AE1964" s="290"/>
      <c r="AF1964" s="290"/>
      <c r="AG1964" s="290"/>
      <c r="AH1964" s="290"/>
      <c r="AI1964" s="290"/>
      <c r="AJ1964" s="290"/>
      <c r="AK1964" s="290"/>
      <c r="AL1964" s="290"/>
      <c r="AM1964" s="290"/>
      <c r="AN1964" s="290"/>
      <c r="AO1964" s="290"/>
      <c r="AP1964" s="290"/>
      <c r="AQ1964" s="290"/>
      <c r="AR1964" s="290"/>
      <c r="AS1964" s="290"/>
      <c r="AT1964" s="290"/>
      <c r="AU1964" s="290"/>
      <c r="AV1964" s="290"/>
      <c r="AW1964" s="290"/>
      <c r="AX1964" s="290"/>
      <c r="AY1964" s="290"/>
      <c r="AZ1964" s="290"/>
      <c r="BA1964" s="290"/>
      <c r="BB1964" s="290"/>
      <c r="BC1964" s="290"/>
      <c r="BD1964" s="290"/>
      <c r="BE1964" s="290"/>
      <c r="BF1964" s="290"/>
      <c r="BG1964" s="290"/>
      <c r="BH1964" s="290"/>
      <c r="BI1964" s="290"/>
      <c r="BJ1964" s="290"/>
      <c r="BK1964" s="290"/>
      <c r="BL1964" s="290"/>
      <c r="BM1964" s="290"/>
      <c r="BN1964" s="290"/>
      <c r="BO1964" s="290"/>
      <c r="BP1964" s="290"/>
      <c r="BQ1964" s="290"/>
      <c r="BR1964" s="290"/>
      <c r="BS1964" s="290"/>
      <c r="BT1964" s="290"/>
      <c r="BU1964" s="290"/>
      <c r="BV1964" s="290"/>
      <c r="BW1964" s="290"/>
      <c r="BX1964" s="290"/>
      <c r="BY1964" s="290"/>
    </row>
    <row r="1965" spans="1:77" x14ac:dyDescent="0.2">
      <c r="A1965" s="82">
        <v>1957</v>
      </c>
      <c r="B1965" s="82" t="s">
        <v>2598</v>
      </c>
      <c r="C1965" s="82" t="s">
        <v>1887</v>
      </c>
      <c r="D1965" s="82" t="s">
        <v>2599</v>
      </c>
      <c r="E1965" s="83">
        <v>44123</v>
      </c>
      <c r="F1965" s="82" t="s">
        <v>2985</v>
      </c>
      <c r="G1965" s="82">
        <v>1</v>
      </c>
      <c r="H1965" s="82" t="s">
        <v>2986</v>
      </c>
      <c r="I1965" s="82" t="s">
        <v>1760</v>
      </c>
      <c r="J1965" s="84">
        <v>110</v>
      </c>
      <c r="K1965" s="247">
        <v>11</v>
      </c>
      <c r="L1965" s="82" t="s">
        <v>2987</v>
      </c>
      <c r="M1965" s="82">
        <v>154</v>
      </c>
      <c r="N1965" s="82">
        <v>0.1</v>
      </c>
      <c r="O1965" s="264" t="s">
        <v>1118</v>
      </c>
      <c r="P1965" s="283" t="s">
        <v>2997</v>
      </c>
      <c r="Q1965" s="82" t="s">
        <v>2549</v>
      </c>
    </row>
    <row r="1966" spans="1:77" s="254" customFormat="1" x14ac:dyDescent="0.2">
      <c r="A1966" s="248">
        <v>1958</v>
      </c>
      <c r="B1966" s="248" t="s">
        <v>2598</v>
      </c>
      <c r="C1966" s="248"/>
      <c r="D1966" s="248"/>
      <c r="E1966" s="248"/>
      <c r="F1966" s="248"/>
      <c r="G1966" s="248"/>
      <c r="H1966" s="248"/>
      <c r="I1966" s="248"/>
      <c r="J1966" s="260">
        <v>110</v>
      </c>
      <c r="K1966" s="255">
        <v>11</v>
      </c>
      <c r="L1966" s="248"/>
      <c r="M1966" s="248"/>
      <c r="N1966" s="248"/>
      <c r="O1966" s="265" t="s">
        <v>1118</v>
      </c>
      <c r="P1966" s="284" t="s">
        <v>706</v>
      </c>
      <c r="Q1966" s="248"/>
      <c r="R1966" s="289"/>
      <c r="S1966" s="289"/>
      <c r="T1966" s="289"/>
      <c r="U1966" s="289"/>
      <c r="V1966" s="289"/>
      <c r="W1966" s="289"/>
      <c r="X1966" s="289"/>
      <c r="Y1966" s="289"/>
      <c r="Z1966" s="289"/>
      <c r="AA1966" s="289"/>
      <c r="AB1966" s="289"/>
      <c r="AC1966" s="289"/>
      <c r="AD1966" s="289"/>
      <c r="AE1966" s="289"/>
      <c r="AF1966" s="289"/>
      <c r="AG1966" s="289"/>
      <c r="AH1966" s="289"/>
      <c r="AI1966" s="289"/>
      <c r="AJ1966" s="289"/>
      <c r="AK1966" s="289"/>
      <c r="AL1966" s="289"/>
      <c r="AM1966" s="289"/>
      <c r="AN1966" s="289"/>
      <c r="AO1966" s="289"/>
      <c r="AP1966" s="289"/>
      <c r="AQ1966" s="289"/>
      <c r="AR1966" s="289"/>
      <c r="AS1966" s="289"/>
      <c r="AT1966" s="289"/>
      <c r="AU1966" s="289"/>
      <c r="AV1966" s="289"/>
      <c r="AW1966" s="289"/>
      <c r="AX1966" s="289"/>
      <c r="AY1966" s="289"/>
      <c r="AZ1966" s="289"/>
      <c r="BA1966" s="289"/>
      <c r="BB1966" s="289"/>
      <c r="BC1966" s="289"/>
      <c r="BD1966" s="289"/>
      <c r="BE1966" s="289"/>
      <c r="BF1966" s="289"/>
      <c r="BG1966" s="289"/>
      <c r="BH1966" s="289"/>
      <c r="BI1966" s="289"/>
      <c r="BJ1966" s="289"/>
      <c r="BK1966" s="289"/>
      <c r="BL1966" s="289"/>
      <c r="BM1966" s="289"/>
      <c r="BN1966" s="289"/>
      <c r="BO1966" s="289"/>
      <c r="BP1966" s="289"/>
      <c r="BQ1966" s="289"/>
      <c r="BR1966" s="289"/>
      <c r="BS1966" s="289"/>
      <c r="BT1966" s="289"/>
      <c r="BU1966" s="289"/>
      <c r="BV1966" s="289"/>
      <c r="BW1966" s="289"/>
      <c r="BX1966" s="289"/>
      <c r="BY1966" s="289"/>
    </row>
    <row r="1967" spans="1:77" s="262" customFormat="1" x14ac:dyDescent="0.2">
      <c r="A1967" s="86">
        <v>1959</v>
      </c>
      <c r="B1967" s="86" t="s">
        <v>1552</v>
      </c>
      <c r="C1967" s="86"/>
      <c r="D1967" s="86"/>
      <c r="E1967" s="86"/>
      <c r="F1967" s="86"/>
      <c r="G1967" s="86"/>
      <c r="H1967" s="86"/>
      <c r="I1967" s="86"/>
      <c r="J1967" s="249">
        <v>110</v>
      </c>
      <c r="K1967" s="251">
        <v>11</v>
      </c>
      <c r="L1967" s="86"/>
      <c r="M1967" s="86"/>
      <c r="N1967" s="86"/>
      <c r="O1967" s="266" t="s">
        <v>682</v>
      </c>
      <c r="P1967" s="285"/>
      <c r="Q1967" s="86"/>
      <c r="R1967" s="290"/>
      <c r="S1967" s="290"/>
      <c r="T1967" s="290"/>
      <c r="U1967" s="290"/>
      <c r="V1967" s="290"/>
      <c r="W1967" s="290"/>
      <c r="X1967" s="290"/>
      <c r="Y1967" s="290"/>
      <c r="Z1967" s="290"/>
      <c r="AA1967" s="290"/>
      <c r="AB1967" s="290"/>
      <c r="AC1967" s="290"/>
      <c r="AD1967" s="290"/>
      <c r="AE1967" s="290"/>
      <c r="AF1967" s="290"/>
      <c r="AG1967" s="290"/>
      <c r="AH1967" s="290"/>
      <c r="AI1967" s="290"/>
      <c r="AJ1967" s="290"/>
      <c r="AK1967" s="290"/>
      <c r="AL1967" s="290"/>
      <c r="AM1967" s="290"/>
      <c r="AN1967" s="290"/>
      <c r="AO1967" s="290"/>
      <c r="AP1967" s="290"/>
      <c r="AQ1967" s="290"/>
      <c r="AR1967" s="290"/>
      <c r="AS1967" s="290"/>
      <c r="AT1967" s="290"/>
      <c r="AU1967" s="290"/>
      <c r="AV1967" s="290"/>
      <c r="AW1967" s="290"/>
      <c r="AX1967" s="290"/>
      <c r="AY1967" s="290"/>
      <c r="AZ1967" s="290"/>
      <c r="BA1967" s="290"/>
      <c r="BB1967" s="290"/>
      <c r="BC1967" s="290"/>
      <c r="BD1967" s="290"/>
      <c r="BE1967" s="290"/>
      <c r="BF1967" s="290"/>
      <c r="BG1967" s="290"/>
      <c r="BH1967" s="290"/>
      <c r="BI1967" s="290"/>
      <c r="BJ1967" s="290"/>
      <c r="BK1967" s="290"/>
      <c r="BL1967" s="290"/>
      <c r="BM1967" s="290"/>
      <c r="BN1967" s="290"/>
      <c r="BO1967" s="290"/>
      <c r="BP1967" s="290"/>
      <c r="BQ1967" s="290"/>
      <c r="BR1967" s="290"/>
      <c r="BS1967" s="290"/>
      <c r="BT1967" s="290"/>
      <c r="BU1967" s="290"/>
      <c r="BV1967" s="290"/>
      <c r="BW1967" s="290"/>
      <c r="BX1967" s="290"/>
      <c r="BY1967" s="290"/>
    </row>
    <row r="1968" spans="1:77" x14ac:dyDescent="0.2">
      <c r="A1968" s="82">
        <v>1960</v>
      </c>
      <c r="B1968" s="82" t="s">
        <v>2666</v>
      </c>
      <c r="C1968" s="82" t="s">
        <v>1772</v>
      </c>
      <c r="D1968" s="82" t="s">
        <v>2667</v>
      </c>
      <c r="E1968" s="83">
        <v>44123</v>
      </c>
      <c r="F1968" s="82" t="s">
        <v>2985</v>
      </c>
      <c r="G1968" s="82">
        <v>1</v>
      </c>
      <c r="H1968" s="82" t="s">
        <v>2986</v>
      </c>
      <c r="I1968" s="82" t="s">
        <v>1760</v>
      </c>
      <c r="J1968" s="84">
        <v>282</v>
      </c>
      <c r="K1968" s="247">
        <v>28.2</v>
      </c>
      <c r="L1968" s="82" t="s">
        <v>2987</v>
      </c>
      <c r="M1968" s="82">
        <v>154</v>
      </c>
      <c r="N1968" s="82">
        <v>0.1</v>
      </c>
      <c r="O1968" s="264" t="s">
        <v>2244</v>
      </c>
      <c r="P1968" s="283" t="s">
        <v>2988</v>
      </c>
      <c r="Q1968" s="82" t="s">
        <v>2549</v>
      </c>
    </row>
    <row r="1969" spans="1:77" s="254" customFormat="1" x14ac:dyDescent="0.2">
      <c r="A1969" s="248">
        <v>1961</v>
      </c>
      <c r="B1969" s="248" t="s">
        <v>2666</v>
      </c>
      <c r="C1969" s="248"/>
      <c r="D1969" s="248"/>
      <c r="E1969" s="248"/>
      <c r="F1969" s="248"/>
      <c r="G1969" s="248"/>
      <c r="H1969" s="248"/>
      <c r="I1969" s="248"/>
      <c r="J1969" s="260">
        <v>282</v>
      </c>
      <c r="K1969" s="255">
        <v>28.2</v>
      </c>
      <c r="L1969" s="248"/>
      <c r="M1969" s="248"/>
      <c r="N1969" s="248"/>
      <c r="O1969" s="265" t="s">
        <v>2244</v>
      </c>
      <c r="P1969" s="284" t="s">
        <v>707</v>
      </c>
      <c r="Q1969" s="248"/>
      <c r="R1969" s="289"/>
      <c r="S1969" s="289"/>
      <c r="T1969" s="289"/>
      <c r="U1969" s="289"/>
      <c r="V1969" s="289"/>
      <c r="W1969" s="289"/>
      <c r="X1969" s="289"/>
      <c r="Y1969" s="289"/>
      <c r="Z1969" s="289"/>
      <c r="AA1969" s="289"/>
      <c r="AB1969" s="289"/>
      <c r="AC1969" s="289"/>
      <c r="AD1969" s="289"/>
      <c r="AE1969" s="289"/>
      <c r="AF1969" s="289"/>
      <c r="AG1969" s="289"/>
      <c r="AH1969" s="289"/>
      <c r="AI1969" s="289"/>
      <c r="AJ1969" s="289"/>
      <c r="AK1969" s="289"/>
      <c r="AL1969" s="289"/>
      <c r="AM1969" s="289"/>
      <c r="AN1969" s="289"/>
      <c r="AO1969" s="289"/>
      <c r="AP1969" s="289"/>
      <c r="AQ1969" s="289"/>
      <c r="AR1969" s="289"/>
      <c r="AS1969" s="289"/>
      <c r="AT1969" s="289"/>
      <c r="AU1969" s="289"/>
      <c r="AV1969" s="289"/>
      <c r="AW1969" s="289"/>
      <c r="AX1969" s="289"/>
      <c r="AY1969" s="289"/>
      <c r="AZ1969" s="289"/>
      <c r="BA1969" s="289"/>
      <c r="BB1969" s="289"/>
      <c r="BC1969" s="289"/>
      <c r="BD1969" s="289"/>
      <c r="BE1969" s="289"/>
      <c r="BF1969" s="289"/>
      <c r="BG1969" s="289"/>
      <c r="BH1969" s="289"/>
      <c r="BI1969" s="289"/>
      <c r="BJ1969" s="289"/>
      <c r="BK1969" s="289"/>
      <c r="BL1969" s="289"/>
      <c r="BM1969" s="289"/>
      <c r="BN1969" s="289"/>
      <c r="BO1969" s="289"/>
      <c r="BP1969" s="289"/>
      <c r="BQ1969" s="289"/>
      <c r="BR1969" s="289"/>
      <c r="BS1969" s="289"/>
      <c r="BT1969" s="289"/>
      <c r="BU1969" s="289"/>
      <c r="BV1969" s="289"/>
      <c r="BW1969" s="289"/>
      <c r="BX1969" s="289"/>
      <c r="BY1969" s="289"/>
    </row>
    <row r="1970" spans="1:77" x14ac:dyDescent="0.2">
      <c r="A1970" s="82">
        <v>1962</v>
      </c>
      <c r="B1970" s="82" t="s">
        <v>2666</v>
      </c>
      <c r="C1970" s="82" t="s">
        <v>1772</v>
      </c>
      <c r="D1970" s="82" t="s">
        <v>2667</v>
      </c>
      <c r="E1970" s="83">
        <v>44123</v>
      </c>
      <c r="F1970" s="82" t="s">
        <v>2985</v>
      </c>
      <c r="G1970" s="82">
        <v>1</v>
      </c>
      <c r="H1970" s="82" t="s">
        <v>2986</v>
      </c>
      <c r="I1970" s="82" t="s">
        <v>1760</v>
      </c>
      <c r="J1970" s="84">
        <v>408</v>
      </c>
      <c r="K1970" s="247">
        <v>40.799999999999997</v>
      </c>
      <c r="L1970" s="82" t="s">
        <v>2987</v>
      </c>
      <c r="M1970" s="82">
        <v>154</v>
      </c>
      <c r="N1970" s="82">
        <v>0.1</v>
      </c>
      <c r="O1970" s="264" t="s">
        <v>2244</v>
      </c>
      <c r="P1970" s="283" t="s">
        <v>2990</v>
      </c>
      <c r="Q1970" s="82" t="s">
        <v>2549</v>
      </c>
    </row>
    <row r="1971" spans="1:77" s="254" customFormat="1" x14ac:dyDescent="0.2">
      <c r="A1971" s="248">
        <v>1963</v>
      </c>
      <c r="B1971" s="248" t="s">
        <v>2666</v>
      </c>
      <c r="C1971" s="248"/>
      <c r="D1971" s="248"/>
      <c r="E1971" s="248"/>
      <c r="F1971" s="248"/>
      <c r="G1971" s="248"/>
      <c r="H1971" s="248"/>
      <c r="I1971" s="248"/>
      <c r="J1971" s="260">
        <v>408</v>
      </c>
      <c r="K1971" s="255">
        <v>40.799999999999997</v>
      </c>
      <c r="L1971" s="248"/>
      <c r="M1971" s="248"/>
      <c r="N1971" s="248"/>
      <c r="O1971" s="265" t="s">
        <v>2244</v>
      </c>
      <c r="P1971" s="284" t="s">
        <v>708</v>
      </c>
      <c r="Q1971" s="248"/>
      <c r="R1971" s="289"/>
      <c r="S1971" s="289"/>
      <c r="T1971" s="289"/>
      <c r="U1971" s="289"/>
      <c r="V1971" s="289"/>
      <c r="W1971" s="289"/>
      <c r="X1971" s="289"/>
      <c r="Y1971" s="289"/>
      <c r="Z1971" s="289"/>
      <c r="AA1971" s="289"/>
      <c r="AB1971" s="289"/>
      <c r="AC1971" s="289"/>
      <c r="AD1971" s="289"/>
      <c r="AE1971" s="289"/>
      <c r="AF1971" s="289"/>
      <c r="AG1971" s="289"/>
      <c r="AH1971" s="289"/>
      <c r="AI1971" s="289"/>
      <c r="AJ1971" s="289"/>
      <c r="AK1971" s="289"/>
      <c r="AL1971" s="289"/>
      <c r="AM1971" s="289"/>
      <c r="AN1971" s="289"/>
      <c r="AO1971" s="289"/>
      <c r="AP1971" s="289"/>
      <c r="AQ1971" s="289"/>
      <c r="AR1971" s="289"/>
      <c r="AS1971" s="289"/>
      <c r="AT1971" s="289"/>
      <c r="AU1971" s="289"/>
      <c r="AV1971" s="289"/>
      <c r="AW1971" s="289"/>
      <c r="AX1971" s="289"/>
      <c r="AY1971" s="289"/>
      <c r="AZ1971" s="289"/>
      <c r="BA1971" s="289"/>
      <c r="BB1971" s="289"/>
      <c r="BC1971" s="289"/>
      <c r="BD1971" s="289"/>
      <c r="BE1971" s="289"/>
      <c r="BF1971" s="289"/>
      <c r="BG1971" s="289"/>
      <c r="BH1971" s="289"/>
      <c r="BI1971" s="289"/>
      <c r="BJ1971" s="289"/>
      <c r="BK1971" s="289"/>
      <c r="BL1971" s="289"/>
      <c r="BM1971" s="289"/>
      <c r="BN1971" s="289"/>
      <c r="BO1971" s="289"/>
      <c r="BP1971" s="289"/>
      <c r="BQ1971" s="289"/>
      <c r="BR1971" s="289"/>
      <c r="BS1971" s="289"/>
      <c r="BT1971" s="289"/>
      <c r="BU1971" s="289"/>
      <c r="BV1971" s="289"/>
      <c r="BW1971" s="289"/>
      <c r="BX1971" s="289"/>
      <c r="BY1971" s="289"/>
    </row>
    <row r="1972" spans="1:77" s="262" customFormat="1" x14ac:dyDescent="0.2">
      <c r="A1972" s="86">
        <v>1964</v>
      </c>
      <c r="B1972" s="86" t="s">
        <v>984</v>
      </c>
      <c r="C1972" s="86"/>
      <c r="D1972" s="86"/>
      <c r="E1972" s="86"/>
      <c r="F1972" s="86"/>
      <c r="G1972" s="86"/>
      <c r="H1972" s="86"/>
      <c r="I1972" s="86"/>
      <c r="J1972" s="249">
        <v>690</v>
      </c>
      <c r="K1972" s="251">
        <v>69</v>
      </c>
      <c r="L1972" s="86"/>
      <c r="M1972" s="86"/>
      <c r="N1972" s="86"/>
      <c r="O1972" s="266" t="s">
        <v>683</v>
      </c>
      <c r="P1972" s="285"/>
      <c r="Q1972" s="86"/>
      <c r="R1972" s="290"/>
      <c r="S1972" s="290"/>
      <c r="T1972" s="290"/>
      <c r="U1972" s="290"/>
      <c r="V1972" s="290"/>
      <c r="W1972" s="290"/>
      <c r="X1972" s="290"/>
      <c r="Y1972" s="290"/>
      <c r="Z1972" s="290"/>
      <c r="AA1972" s="290"/>
      <c r="AB1972" s="290"/>
      <c r="AC1972" s="290"/>
      <c r="AD1972" s="290"/>
      <c r="AE1972" s="290"/>
      <c r="AF1972" s="290"/>
      <c r="AG1972" s="290"/>
      <c r="AH1972" s="290"/>
      <c r="AI1972" s="290"/>
      <c r="AJ1972" s="290"/>
      <c r="AK1972" s="290"/>
      <c r="AL1972" s="290"/>
      <c r="AM1972" s="290"/>
      <c r="AN1972" s="290"/>
      <c r="AO1972" s="290"/>
      <c r="AP1972" s="290"/>
      <c r="AQ1972" s="290"/>
      <c r="AR1972" s="290"/>
      <c r="AS1972" s="290"/>
      <c r="AT1972" s="290"/>
      <c r="AU1972" s="290"/>
      <c r="AV1972" s="290"/>
      <c r="AW1972" s="290"/>
      <c r="AX1972" s="290"/>
      <c r="AY1972" s="290"/>
      <c r="AZ1972" s="290"/>
      <c r="BA1972" s="290"/>
      <c r="BB1972" s="290"/>
      <c r="BC1972" s="290"/>
      <c r="BD1972" s="290"/>
      <c r="BE1972" s="290"/>
      <c r="BF1972" s="290"/>
      <c r="BG1972" s="290"/>
      <c r="BH1972" s="290"/>
      <c r="BI1972" s="290"/>
      <c r="BJ1972" s="290"/>
      <c r="BK1972" s="290"/>
      <c r="BL1972" s="290"/>
      <c r="BM1972" s="290"/>
      <c r="BN1972" s="290"/>
      <c r="BO1972" s="290"/>
      <c r="BP1972" s="290"/>
      <c r="BQ1972" s="290"/>
      <c r="BR1972" s="290"/>
      <c r="BS1972" s="290"/>
      <c r="BT1972" s="290"/>
      <c r="BU1972" s="290"/>
      <c r="BV1972" s="290"/>
      <c r="BW1972" s="290"/>
      <c r="BX1972" s="290"/>
      <c r="BY1972" s="290"/>
    </row>
    <row r="1973" spans="1:77" x14ac:dyDescent="0.2">
      <c r="A1973" s="82">
        <v>1965</v>
      </c>
      <c r="B1973" s="82" t="s">
        <v>2600</v>
      </c>
      <c r="C1973" s="82" t="s">
        <v>1772</v>
      </c>
      <c r="D1973" s="82" t="s">
        <v>2601</v>
      </c>
      <c r="E1973" s="83">
        <v>44123</v>
      </c>
      <c r="F1973" s="82" t="s">
        <v>2985</v>
      </c>
      <c r="G1973" s="82">
        <v>1</v>
      </c>
      <c r="H1973" s="82" t="s">
        <v>2986</v>
      </c>
      <c r="I1973" s="82" t="s">
        <v>1760</v>
      </c>
      <c r="J1973" s="84">
        <v>180</v>
      </c>
      <c r="K1973" s="247">
        <v>18</v>
      </c>
      <c r="L1973" s="82" t="s">
        <v>2987</v>
      </c>
      <c r="M1973" s="82">
        <v>154</v>
      </c>
      <c r="N1973" s="82">
        <v>0.1</v>
      </c>
      <c r="O1973" s="264" t="s">
        <v>2147</v>
      </c>
      <c r="P1973" s="283" t="s">
        <v>2997</v>
      </c>
      <c r="Q1973" s="82" t="s">
        <v>2549</v>
      </c>
    </row>
    <row r="1974" spans="1:77" s="254" customFormat="1" x14ac:dyDescent="0.2">
      <c r="A1974" s="248">
        <v>1966</v>
      </c>
      <c r="B1974" s="248" t="s">
        <v>2600</v>
      </c>
      <c r="C1974" s="248"/>
      <c r="D1974" s="248"/>
      <c r="E1974" s="248"/>
      <c r="F1974" s="248"/>
      <c r="G1974" s="248"/>
      <c r="H1974" s="248"/>
      <c r="I1974" s="248"/>
      <c r="J1974" s="260">
        <v>180</v>
      </c>
      <c r="K1974" s="255">
        <v>18</v>
      </c>
      <c r="L1974" s="248"/>
      <c r="M1974" s="248"/>
      <c r="N1974" s="248"/>
      <c r="O1974" s="265" t="s">
        <v>2147</v>
      </c>
      <c r="P1974" s="284" t="s">
        <v>706</v>
      </c>
      <c r="Q1974" s="248"/>
      <c r="R1974" s="289"/>
      <c r="S1974" s="289"/>
      <c r="T1974" s="289"/>
      <c r="U1974" s="289"/>
      <c r="V1974" s="289"/>
      <c r="W1974" s="289"/>
      <c r="X1974" s="289"/>
      <c r="Y1974" s="289"/>
      <c r="Z1974" s="289"/>
      <c r="AA1974" s="289"/>
      <c r="AB1974" s="289"/>
      <c r="AC1974" s="289"/>
      <c r="AD1974" s="289"/>
      <c r="AE1974" s="289"/>
      <c r="AF1974" s="289"/>
      <c r="AG1974" s="289"/>
      <c r="AH1974" s="289"/>
      <c r="AI1974" s="289"/>
      <c r="AJ1974" s="289"/>
      <c r="AK1974" s="289"/>
      <c r="AL1974" s="289"/>
      <c r="AM1974" s="289"/>
      <c r="AN1974" s="289"/>
      <c r="AO1974" s="289"/>
      <c r="AP1974" s="289"/>
      <c r="AQ1974" s="289"/>
      <c r="AR1974" s="289"/>
      <c r="AS1974" s="289"/>
      <c r="AT1974" s="289"/>
      <c r="AU1974" s="289"/>
      <c r="AV1974" s="289"/>
      <c r="AW1974" s="289"/>
      <c r="AX1974" s="289"/>
      <c r="AY1974" s="289"/>
      <c r="AZ1974" s="289"/>
      <c r="BA1974" s="289"/>
      <c r="BB1974" s="289"/>
      <c r="BC1974" s="289"/>
      <c r="BD1974" s="289"/>
      <c r="BE1974" s="289"/>
      <c r="BF1974" s="289"/>
      <c r="BG1974" s="289"/>
      <c r="BH1974" s="289"/>
      <c r="BI1974" s="289"/>
      <c r="BJ1974" s="289"/>
      <c r="BK1974" s="289"/>
      <c r="BL1974" s="289"/>
      <c r="BM1974" s="289"/>
      <c r="BN1974" s="289"/>
      <c r="BO1974" s="289"/>
      <c r="BP1974" s="289"/>
      <c r="BQ1974" s="289"/>
      <c r="BR1974" s="289"/>
      <c r="BS1974" s="289"/>
      <c r="BT1974" s="289"/>
      <c r="BU1974" s="289"/>
      <c r="BV1974" s="289"/>
      <c r="BW1974" s="289"/>
      <c r="BX1974" s="289"/>
      <c r="BY1974" s="289"/>
    </row>
    <row r="1975" spans="1:77" s="262" customFormat="1" x14ac:dyDescent="0.2">
      <c r="A1975" s="86">
        <v>1967</v>
      </c>
      <c r="B1975" s="86" t="s">
        <v>1554</v>
      </c>
      <c r="C1975" s="86"/>
      <c r="D1975" s="86"/>
      <c r="E1975" s="86"/>
      <c r="F1975" s="86"/>
      <c r="G1975" s="86"/>
      <c r="H1975" s="86"/>
      <c r="I1975" s="86"/>
      <c r="J1975" s="249">
        <v>180</v>
      </c>
      <c r="K1975" s="251">
        <v>18</v>
      </c>
      <c r="L1975" s="86"/>
      <c r="M1975" s="86"/>
      <c r="N1975" s="86"/>
      <c r="O1975" s="266" t="s">
        <v>684</v>
      </c>
      <c r="P1975" s="285"/>
      <c r="Q1975" s="86"/>
      <c r="R1975" s="290"/>
      <c r="S1975" s="290"/>
      <c r="T1975" s="290"/>
      <c r="U1975" s="290"/>
      <c r="V1975" s="290"/>
      <c r="W1975" s="290"/>
      <c r="X1975" s="290"/>
      <c r="Y1975" s="290"/>
      <c r="Z1975" s="290"/>
      <c r="AA1975" s="290"/>
      <c r="AB1975" s="290"/>
      <c r="AC1975" s="290"/>
      <c r="AD1975" s="290"/>
      <c r="AE1975" s="290"/>
      <c r="AF1975" s="290"/>
      <c r="AG1975" s="290"/>
      <c r="AH1975" s="290"/>
      <c r="AI1975" s="290"/>
      <c r="AJ1975" s="290"/>
      <c r="AK1975" s="290"/>
      <c r="AL1975" s="290"/>
      <c r="AM1975" s="290"/>
      <c r="AN1975" s="290"/>
      <c r="AO1975" s="290"/>
      <c r="AP1975" s="290"/>
      <c r="AQ1975" s="290"/>
      <c r="AR1975" s="290"/>
      <c r="AS1975" s="290"/>
      <c r="AT1975" s="290"/>
      <c r="AU1975" s="290"/>
      <c r="AV1975" s="290"/>
      <c r="AW1975" s="290"/>
      <c r="AX1975" s="290"/>
      <c r="AY1975" s="290"/>
      <c r="AZ1975" s="290"/>
      <c r="BA1975" s="290"/>
      <c r="BB1975" s="290"/>
      <c r="BC1975" s="290"/>
      <c r="BD1975" s="290"/>
      <c r="BE1975" s="290"/>
      <c r="BF1975" s="290"/>
      <c r="BG1975" s="290"/>
      <c r="BH1975" s="290"/>
      <c r="BI1975" s="290"/>
      <c r="BJ1975" s="290"/>
      <c r="BK1975" s="290"/>
      <c r="BL1975" s="290"/>
      <c r="BM1975" s="290"/>
      <c r="BN1975" s="290"/>
      <c r="BO1975" s="290"/>
      <c r="BP1975" s="290"/>
      <c r="BQ1975" s="290"/>
      <c r="BR1975" s="290"/>
      <c r="BS1975" s="290"/>
      <c r="BT1975" s="290"/>
      <c r="BU1975" s="290"/>
      <c r="BV1975" s="290"/>
      <c r="BW1975" s="290"/>
      <c r="BX1975" s="290"/>
      <c r="BY1975" s="290"/>
    </row>
    <row r="1976" spans="1:77" x14ac:dyDescent="0.2">
      <c r="A1976" s="82">
        <v>1968</v>
      </c>
      <c r="B1976" s="82" t="s">
        <v>2668</v>
      </c>
      <c r="C1976" s="82" t="s">
        <v>1773</v>
      </c>
      <c r="D1976" s="82" t="s">
        <v>2669</v>
      </c>
      <c r="E1976" s="83">
        <v>44123</v>
      </c>
      <c r="F1976" s="82" t="s">
        <v>2985</v>
      </c>
      <c r="G1976" s="82">
        <v>1</v>
      </c>
      <c r="H1976" s="82" t="s">
        <v>2986</v>
      </c>
      <c r="I1976" s="82" t="s">
        <v>1760</v>
      </c>
      <c r="J1976" s="84">
        <v>274</v>
      </c>
      <c r="K1976" s="247">
        <v>27.4</v>
      </c>
      <c r="L1976" s="82" t="s">
        <v>2987</v>
      </c>
      <c r="M1976" s="82">
        <v>154</v>
      </c>
      <c r="N1976" s="82">
        <v>0.1</v>
      </c>
      <c r="O1976" s="264" t="s">
        <v>2245</v>
      </c>
      <c r="P1976" s="283" t="s">
        <v>2988</v>
      </c>
      <c r="Q1976" s="82" t="s">
        <v>2549</v>
      </c>
    </row>
    <row r="1977" spans="1:77" s="254" customFormat="1" x14ac:dyDescent="0.2">
      <c r="A1977" s="248">
        <v>1969</v>
      </c>
      <c r="B1977" s="248" t="s">
        <v>2668</v>
      </c>
      <c r="C1977" s="248"/>
      <c r="D1977" s="248"/>
      <c r="E1977" s="248"/>
      <c r="F1977" s="248"/>
      <c r="G1977" s="248"/>
      <c r="H1977" s="248"/>
      <c r="I1977" s="248"/>
      <c r="J1977" s="260">
        <v>274</v>
      </c>
      <c r="K1977" s="255">
        <v>27.4</v>
      </c>
      <c r="L1977" s="248"/>
      <c r="M1977" s="248"/>
      <c r="N1977" s="248"/>
      <c r="O1977" s="265" t="s">
        <v>2245</v>
      </c>
      <c r="P1977" s="284" t="s">
        <v>707</v>
      </c>
      <c r="Q1977" s="248"/>
      <c r="R1977" s="289"/>
      <c r="S1977" s="289"/>
      <c r="T1977" s="289"/>
      <c r="U1977" s="289"/>
      <c r="V1977" s="289"/>
      <c r="W1977" s="289"/>
      <c r="X1977" s="289"/>
      <c r="Y1977" s="289"/>
      <c r="Z1977" s="289"/>
      <c r="AA1977" s="289"/>
      <c r="AB1977" s="289"/>
      <c r="AC1977" s="289"/>
      <c r="AD1977" s="289"/>
      <c r="AE1977" s="289"/>
      <c r="AF1977" s="289"/>
      <c r="AG1977" s="289"/>
      <c r="AH1977" s="289"/>
      <c r="AI1977" s="289"/>
      <c r="AJ1977" s="289"/>
      <c r="AK1977" s="289"/>
      <c r="AL1977" s="289"/>
      <c r="AM1977" s="289"/>
      <c r="AN1977" s="289"/>
      <c r="AO1977" s="289"/>
      <c r="AP1977" s="289"/>
      <c r="AQ1977" s="289"/>
      <c r="AR1977" s="289"/>
      <c r="AS1977" s="289"/>
      <c r="AT1977" s="289"/>
      <c r="AU1977" s="289"/>
      <c r="AV1977" s="289"/>
      <c r="AW1977" s="289"/>
      <c r="AX1977" s="289"/>
      <c r="AY1977" s="289"/>
      <c r="AZ1977" s="289"/>
      <c r="BA1977" s="289"/>
      <c r="BB1977" s="289"/>
      <c r="BC1977" s="289"/>
      <c r="BD1977" s="289"/>
      <c r="BE1977" s="289"/>
      <c r="BF1977" s="289"/>
      <c r="BG1977" s="289"/>
      <c r="BH1977" s="289"/>
      <c r="BI1977" s="289"/>
      <c r="BJ1977" s="289"/>
      <c r="BK1977" s="289"/>
      <c r="BL1977" s="289"/>
      <c r="BM1977" s="289"/>
      <c r="BN1977" s="289"/>
      <c r="BO1977" s="289"/>
      <c r="BP1977" s="289"/>
      <c r="BQ1977" s="289"/>
      <c r="BR1977" s="289"/>
      <c r="BS1977" s="289"/>
      <c r="BT1977" s="289"/>
      <c r="BU1977" s="289"/>
      <c r="BV1977" s="289"/>
      <c r="BW1977" s="289"/>
      <c r="BX1977" s="289"/>
      <c r="BY1977" s="289"/>
    </row>
    <row r="1978" spans="1:77" x14ac:dyDescent="0.2">
      <c r="A1978" s="82">
        <v>1970</v>
      </c>
      <c r="B1978" s="82" t="s">
        <v>2668</v>
      </c>
      <c r="C1978" s="82" t="s">
        <v>1773</v>
      </c>
      <c r="D1978" s="82" t="s">
        <v>2669</v>
      </c>
      <c r="E1978" s="83">
        <v>44123</v>
      </c>
      <c r="F1978" s="82" t="s">
        <v>2985</v>
      </c>
      <c r="G1978" s="82">
        <v>1</v>
      </c>
      <c r="H1978" s="82" t="s">
        <v>2986</v>
      </c>
      <c r="I1978" s="82" t="s">
        <v>1760</v>
      </c>
      <c r="J1978" s="84">
        <v>388</v>
      </c>
      <c r="K1978" s="247">
        <v>38.799999999999997</v>
      </c>
      <c r="L1978" s="82" t="s">
        <v>2987</v>
      </c>
      <c r="M1978" s="82">
        <v>154</v>
      </c>
      <c r="N1978" s="82">
        <v>0.1</v>
      </c>
      <c r="O1978" s="264" t="s">
        <v>2245</v>
      </c>
      <c r="P1978" s="283" t="s">
        <v>2990</v>
      </c>
      <c r="Q1978" s="82" t="s">
        <v>2549</v>
      </c>
    </row>
    <row r="1979" spans="1:77" s="254" customFormat="1" x14ac:dyDescent="0.2">
      <c r="A1979" s="248">
        <v>1971</v>
      </c>
      <c r="B1979" s="248" t="s">
        <v>2668</v>
      </c>
      <c r="C1979" s="248"/>
      <c r="D1979" s="248"/>
      <c r="E1979" s="248"/>
      <c r="F1979" s="248"/>
      <c r="G1979" s="248"/>
      <c r="H1979" s="248"/>
      <c r="I1979" s="248"/>
      <c r="J1979" s="260">
        <v>388</v>
      </c>
      <c r="K1979" s="255">
        <v>38.799999999999997</v>
      </c>
      <c r="L1979" s="248"/>
      <c r="M1979" s="248"/>
      <c r="N1979" s="248"/>
      <c r="O1979" s="265" t="s">
        <v>2245</v>
      </c>
      <c r="P1979" s="284" t="s">
        <v>708</v>
      </c>
      <c r="Q1979" s="248"/>
      <c r="R1979" s="289"/>
      <c r="S1979" s="289"/>
      <c r="T1979" s="289"/>
      <c r="U1979" s="289"/>
      <c r="V1979" s="289"/>
      <c r="W1979" s="289"/>
      <c r="X1979" s="289"/>
      <c r="Y1979" s="289"/>
      <c r="Z1979" s="289"/>
      <c r="AA1979" s="289"/>
      <c r="AB1979" s="289"/>
      <c r="AC1979" s="289"/>
      <c r="AD1979" s="289"/>
      <c r="AE1979" s="289"/>
      <c r="AF1979" s="289"/>
      <c r="AG1979" s="289"/>
      <c r="AH1979" s="289"/>
      <c r="AI1979" s="289"/>
      <c r="AJ1979" s="289"/>
      <c r="AK1979" s="289"/>
      <c r="AL1979" s="289"/>
      <c r="AM1979" s="289"/>
      <c r="AN1979" s="289"/>
      <c r="AO1979" s="289"/>
      <c r="AP1979" s="289"/>
      <c r="AQ1979" s="289"/>
      <c r="AR1979" s="289"/>
      <c r="AS1979" s="289"/>
      <c r="AT1979" s="289"/>
      <c r="AU1979" s="289"/>
      <c r="AV1979" s="289"/>
      <c r="AW1979" s="289"/>
      <c r="AX1979" s="289"/>
      <c r="AY1979" s="289"/>
      <c r="AZ1979" s="289"/>
      <c r="BA1979" s="289"/>
      <c r="BB1979" s="289"/>
      <c r="BC1979" s="289"/>
      <c r="BD1979" s="289"/>
      <c r="BE1979" s="289"/>
      <c r="BF1979" s="289"/>
      <c r="BG1979" s="289"/>
      <c r="BH1979" s="289"/>
      <c r="BI1979" s="289"/>
      <c r="BJ1979" s="289"/>
      <c r="BK1979" s="289"/>
      <c r="BL1979" s="289"/>
      <c r="BM1979" s="289"/>
      <c r="BN1979" s="289"/>
      <c r="BO1979" s="289"/>
      <c r="BP1979" s="289"/>
      <c r="BQ1979" s="289"/>
      <c r="BR1979" s="289"/>
      <c r="BS1979" s="289"/>
      <c r="BT1979" s="289"/>
      <c r="BU1979" s="289"/>
      <c r="BV1979" s="289"/>
      <c r="BW1979" s="289"/>
      <c r="BX1979" s="289"/>
      <c r="BY1979" s="289"/>
    </row>
    <row r="1980" spans="1:77" s="262" customFormat="1" x14ac:dyDescent="0.2">
      <c r="A1980" s="86">
        <v>1972</v>
      </c>
      <c r="B1980" s="86" t="s">
        <v>985</v>
      </c>
      <c r="C1980" s="86"/>
      <c r="D1980" s="86"/>
      <c r="E1980" s="86"/>
      <c r="F1980" s="86"/>
      <c r="G1980" s="86"/>
      <c r="H1980" s="86"/>
      <c r="I1980" s="86"/>
      <c r="J1980" s="249">
        <v>662</v>
      </c>
      <c r="K1980" s="251">
        <v>66.2</v>
      </c>
      <c r="L1980" s="86"/>
      <c r="M1980" s="86"/>
      <c r="N1980" s="86"/>
      <c r="O1980" s="266" t="s">
        <v>685</v>
      </c>
      <c r="P1980" s="285"/>
      <c r="Q1980" s="86"/>
      <c r="R1980" s="290"/>
      <c r="S1980" s="290"/>
      <c r="T1980" s="290"/>
      <c r="U1980" s="290"/>
      <c r="V1980" s="290"/>
      <c r="W1980" s="290"/>
      <c r="X1980" s="290"/>
      <c r="Y1980" s="290"/>
      <c r="Z1980" s="290"/>
      <c r="AA1980" s="290"/>
      <c r="AB1980" s="290"/>
      <c r="AC1980" s="290"/>
      <c r="AD1980" s="290"/>
      <c r="AE1980" s="290"/>
      <c r="AF1980" s="290"/>
      <c r="AG1980" s="290"/>
      <c r="AH1980" s="290"/>
      <c r="AI1980" s="290"/>
      <c r="AJ1980" s="290"/>
      <c r="AK1980" s="290"/>
      <c r="AL1980" s="290"/>
      <c r="AM1980" s="290"/>
      <c r="AN1980" s="290"/>
      <c r="AO1980" s="290"/>
      <c r="AP1980" s="290"/>
      <c r="AQ1980" s="290"/>
      <c r="AR1980" s="290"/>
      <c r="AS1980" s="290"/>
      <c r="AT1980" s="290"/>
      <c r="AU1980" s="290"/>
      <c r="AV1980" s="290"/>
      <c r="AW1980" s="290"/>
      <c r="AX1980" s="290"/>
      <c r="AY1980" s="290"/>
      <c r="AZ1980" s="290"/>
      <c r="BA1980" s="290"/>
      <c r="BB1980" s="290"/>
      <c r="BC1980" s="290"/>
      <c r="BD1980" s="290"/>
      <c r="BE1980" s="290"/>
      <c r="BF1980" s="290"/>
      <c r="BG1980" s="290"/>
      <c r="BH1980" s="290"/>
      <c r="BI1980" s="290"/>
      <c r="BJ1980" s="290"/>
      <c r="BK1980" s="290"/>
      <c r="BL1980" s="290"/>
      <c r="BM1980" s="290"/>
      <c r="BN1980" s="290"/>
      <c r="BO1980" s="290"/>
      <c r="BP1980" s="290"/>
      <c r="BQ1980" s="290"/>
      <c r="BR1980" s="290"/>
      <c r="BS1980" s="290"/>
      <c r="BT1980" s="290"/>
      <c r="BU1980" s="290"/>
      <c r="BV1980" s="290"/>
      <c r="BW1980" s="290"/>
      <c r="BX1980" s="290"/>
      <c r="BY1980" s="290"/>
    </row>
    <row r="1981" spans="1:77" x14ac:dyDescent="0.2">
      <c r="A1981" s="82">
        <v>1973</v>
      </c>
      <c r="B1981" s="82" t="s">
        <v>2678</v>
      </c>
      <c r="C1981" s="82" t="s">
        <v>1792</v>
      </c>
      <c r="D1981" s="82" t="s">
        <v>2679</v>
      </c>
      <c r="E1981" s="83">
        <v>44123</v>
      </c>
      <c r="F1981" s="82" t="s">
        <v>2985</v>
      </c>
      <c r="G1981" s="82">
        <v>1</v>
      </c>
      <c r="H1981" s="82" t="s">
        <v>2986</v>
      </c>
      <c r="I1981" s="82" t="s">
        <v>1760</v>
      </c>
      <c r="J1981" s="84">
        <v>38</v>
      </c>
      <c r="K1981" s="247">
        <v>3.8</v>
      </c>
      <c r="L1981" s="82" t="s">
        <v>2987</v>
      </c>
      <c r="M1981" s="82">
        <v>154</v>
      </c>
      <c r="N1981" s="82">
        <v>0.1</v>
      </c>
      <c r="O1981" s="264" t="s">
        <v>1667</v>
      </c>
      <c r="P1981" s="283" t="s">
        <v>2990</v>
      </c>
      <c r="Q1981" s="82" t="s">
        <v>2549</v>
      </c>
    </row>
    <row r="1982" spans="1:77" s="254" customFormat="1" x14ac:dyDescent="0.2">
      <c r="A1982" s="248">
        <v>1974</v>
      </c>
      <c r="B1982" s="248" t="s">
        <v>2678</v>
      </c>
      <c r="C1982" s="248"/>
      <c r="D1982" s="248"/>
      <c r="E1982" s="248"/>
      <c r="F1982" s="248"/>
      <c r="G1982" s="248"/>
      <c r="H1982" s="248"/>
      <c r="I1982" s="248"/>
      <c r="J1982" s="260">
        <v>38</v>
      </c>
      <c r="K1982" s="255">
        <v>3.8</v>
      </c>
      <c r="L1982" s="248"/>
      <c r="M1982" s="248"/>
      <c r="N1982" s="248"/>
      <c r="O1982" s="265" t="s">
        <v>1667</v>
      </c>
      <c r="P1982" s="284" t="s">
        <v>708</v>
      </c>
      <c r="Q1982" s="248"/>
      <c r="R1982" s="289"/>
      <c r="S1982" s="289"/>
      <c r="T1982" s="289"/>
      <c r="U1982" s="289"/>
      <c r="V1982" s="289"/>
      <c r="W1982" s="289"/>
      <c r="X1982" s="289"/>
      <c r="Y1982" s="289"/>
      <c r="Z1982" s="289"/>
      <c r="AA1982" s="289"/>
      <c r="AB1982" s="289"/>
      <c r="AC1982" s="289"/>
      <c r="AD1982" s="289"/>
      <c r="AE1982" s="289"/>
      <c r="AF1982" s="289"/>
      <c r="AG1982" s="289"/>
      <c r="AH1982" s="289"/>
      <c r="AI1982" s="289"/>
      <c r="AJ1982" s="289"/>
      <c r="AK1982" s="289"/>
      <c r="AL1982" s="289"/>
      <c r="AM1982" s="289"/>
      <c r="AN1982" s="289"/>
      <c r="AO1982" s="289"/>
      <c r="AP1982" s="289"/>
      <c r="AQ1982" s="289"/>
      <c r="AR1982" s="289"/>
      <c r="AS1982" s="289"/>
      <c r="AT1982" s="289"/>
      <c r="AU1982" s="289"/>
      <c r="AV1982" s="289"/>
      <c r="AW1982" s="289"/>
      <c r="AX1982" s="289"/>
      <c r="AY1982" s="289"/>
      <c r="AZ1982" s="289"/>
      <c r="BA1982" s="289"/>
      <c r="BB1982" s="289"/>
      <c r="BC1982" s="289"/>
      <c r="BD1982" s="289"/>
      <c r="BE1982" s="289"/>
      <c r="BF1982" s="289"/>
      <c r="BG1982" s="289"/>
      <c r="BH1982" s="289"/>
      <c r="BI1982" s="289"/>
      <c r="BJ1982" s="289"/>
      <c r="BK1982" s="289"/>
      <c r="BL1982" s="289"/>
      <c r="BM1982" s="289"/>
      <c r="BN1982" s="289"/>
      <c r="BO1982" s="289"/>
      <c r="BP1982" s="289"/>
      <c r="BQ1982" s="289"/>
      <c r="BR1982" s="289"/>
      <c r="BS1982" s="289"/>
      <c r="BT1982" s="289"/>
      <c r="BU1982" s="289"/>
      <c r="BV1982" s="289"/>
      <c r="BW1982" s="289"/>
      <c r="BX1982" s="289"/>
      <c r="BY1982" s="289"/>
    </row>
    <row r="1983" spans="1:77" s="262" customFormat="1" x14ac:dyDescent="0.2">
      <c r="A1983" s="86">
        <v>1975</v>
      </c>
      <c r="B1983" s="86" t="s">
        <v>1006</v>
      </c>
      <c r="C1983" s="86"/>
      <c r="D1983" s="86"/>
      <c r="E1983" s="86"/>
      <c r="F1983" s="86"/>
      <c r="G1983" s="86"/>
      <c r="H1983" s="86"/>
      <c r="I1983" s="86"/>
      <c r="J1983" s="249">
        <v>38</v>
      </c>
      <c r="K1983" s="251">
        <v>3.8</v>
      </c>
      <c r="L1983" s="86"/>
      <c r="M1983" s="86"/>
      <c r="N1983" s="86"/>
      <c r="O1983" s="266" t="s">
        <v>686</v>
      </c>
      <c r="P1983" s="285"/>
      <c r="Q1983" s="86"/>
      <c r="R1983" s="290"/>
      <c r="S1983" s="290"/>
      <c r="T1983" s="290"/>
      <c r="U1983" s="290"/>
      <c r="V1983" s="290"/>
      <c r="W1983" s="290"/>
      <c r="X1983" s="290"/>
      <c r="Y1983" s="290"/>
      <c r="Z1983" s="290"/>
      <c r="AA1983" s="290"/>
      <c r="AB1983" s="290"/>
      <c r="AC1983" s="290"/>
      <c r="AD1983" s="290"/>
      <c r="AE1983" s="290"/>
      <c r="AF1983" s="290"/>
      <c r="AG1983" s="290"/>
      <c r="AH1983" s="290"/>
      <c r="AI1983" s="290"/>
      <c r="AJ1983" s="290"/>
      <c r="AK1983" s="290"/>
      <c r="AL1983" s="290"/>
      <c r="AM1983" s="290"/>
      <c r="AN1983" s="290"/>
      <c r="AO1983" s="290"/>
      <c r="AP1983" s="290"/>
      <c r="AQ1983" s="290"/>
      <c r="AR1983" s="290"/>
      <c r="AS1983" s="290"/>
      <c r="AT1983" s="290"/>
      <c r="AU1983" s="290"/>
      <c r="AV1983" s="290"/>
      <c r="AW1983" s="290"/>
      <c r="AX1983" s="290"/>
      <c r="AY1983" s="290"/>
      <c r="AZ1983" s="290"/>
      <c r="BA1983" s="290"/>
      <c r="BB1983" s="290"/>
      <c r="BC1983" s="290"/>
      <c r="BD1983" s="290"/>
      <c r="BE1983" s="290"/>
      <c r="BF1983" s="290"/>
      <c r="BG1983" s="290"/>
      <c r="BH1983" s="290"/>
      <c r="BI1983" s="290"/>
      <c r="BJ1983" s="290"/>
      <c r="BK1983" s="290"/>
      <c r="BL1983" s="290"/>
      <c r="BM1983" s="290"/>
      <c r="BN1983" s="290"/>
      <c r="BO1983" s="290"/>
      <c r="BP1983" s="290"/>
      <c r="BQ1983" s="290"/>
      <c r="BR1983" s="290"/>
      <c r="BS1983" s="290"/>
      <c r="BT1983" s="290"/>
      <c r="BU1983" s="290"/>
      <c r="BV1983" s="290"/>
      <c r="BW1983" s="290"/>
      <c r="BX1983" s="290"/>
      <c r="BY1983" s="290"/>
    </row>
    <row r="1984" spans="1:77" x14ac:dyDescent="0.2">
      <c r="A1984" s="82">
        <v>1976</v>
      </c>
      <c r="B1984" s="82" t="s">
        <v>2652</v>
      </c>
      <c r="C1984" s="82" t="s">
        <v>1922</v>
      </c>
      <c r="D1984" s="82" t="s">
        <v>2653</v>
      </c>
      <c r="E1984" s="83">
        <v>44123</v>
      </c>
      <c r="F1984" s="82" t="s">
        <v>2985</v>
      </c>
      <c r="G1984" s="82">
        <v>1</v>
      </c>
      <c r="H1984" s="82" t="s">
        <v>2986</v>
      </c>
      <c r="I1984" s="82" t="s">
        <v>1760</v>
      </c>
      <c r="J1984" s="84">
        <v>64</v>
      </c>
      <c r="K1984" s="247">
        <v>6.4</v>
      </c>
      <c r="L1984" s="82" t="s">
        <v>2987</v>
      </c>
      <c r="M1984" s="82">
        <v>154</v>
      </c>
      <c r="N1984" s="82">
        <v>0.1</v>
      </c>
      <c r="O1984" s="264" t="s">
        <v>2200</v>
      </c>
      <c r="P1984" s="283" t="s">
        <v>2988</v>
      </c>
      <c r="Q1984" s="82" t="s">
        <v>2549</v>
      </c>
    </row>
    <row r="1985" spans="1:77" s="254" customFormat="1" x14ac:dyDescent="0.2">
      <c r="A1985" s="248">
        <v>1977</v>
      </c>
      <c r="B1985" s="248" t="s">
        <v>2652</v>
      </c>
      <c r="C1985" s="248"/>
      <c r="D1985" s="248"/>
      <c r="E1985" s="248"/>
      <c r="F1985" s="248"/>
      <c r="G1985" s="248"/>
      <c r="H1985" s="248"/>
      <c r="I1985" s="248"/>
      <c r="J1985" s="260">
        <v>64</v>
      </c>
      <c r="K1985" s="255">
        <v>6.4</v>
      </c>
      <c r="L1985" s="248"/>
      <c r="M1985" s="248"/>
      <c r="N1985" s="248"/>
      <c r="O1985" s="265" t="s">
        <v>2200</v>
      </c>
      <c r="P1985" s="284" t="s">
        <v>707</v>
      </c>
      <c r="Q1985" s="248"/>
      <c r="R1985" s="289"/>
      <c r="S1985" s="289"/>
      <c r="T1985" s="289"/>
      <c r="U1985" s="289"/>
      <c r="V1985" s="289"/>
      <c r="W1985" s="289"/>
      <c r="X1985" s="289"/>
      <c r="Y1985" s="289"/>
      <c r="Z1985" s="289"/>
      <c r="AA1985" s="289"/>
      <c r="AB1985" s="289"/>
      <c r="AC1985" s="289"/>
      <c r="AD1985" s="289"/>
      <c r="AE1985" s="289"/>
      <c r="AF1985" s="289"/>
      <c r="AG1985" s="289"/>
      <c r="AH1985" s="289"/>
      <c r="AI1985" s="289"/>
      <c r="AJ1985" s="289"/>
      <c r="AK1985" s="289"/>
      <c r="AL1985" s="289"/>
      <c r="AM1985" s="289"/>
      <c r="AN1985" s="289"/>
      <c r="AO1985" s="289"/>
      <c r="AP1985" s="289"/>
      <c r="AQ1985" s="289"/>
      <c r="AR1985" s="289"/>
      <c r="AS1985" s="289"/>
      <c r="AT1985" s="289"/>
      <c r="AU1985" s="289"/>
      <c r="AV1985" s="289"/>
      <c r="AW1985" s="289"/>
      <c r="AX1985" s="289"/>
      <c r="AY1985" s="289"/>
      <c r="AZ1985" s="289"/>
      <c r="BA1985" s="289"/>
      <c r="BB1985" s="289"/>
      <c r="BC1985" s="289"/>
      <c r="BD1985" s="289"/>
      <c r="BE1985" s="289"/>
      <c r="BF1985" s="289"/>
      <c r="BG1985" s="289"/>
      <c r="BH1985" s="289"/>
      <c r="BI1985" s="289"/>
      <c r="BJ1985" s="289"/>
      <c r="BK1985" s="289"/>
      <c r="BL1985" s="289"/>
      <c r="BM1985" s="289"/>
      <c r="BN1985" s="289"/>
      <c r="BO1985" s="289"/>
      <c r="BP1985" s="289"/>
      <c r="BQ1985" s="289"/>
      <c r="BR1985" s="289"/>
      <c r="BS1985" s="289"/>
      <c r="BT1985" s="289"/>
      <c r="BU1985" s="289"/>
      <c r="BV1985" s="289"/>
      <c r="BW1985" s="289"/>
      <c r="BX1985" s="289"/>
      <c r="BY1985" s="289"/>
    </row>
    <row r="1986" spans="1:77" x14ac:dyDescent="0.2">
      <c r="A1986" s="82">
        <v>1978</v>
      </c>
      <c r="B1986" s="82" t="s">
        <v>2652</v>
      </c>
      <c r="C1986" s="82" t="s">
        <v>1922</v>
      </c>
      <c r="D1986" s="82" t="s">
        <v>2653</v>
      </c>
      <c r="E1986" s="83">
        <v>44123</v>
      </c>
      <c r="F1986" s="82" t="s">
        <v>2985</v>
      </c>
      <c r="G1986" s="82">
        <v>1</v>
      </c>
      <c r="H1986" s="82" t="s">
        <v>2986</v>
      </c>
      <c r="I1986" s="82" t="s">
        <v>1760</v>
      </c>
      <c r="J1986" s="84">
        <v>86</v>
      </c>
      <c r="K1986" s="247">
        <v>8.6</v>
      </c>
      <c r="L1986" s="82" t="s">
        <v>2987</v>
      </c>
      <c r="M1986" s="82">
        <v>154</v>
      </c>
      <c r="N1986" s="82">
        <v>0.1</v>
      </c>
      <c r="O1986" s="264" t="s">
        <v>2200</v>
      </c>
      <c r="P1986" s="283" t="s">
        <v>2990</v>
      </c>
      <c r="Q1986" s="82" t="s">
        <v>2549</v>
      </c>
    </row>
    <row r="1987" spans="1:77" s="254" customFormat="1" x14ac:dyDescent="0.2">
      <c r="A1987" s="248">
        <v>1979</v>
      </c>
      <c r="B1987" s="248" t="s">
        <v>2652</v>
      </c>
      <c r="C1987" s="248"/>
      <c r="D1987" s="248"/>
      <c r="E1987" s="248"/>
      <c r="F1987" s="248"/>
      <c r="G1987" s="248"/>
      <c r="H1987" s="248"/>
      <c r="I1987" s="248"/>
      <c r="J1987" s="260">
        <v>86</v>
      </c>
      <c r="K1987" s="255">
        <v>8.6</v>
      </c>
      <c r="L1987" s="248"/>
      <c r="M1987" s="248"/>
      <c r="N1987" s="248"/>
      <c r="O1987" s="265" t="s">
        <v>2200</v>
      </c>
      <c r="P1987" s="284" t="s">
        <v>708</v>
      </c>
      <c r="Q1987" s="248"/>
      <c r="R1987" s="289"/>
      <c r="S1987" s="289"/>
      <c r="T1987" s="289"/>
      <c r="U1987" s="289"/>
      <c r="V1987" s="289"/>
      <c r="W1987" s="289"/>
      <c r="X1987" s="289"/>
      <c r="Y1987" s="289"/>
      <c r="Z1987" s="289"/>
      <c r="AA1987" s="289"/>
      <c r="AB1987" s="289"/>
      <c r="AC1987" s="289"/>
      <c r="AD1987" s="289"/>
      <c r="AE1987" s="289"/>
      <c r="AF1987" s="289"/>
      <c r="AG1987" s="289"/>
      <c r="AH1987" s="289"/>
      <c r="AI1987" s="289"/>
      <c r="AJ1987" s="289"/>
      <c r="AK1987" s="289"/>
      <c r="AL1987" s="289"/>
      <c r="AM1987" s="289"/>
      <c r="AN1987" s="289"/>
      <c r="AO1987" s="289"/>
      <c r="AP1987" s="289"/>
      <c r="AQ1987" s="289"/>
      <c r="AR1987" s="289"/>
      <c r="AS1987" s="289"/>
      <c r="AT1987" s="289"/>
      <c r="AU1987" s="289"/>
      <c r="AV1987" s="289"/>
      <c r="AW1987" s="289"/>
      <c r="AX1987" s="289"/>
      <c r="AY1987" s="289"/>
      <c r="AZ1987" s="289"/>
      <c r="BA1987" s="289"/>
      <c r="BB1987" s="289"/>
      <c r="BC1987" s="289"/>
      <c r="BD1987" s="289"/>
      <c r="BE1987" s="289"/>
      <c r="BF1987" s="289"/>
      <c r="BG1987" s="289"/>
      <c r="BH1987" s="289"/>
      <c r="BI1987" s="289"/>
      <c r="BJ1987" s="289"/>
      <c r="BK1987" s="289"/>
      <c r="BL1987" s="289"/>
      <c r="BM1987" s="289"/>
      <c r="BN1987" s="289"/>
      <c r="BO1987" s="289"/>
      <c r="BP1987" s="289"/>
      <c r="BQ1987" s="289"/>
      <c r="BR1987" s="289"/>
      <c r="BS1987" s="289"/>
      <c r="BT1987" s="289"/>
      <c r="BU1987" s="289"/>
      <c r="BV1987" s="289"/>
      <c r="BW1987" s="289"/>
      <c r="BX1987" s="289"/>
      <c r="BY1987" s="289"/>
    </row>
    <row r="1988" spans="1:77" s="262" customFormat="1" x14ac:dyDescent="0.2">
      <c r="A1988" s="86">
        <v>1980</v>
      </c>
      <c r="B1988" s="86" t="s">
        <v>938</v>
      </c>
      <c r="C1988" s="86"/>
      <c r="D1988" s="86"/>
      <c r="E1988" s="86"/>
      <c r="F1988" s="86"/>
      <c r="G1988" s="86"/>
      <c r="H1988" s="86"/>
      <c r="I1988" s="86"/>
      <c r="J1988" s="249">
        <v>150</v>
      </c>
      <c r="K1988" s="251">
        <v>15</v>
      </c>
      <c r="L1988" s="86"/>
      <c r="M1988" s="86"/>
      <c r="N1988" s="86"/>
      <c r="O1988" s="266" t="s">
        <v>687</v>
      </c>
      <c r="P1988" s="285"/>
      <c r="Q1988" s="86"/>
      <c r="R1988" s="290"/>
      <c r="S1988" s="290"/>
      <c r="T1988" s="290"/>
      <c r="U1988" s="290"/>
      <c r="V1988" s="290"/>
      <c r="W1988" s="290"/>
      <c r="X1988" s="290"/>
      <c r="Y1988" s="290"/>
      <c r="Z1988" s="290"/>
      <c r="AA1988" s="290"/>
      <c r="AB1988" s="290"/>
      <c r="AC1988" s="290"/>
      <c r="AD1988" s="290"/>
      <c r="AE1988" s="290"/>
      <c r="AF1988" s="290"/>
      <c r="AG1988" s="290"/>
      <c r="AH1988" s="290"/>
      <c r="AI1988" s="290"/>
      <c r="AJ1988" s="290"/>
      <c r="AK1988" s="290"/>
      <c r="AL1988" s="290"/>
      <c r="AM1988" s="290"/>
      <c r="AN1988" s="290"/>
      <c r="AO1988" s="290"/>
      <c r="AP1988" s="290"/>
      <c r="AQ1988" s="290"/>
      <c r="AR1988" s="290"/>
      <c r="AS1988" s="290"/>
      <c r="AT1988" s="290"/>
      <c r="AU1988" s="290"/>
      <c r="AV1988" s="290"/>
      <c r="AW1988" s="290"/>
      <c r="AX1988" s="290"/>
      <c r="AY1988" s="290"/>
      <c r="AZ1988" s="290"/>
      <c r="BA1988" s="290"/>
      <c r="BB1988" s="290"/>
      <c r="BC1988" s="290"/>
      <c r="BD1988" s="290"/>
      <c r="BE1988" s="290"/>
      <c r="BF1988" s="290"/>
      <c r="BG1988" s="290"/>
      <c r="BH1988" s="290"/>
      <c r="BI1988" s="290"/>
      <c r="BJ1988" s="290"/>
      <c r="BK1988" s="290"/>
      <c r="BL1988" s="290"/>
      <c r="BM1988" s="290"/>
      <c r="BN1988" s="290"/>
      <c r="BO1988" s="290"/>
      <c r="BP1988" s="290"/>
      <c r="BQ1988" s="290"/>
      <c r="BR1988" s="290"/>
      <c r="BS1988" s="290"/>
      <c r="BT1988" s="290"/>
      <c r="BU1988" s="290"/>
      <c r="BV1988" s="290"/>
      <c r="BW1988" s="290"/>
      <c r="BX1988" s="290"/>
      <c r="BY1988" s="290"/>
    </row>
    <row r="1989" spans="1:77" x14ac:dyDescent="0.2">
      <c r="A1989" s="82">
        <v>1981</v>
      </c>
      <c r="B1989" s="82" t="s">
        <v>2578</v>
      </c>
      <c r="C1989" s="82" t="s">
        <v>1922</v>
      </c>
      <c r="D1989" s="82" t="s">
        <v>2579</v>
      </c>
      <c r="E1989" s="83">
        <v>44123</v>
      </c>
      <c r="F1989" s="82" t="s">
        <v>2985</v>
      </c>
      <c r="G1989" s="82">
        <v>1</v>
      </c>
      <c r="H1989" s="82" t="s">
        <v>2986</v>
      </c>
      <c r="I1989" s="82" t="s">
        <v>1760</v>
      </c>
      <c r="J1989" s="84">
        <v>18</v>
      </c>
      <c r="K1989" s="247">
        <v>1.8</v>
      </c>
      <c r="L1989" s="82" t="s">
        <v>2987</v>
      </c>
      <c r="M1989" s="82">
        <v>154</v>
      </c>
      <c r="N1989" s="82">
        <v>0.1</v>
      </c>
      <c r="O1989" s="264" t="s">
        <v>2356</v>
      </c>
      <c r="P1989" s="283" t="s">
        <v>2997</v>
      </c>
      <c r="Q1989" s="82" t="s">
        <v>2549</v>
      </c>
    </row>
    <row r="1990" spans="1:77" s="254" customFormat="1" x14ac:dyDescent="0.2">
      <c r="A1990" s="248">
        <v>1982</v>
      </c>
      <c r="B1990" s="248" t="s">
        <v>2578</v>
      </c>
      <c r="C1990" s="248"/>
      <c r="D1990" s="248"/>
      <c r="E1990" s="248"/>
      <c r="F1990" s="248"/>
      <c r="G1990" s="248"/>
      <c r="H1990" s="248"/>
      <c r="I1990" s="248"/>
      <c r="J1990" s="260">
        <v>18</v>
      </c>
      <c r="K1990" s="255">
        <v>1.8</v>
      </c>
      <c r="L1990" s="248"/>
      <c r="M1990" s="248"/>
      <c r="N1990" s="248"/>
      <c r="O1990" s="265" t="s">
        <v>2356</v>
      </c>
      <c r="P1990" s="284" t="s">
        <v>706</v>
      </c>
      <c r="Q1990" s="248"/>
      <c r="R1990" s="289"/>
      <c r="S1990" s="289"/>
      <c r="T1990" s="289"/>
      <c r="U1990" s="289"/>
      <c r="V1990" s="289"/>
      <c r="W1990" s="289"/>
      <c r="X1990" s="289"/>
      <c r="Y1990" s="289"/>
      <c r="Z1990" s="289"/>
      <c r="AA1990" s="289"/>
      <c r="AB1990" s="289"/>
      <c r="AC1990" s="289"/>
      <c r="AD1990" s="289"/>
      <c r="AE1990" s="289"/>
      <c r="AF1990" s="289"/>
      <c r="AG1990" s="289"/>
      <c r="AH1990" s="289"/>
      <c r="AI1990" s="289"/>
      <c r="AJ1990" s="289"/>
      <c r="AK1990" s="289"/>
      <c r="AL1990" s="289"/>
      <c r="AM1990" s="289"/>
      <c r="AN1990" s="289"/>
      <c r="AO1990" s="289"/>
      <c r="AP1990" s="289"/>
      <c r="AQ1990" s="289"/>
      <c r="AR1990" s="289"/>
      <c r="AS1990" s="289"/>
      <c r="AT1990" s="289"/>
      <c r="AU1990" s="289"/>
      <c r="AV1990" s="289"/>
      <c r="AW1990" s="289"/>
      <c r="AX1990" s="289"/>
      <c r="AY1990" s="289"/>
      <c r="AZ1990" s="289"/>
      <c r="BA1990" s="289"/>
      <c r="BB1990" s="289"/>
      <c r="BC1990" s="289"/>
      <c r="BD1990" s="289"/>
      <c r="BE1990" s="289"/>
      <c r="BF1990" s="289"/>
      <c r="BG1990" s="289"/>
      <c r="BH1990" s="289"/>
      <c r="BI1990" s="289"/>
      <c r="BJ1990" s="289"/>
      <c r="BK1990" s="289"/>
      <c r="BL1990" s="289"/>
      <c r="BM1990" s="289"/>
      <c r="BN1990" s="289"/>
      <c r="BO1990" s="289"/>
      <c r="BP1990" s="289"/>
      <c r="BQ1990" s="289"/>
      <c r="BR1990" s="289"/>
      <c r="BS1990" s="289"/>
      <c r="BT1990" s="289"/>
      <c r="BU1990" s="289"/>
      <c r="BV1990" s="289"/>
      <c r="BW1990" s="289"/>
      <c r="BX1990" s="289"/>
      <c r="BY1990" s="289"/>
    </row>
    <row r="1991" spans="1:77" s="262" customFormat="1" x14ac:dyDescent="0.2">
      <c r="A1991" s="86">
        <v>1983</v>
      </c>
      <c r="B1991" s="86" t="s">
        <v>55</v>
      </c>
      <c r="C1991" s="86"/>
      <c r="D1991" s="86"/>
      <c r="E1991" s="86"/>
      <c r="F1991" s="86"/>
      <c r="G1991" s="86"/>
      <c r="H1991" s="86"/>
      <c r="I1991" s="86"/>
      <c r="J1991" s="249">
        <v>18</v>
      </c>
      <c r="K1991" s="251">
        <v>1.8</v>
      </c>
      <c r="L1991" s="86"/>
      <c r="M1991" s="86"/>
      <c r="N1991" s="86"/>
      <c r="O1991" s="266" t="s">
        <v>688</v>
      </c>
      <c r="P1991" s="285"/>
      <c r="Q1991" s="86"/>
      <c r="R1991" s="290"/>
      <c r="S1991" s="290"/>
      <c r="T1991" s="290"/>
      <c r="U1991" s="290"/>
      <c r="V1991" s="290"/>
      <c r="W1991" s="290"/>
      <c r="X1991" s="290"/>
      <c r="Y1991" s="290"/>
      <c r="Z1991" s="290"/>
      <c r="AA1991" s="290"/>
      <c r="AB1991" s="290"/>
      <c r="AC1991" s="290"/>
      <c r="AD1991" s="290"/>
      <c r="AE1991" s="290"/>
      <c r="AF1991" s="290"/>
      <c r="AG1991" s="290"/>
      <c r="AH1991" s="290"/>
      <c r="AI1991" s="290"/>
      <c r="AJ1991" s="290"/>
      <c r="AK1991" s="290"/>
      <c r="AL1991" s="290"/>
      <c r="AM1991" s="290"/>
      <c r="AN1991" s="290"/>
      <c r="AO1991" s="290"/>
      <c r="AP1991" s="290"/>
      <c r="AQ1991" s="290"/>
      <c r="AR1991" s="290"/>
      <c r="AS1991" s="290"/>
      <c r="AT1991" s="290"/>
      <c r="AU1991" s="290"/>
      <c r="AV1991" s="290"/>
      <c r="AW1991" s="290"/>
      <c r="AX1991" s="290"/>
      <c r="AY1991" s="290"/>
      <c r="AZ1991" s="290"/>
      <c r="BA1991" s="290"/>
      <c r="BB1991" s="290"/>
      <c r="BC1991" s="290"/>
      <c r="BD1991" s="290"/>
      <c r="BE1991" s="290"/>
      <c r="BF1991" s="290"/>
      <c r="BG1991" s="290"/>
      <c r="BH1991" s="290"/>
      <c r="BI1991" s="290"/>
      <c r="BJ1991" s="290"/>
      <c r="BK1991" s="290"/>
      <c r="BL1991" s="290"/>
      <c r="BM1991" s="290"/>
      <c r="BN1991" s="290"/>
      <c r="BO1991" s="290"/>
      <c r="BP1991" s="290"/>
      <c r="BQ1991" s="290"/>
      <c r="BR1991" s="290"/>
      <c r="BS1991" s="290"/>
      <c r="BT1991" s="290"/>
      <c r="BU1991" s="290"/>
      <c r="BV1991" s="290"/>
      <c r="BW1991" s="290"/>
      <c r="BX1991" s="290"/>
      <c r="BY1991" s="290"/>
    </row>
    <row r="1992" spans="1:77" x14ac:dyDescent="0.2">
      <c r="A1992" s="82">
        <v>1984</v>
      </c>
      <c r="B1992" s="82" t="s">
        <v>2602</v>
      </c>
      <c r="C1992" s="82" t="s">
        <v>1773</v>
      </c>
      <c r="D1992" s="82" t="s">
        <v>2603</v>
      </c>
      <c r="E1992" s="83">
        <v>44123</v>
      </c>
      <c r="F1992" s="82" t="s">
        <v>2985</v>
      </c>
      <c r="G1992" s="82">
        <v>1</v>
      </c>
      <c r="H1992" s="82" t="s">
        <v>2986</v>
      </c>
      <c r="I1992" s="82" t="s">
        <v>1760</v>
      </c>
      <c r="J1992" s="84">
        <v>70</v>
      </c>
      <c r="K1992" s="247">
        <v>7</v>
      </c>
      <c r="L1992" s="82" t="s">
        <v>2987</v>
      </c>
      <c r="M1992" s="82">
        <v>154</v>
      </c>
      <c r="N1992" s="82">
        <v>0.1</v>
      </c>
      <c r="O1992" s="264" t="s">
        <v>1122</v>
      </c>
      <c r="P1992" s="283" t="s">
        <v>2997</v>
      </c>
      <c r="Q1992" s="82" t="s">
        <v>2549</v>
      </c>
    </row>
    <row r="1993" spans="1:77" s="254" customFormat="1" x14ac:dyDescent="0.2">
      <c r="A1993" s="248">
        <v>1985</v>
      </c>
      <c r="B1993" s="248" t="s">
        <v>2602</v>
      </c>
      <c r="C1993" s="248"/>
      <c r="D1993" s="248"/>
      <c r="E1993" s="248"/>
      <c r="F1993" s="248"/>
      <c r="G1993" s="248"/>
      <c r="H1993" s="248"/>
      <c r="I1993" s="248"/>
      <c r="J1993" s="260">
        <v>70</v>
      </c>
      <c r="K1993" s="255">
        <v>7</v>
      </c>
      <c r="L1993" s="248"/>
      <c r="M1993" s="248"/>
      <c r="N1993" s="248"/>
      <c r="O1993" s="265" t="s">
        <v>1122</v>
      </c>
      <c r="P1993" s="284" t="s">
        <v>706</v>
      </c>
      <c r="Q1993" s="248"/>
      <c r="R1993" s="289"/>
      <c r="S1993" s="289"/>
      <c r="T1993" s="289"/>
      <c r="U1993" s="289"/>
      <c r="V1993" s="289"/>
      <c r="W1993" s="289"/>
      <c r="X1993" s="289"/>
      <c r="Y1993" s="289"/>
      <c r="Z1993" s="289"/>
      <c r="AA1993" s="289"/>
      <c r="AB1993" s="289"/>
      <c r="AC1993" s="289"/>
      <c r="AD1993" s="289"/>
      <c r="AE1993" s="289"/>
      <c r="AF1993" s="289"/>
      <c r="AG1993" s="289"/>
      <c r="AH1993" s="289"/>
      <c r="AI1993" s="289"/>
      <c r="AJ1993" s="289"/>
      <c r="AK1993" s="289"/>
      <c r="AL1993" s="289"/>
      <c r="AM1993" s="289"/>
      <c r="AN1993" s="289"/>
      <c r="AO1993" s="289"/>
      <c r="AP1993" s="289"/>
      <c r="AQ1993" s="289"/>
      <c r="AR1993" s="289"/>
      <c r="AS1993" s="289"/>
      <c r="AT1993" s="289"/>
      <c r="AU1993" s="289"/>
      <c r="AV1993" s="289"/>
      <c r="AW1993" s="289"/>
      <c r="AX1993" s="289"/>
      <c r="AY1993" s="289"/>
      <c r="AZ1993" s="289"/>
      <c r="BA1993" s="289"/>
      <c r="BB1993" s="289"/>
      <c r="BC1993" s="289"/>
      <c r="BD1993" s="289"/>
      <c r="BE1993" s="289"/>
      <c r="BF1993" s="289"/>
      <c r="BG1993" s="289"/>
      <c r="BH1993" s="289"/>
      <c r="BI1993" s="289"/>
      <c r="BJ1993" s="289"/>
      <c r="BK1993" s="289"/>
      <c r="BL1993" s="289"/>
      <c r="BM1993" s="289"/>
      <c r="BN1993" s="289"/>
      <c r="BO1993" s="289"/>
      <c r="BP1993" s="289"/>
      <c r="BQ1993" s="289"/>
      <c r="BR1993" s="289"/>
      <c r="BS1993" s="289"/>
      <c r="BT1993" s="289"/>
      <c r="BU1993" s="289"/>
      <c r="BV1993" s="289"/>
      <c r="BW1993" s="289"/>
      <c r="BX1993" s="289"/>
      <c r="BY1993" s="289"/>
    </row>
    <row r="1994" spans="1:77" s="262" customFormat="1" x14ac:dyDescent="0.2">
      <c r="A1994" s="86">
        <v>1986</v>
      </c>
      <c r="B1994" s="86" t="s">
        <v>1556</v>
      </c>
      <c r="C1994" s="86"/>
      <c r="D1994" s="86"/>
      <c r="E1994" s="86"/>
      <c r="F1994" s="86"/>
      <c r="G1994" s="86"/>
      <c r="H1994" s="86"/>
      <c r="I1994" s="86"/>
      <c r="J1994" s="249">
        <v>70</v>
      </c>
      <c r="K1994" s="251">
        <v>7</v>
      </c>
      <c r="L1994" s="86"/>
      <c r="M1994" s="86"/>
      <c r="N1994" s="86"/>
      <c r="O1994" s="266" t="s">
        <v>689</v>
      </c>
      <c r="P1994" s="285"/>
      <c r="Q1994" s="86"/>
      <c r="R1994" s="290"/>
      <c r="S1994" s="290"/>
      <c r="T1994" s="290"/>
      <c r="U1994" s="290"/>
      <c r="V1994" s="290"/>
      <c r="W1994" s="290"/>
      <c r="X1994" s="290"/>
      <c r="Y1994" s="290"/>
      <c r="Z1994" s="290"/>
      <c r="AA1994" s="290"/>
      <c r="AB1994" s="290"/>
      <c r="AC1994" s="290"/>
      <c r="AD1994" s="290"/>
      <c r="AE1994" s="290"/>
      <c r="AF1994" s="290"/>
      <c r="AG1994" s="290"/>
      <c r="AH1994" s="290"/>
      <c r="AI1994" s="290"/>
      <c r="AJ1994" s="290"/>
      <c r="AK1994" s="290"/>
      <c r="AL1994" s="290"/>
      <c r="AM1994" s="290"/>
      <c r="AN1994" s="290"/>
      <c r="AO1994" s="290"/>
      <c r="AP1994" s="290"/>
      <c r="AQ1994" s="290"/>
      <c r="AR1994" s="290"/>
      <c r="AS1994" s="290"/>
      <c r="AT1994" s="290"/>
      <c r="AU1994" s="290"/>
      <c r="AV1994" s="290"/>
      <c r="AW1994" s="290"/>
      <c r="AX1994" s="290"/>
      <c r="AY1994" s="290"/>
      <c r="AZ1994" s="290"/>
      <c r="BA1994" s="290"/>
      <c r="BB1994" s="290"/>
      <c r="BC1994" s="290"/>
      <c r="BD1994" s="290"/>
      <c r="BE1994" s="290"/>
      <c r="BF1994" s="290"/>
      <c r="BG1994" s="290"/>
      <c r="BH1994" s="290"/>
      <c r="BI1994" s="290"/>
      <c r="BJ1994" s="290"/>
      <c r="BK1994" s="290"/>
      <c r="BL1994" s="290"/>
      <c r="BM1994" s="290"/>
      <c r="BN1994" s="290"/>
      <c r="BO1994" s="290"/>
      <c r="BP1994" s="290"/>
      <c r="BQ1994" s="290"/>
      <c r="BR1994" s="290"/>
      <c r="BS1994" s="290"/>
      <c r="BT1994" s="290"/>
      <c r="BU1994" s="290"/>
      <c r="BV1994" s="290"/>
      <c r="BW1994" s="290"/>
      <c r="BX1994" s="290"/>
      <c r="BY1994" s="290"/>
    </row>
    <row r="1995" spans="1:77" x14ac:dyDescent="0.2">
      <c r="A1995" s="82">
        <v>1987</v>
      </c>
      <c r="B1995" s="82" t="s">
        <v>2560</v>
      </c>
      <c r="C1995" s="82" t="s">
        <v>1792</v>
      </c>
      <c r="D1995" s="82" t="s">
        <v>2561</v>
      </c>
      <c r="E1995" s="83">
        <v>44123</v>
      </c>
      <c r="F1995" s="82" t="s">
        <v>2985</v>
      </c>
      <c r="G1995" s="82">
        <v>1</v>
      </c>
      <c r="H1995" s="82" t="s">
        <v>2986</v>
      </c>
      <c r="I1995" s="82" t="s">
        <v>1760</v>
      </c>
      <c r="J1995" s="84">
        <v>24</v>
      </c>
      <c r="K1995" s="247">
        <v>2.4</v>
      </c>
      <c r="L1995" s="82" t="s">
        <v>2987</v>
      </c>
      <c r="M1995" s="82">
        <v>154</v>
      </c>
      <c r="N1995" s="82">
        <v>0.1</v>
      </c>
      <c r="O1995" s="264" t="s">
        <v>2052</v>
      </c>
      <c r="P1995" s="283" t="s">
        <v>2997</v>
      </c>
      <c r="Q1995" s="82" t="s">
        <v>2549</v>
      </c>
    </row>
    <row r="1996" spans="1:77" s="254" customFormat="1" x14ac:dyDescent="0.2">
      <c r="A1996" s="248">
        <v>1988</v>
      </c>
      <c r="B1996" s="248" t="s">
        <v>2560</v>
      </c>
      <c r="C1996" s="248"/>
      <c r="D1996" s="248"/>
      <c r="E1996" s="248"/>
      <c r="F1996" s="248"/>
      <c r="G1996" s="248"/>
      <c r="H1996" s="248"/>
      <c r="I1996" s="248"/>
      <c r="J1996" s="260">
        <v>24</v>
      </c>
      <c r="K1996" s="255">
        <v>2.4</v>
      </c>
      <c r="L1996" s="248"/>
      <c r="M1996" s="248"/>
      <c r="N1996" s="248"/>
      <c r="O1996" s="265" t="s">
        <v>2052</v>
      </c>
      <c r="P1996" s="284" t="s">
        <v>706</v>
      </c>
      <c r="Q1996" s="248"/>
      <c r="R1996" s="289"/>
      <c r="S1996" s="289"/>
      <c r="T1996" s="289"/>
      <c r="U1996" s="289"/>
      <c r="V1996" s="289"/>
      <c r="W1996" s="289"/>
      <c r="X1996" s="289"/>
      <c r="Y1996" s="289"/>
      <c r="Z1996" s="289"/>
      <c r="AA1996" s="289"/>
      <c r="AB1996" s="289"/>
      <c r="AC1996" s="289"/>
      <c r="AD1996" s="289"/>
      <c r="AE1996" s="289"/>
      <c r="AF1996" s="289"/>
      <c r="AG1996" s="289"/>
      <c r="AH1996" s="289"/>
      <c r="AI1996" s="289"/>
      <c r="AJ1996" s="289"/>
      <c r="AK1996" s="289"/>
      <c r="AL1996" s="289"/>
      <c r="AM1996" s="289"/>
      <c r="AN1996" s="289"/>
      <c r="AO1996" s="289"/>
      <c r="AP1996" s="289"/>
      <c r="AQ1996" s="289"/>
      <c r="AR1996" s="289"/>
      <c r="AS1996" s="289"/>
      <c r="AT1996" s="289"/>
      <c r="AU1996" s="289"/>
      <c r="AV1996" s="289"/>
      <c r="AW1996" s="289"/>
      <c r="AX1996" s="289"/>
      <c r="AY1996" s="289"/>
      <c r="AZ1996" s="289"/>
      <c r="BA1996" s="289"/>
      <c r="BB1996" s="289"/>
      <c r="BC1996" s="289"/>
      <c r="BD1996" s="289"/>
      <c r="BE1996" s="289"/>
      <c r="BF1996" s="289"/>
      <c r="BG1996" s="289"/>
      <c r="BH1996" s="289"/>
      <c r="BI1996" s="289"/>
      <c r="BJ1996" s="289"/>
      <c r="BK1996" s="289"/>
      <c r="BL1996" s="289"/>
      <c r="BM1996" s="289"/>
      <c r="BN1996" s="289"/>
      <c r="BO1996" s="289"/>
      <c r="BP1996" s="289"/>
      <c r="BQ1996" s="289"/>
      <c r="BR1996" s="289"/>
      <c r="BS1996" s="289"/>
      <c r="BT1996" s="289"/>
      <c r="BU1996" s="289"/>
      <c r="BV1996" s="289"/>
      <c r="BW1996" s="289"/>
      <c r="BX1996" s="289"/>
      <c r="BY1996" s="289"/>
    </row>
    <row r="1997" spans="1:77" s="262" customFormat="1" x14ac:dyDescent="0.2">
      <c r="A1997" s="86">
        <v>1989</v>
      </c>
      <c r="B1997" s="86" t="s">
        <v>1200</v>
      </c>
      <c r="C1997" s="86"/>
      <c r="D1997" s="86"/>
      <c r="E1997" s="86"/>
      <c r="F1997" s="86"/>
      <c r="G1997" s="86"/>
      <c r="H1997" s="86"/>
      <c r="I1997" s="86"/>
      <c r="J1997" s="249">
        <v>24</v>
      </c>
      <c r="K1997" s="251">
        <v>2.4</v>
      </c>
      <c r="L1997" s="86"/>
      <c r="M1997" s="86"/>
      <c r="N1997" s="86"/>
      <c r="O1997" s="266" t="s">
        <v>690</v>
      </c>
      <c r="P1997" s="285"/>
      <c r="Q1997" s="86"/>
      <c r="R1997" s="290"/>
      <c r="S1997" s="290"/>
      <c r="T1997" s="290"/>
      <c r="U1997" s="290"/>
      <c r="V1997" s="290"/>
      <c r="W1997" s="290"/>
      <c r="X1997" s="290"/>
      <c r="Y1997" s="290"/>
      <c r="Z1997" s="290"/>
      <c r="AA1997" s="290"/>
      <c r="AB1997" s="290"/>
      <c r="AC1997" s="290"/>
      <c r="AD1997" s="290"/>
      <c r="AE1997" s="290"/>
      <c r="AF1997" s="290"/>
      <c r="AG1997" s="290"/>
      <c r="AH1997" s="290"/>
      <c r="AI1997" s="290"/>
      <c r="AJ1997" s="290"/>
      <c r="AK1997" s="290"/>
      <c r="AL1997" s="290"/>
      <c r="AM1997" s="290"/>
      <c r="AN1997" s="290"/>
      <c r="AO1997" s="290"/>
      <c r="AP1997" s="290"/>
      <c r="AQ1997" s="290"/>
      <c r="AR1997" s="290"/>
      <c r="AS1997" s="290"/>
      <c r="AT1997" s="290"/>
      <c r="AU1997" s="290"/>
      <c r="AV1997" s="290"/>
      <c r="AW1997" s="290"/>
      <c r="AX1997" s="290"/>
      <c r="AY1997" s="290"/>
      <c r="AZ1997" s="290"/>
      <c r="BA1997" s="290"/>
      <c r="BB1997" s="290"/>
      <c r="BC1997" s="290"/>
      <c r="BD1997" s="290"/>
      <c r="BE1997" s="290"/>
      <c r="BF1997" s="290"/>
      <c r="BG1997" s="290"/>
      <c r="BH1997" s="290"/>
      <c r="BI1997" s="290"/>
      <c r="BJ1997" s="290"/>
      <c r="BK1997" s="290"/>
      <c r="BL1997" s="290"/>
      <c r="BM1997" s="290"/>
      <c r="BN1997" s="290"/>
      <c r="BO1997" s="290"/>
      <c r="BP1997" s="290"/>
      <c r="BQ1997" s="290"/>
      <c r="BR1997" s="290"/>
      <c r="BS1997" s="290"/>
      <c r="BT1997" s="290"/>
      <c r="BU1997" s="290"/>
      <c r="BV1997" s="290"/>
      <c r="BW1997" s="290"/>
      <c r="BX1997" s="290"/>
      <c r="BY1997" s="290"/>
    </row>
    <row r="1998" spans="1:77" x14ac:dyDescent="0.2">
      <c r="A1998" s="82">
        <v>1990</v>
      </c>
      <c r="B1998" s="82" t="s">
        <v>1248</v>
      </c>
      <c r="C1998" s="82" t="s">
        <v>1826</v>
      </c>
      <c r="D1998" s="82" t="s">
        <v>1249</v>
      </c>
      <c r="E1998" s="83">
        <v>44123</v>
      </c>
      <c r="F1998" s="82" t="s">
        <v>2985</v>
      </c>
      <c r="G1998" s="82">
        <v>1</v>
      </c>
      <c r="H1998" s="82" t="s">
        <v>2986</v>
      </c>
      <c r="I1998" s="82" t="s">
        <v>1760</v>
      </c>
      <c r="J1998" s="84">
        <v>38</v>
      </c>
      <c r="K1998" s="247">
        <v>3.8</v>
      </c>
      <c r="L1998" s="82" t="s">
        <v>2987</v>
      </c>
      <c r="M1998" s="82">
        <v>154</v>
      </c>
      <c r="N1998" s="82">
        <v>0.1</v>
      </c>
      <c r="O1998" s="264" t="s">
        <v>1728</v>
      </c>
      <c r="P1998" s="283" t="s">
        <v>2990</v>
      </c>
      <c r="Q1998" s="82" t="s">
        <v>117</v>
      </c>
    </row>
    <row r="1999" spans="1:77" x14ac:dyDescent="0.2">
      <c r="A1999" s="82">
        <v>1991</v>
      </c>
      <c r="B1999" s="82" t="s">
        <v>1248</v>
      </c>
      <c r="C1999" s="82"/>
      <c r="D1999" s="82" t="s">
        <v>2917</v>
      </c>
      <c r="E1999" s="83">
        <v>44137</v>
      </c>
      <c r="F1999" s="82" t="s">
        <v>2985</v>
      </c>
      <c r="G1999" s="82">
        <v>1</v>
      </c>
      <c r="H1999" s="82" t="s">
        <v>2986</v>
      </c>
      <c r="I1999" s="82" t="s">
        <v>1760</v>
      </c>
      <c r="J1999" s="84">
        <v>38</v>
      </c>
      <c r="K1999" s="247">
        <v>3.8</v>
      </c>
      <c r="L1999" s="82" t="s">
        <v>3362</v>
      </c>
      <c r="M1999" s="82">
        <v>158</v>
      </c>
      <c r="N1999" s="82">
        <v>0.1</v>
      </c>
      <c r="O1999" s="264" t="s">
        <v>1728</v>
      </c>
      <c r="P1999" s="283" t="s">
        <v>2990</v>
      </c>
      <c r="Q1999" s="82" t="s">
        <v>117</v>
      </c>
    </row>
    <row r="2000" spans="1:77" s="254" customFormat="1" x14ac:dyDescent="0.2">
      <c r="A2000" s="248">
        <v>1992</v>
      </c>
      <c r="B2000" s="248" t="s">
        <v>1248</v>
      </c>
      <c r="C2000" s="248"/>
      <c r="D2000" s="248"/>
      <c r="E2000" s="248"/>
      <c r="F2000" s="248"/>
      <c r="G2000" s="248"/>
      <c r="H2000" s="248"/>
      <c r="I2000" s="248"/>
      <c r="J2000" s="260">
        <v>76</v>
      </c>
      <c r="K2000" s="255">
        <v>7.6</v>
      </c>
      <c r="L2000" s="248"/>
      <c r="M2000" s="248"/>
      <c r="N2000" s="248"/>
      <c r="O2000" s="265" t="s">
        <v>1728</v>
      </c>
      <c r="P2000" s="284" t="s">
        <v>708</v>
      </c>
      <c r="Q2000" s="248"/>
      <c r="R2000" s="289"/>
      <c r="S2000" s="289"/>
      <c r="T2000" s="289"/>
      <c r="U2000" s="289"/>
      <c r="V2000" s="289"/>
      <c r="W2000" s="289"/>
      <c r="X2000" s="289"/>
      <c r="Y2000" s="289"/>
      <c r="Z2000" s="289"/>
      <c r="AA2000" s="289"/>
      <c r="AB2000" s="289"/>
      <c r="AC2000" s="289"/>
      <c r="AD2000" s="289"/>
      <c r="AE2000" s="289"/>
      <c r="AF2000" s="289"/>
      <c r="AG2000" s="289"/>
      <c r="AH2000" s="289"/>
      <c r="AI2000" s="289"/>
      <c r="AJ2000" s="289"/>
      <c r="AK2000" s="289"/>
      <c r="AL2000" s="289"/>
      <c r="AM2000" s="289"/>
      <c r="AN2000" s="289"/>
      <c r="AO2000" s="289"/>
      <c r="AP2000" s="289"/>
      <c r="AQ2000" s="289"/>
      <c r="AR2000" s="289"/>
      <c r="AS2000" s="289"/>
      <c r="AT2000" s="289"/>
      <c r="AU2000" s="289"/>
      <c r="AV2000" s="289"/>
      <c r="AW2000" s="289"/>
      <c r="AX2000" s="289"/>
      <c r="AY2000" s="289"/>
      <c r="AZ2000" s="289"/>
      <c r="BA2000" s="289"/>
      <c r="BB2000" s="289"/>
      <c r="BC2000" s="289"/>
      <c r="BD2000" s="289"/>
      <c r="BE2000" s="289"/>
      <c r="BF2000" s="289"/>
      <c r="BG2000" s="289"/>
      <c r="BH2000" s="289"/>
      <c r="BI2000" s="289"/>
      <c r="BJ2000" s="289"/>
      <c r="BK2000" s="289"/>
      <c r="BL2000" s="289"/>
      <c r="BM2000" s="289"/>
      <c r="BN2000" s="289"/>
      <c r="BO2000" s="289"/>
      <c r="BP2000" s="289"/>
      <c r="BQ2000" s="289"/>
      <c r="BR2000" s="289"/>
      <c r="BS2000" s="289"/>
      <c r="BT2000" s="289"/>
      <c r="BU2000" s="289"/>
      <c r="BV2000" s="289"/>
      <c r="BW2000" s="289"/>
      <c r="BX2000" s="289"/>
      <c r="BY2000" s="289"/>
    </row>
    <row r="2001" spans="1:77" s="262" customFormat="1" x14ac:dyDescent="0.2">
      <c r="A2001" s="86">
        <v>1993</v>
      </c>
      <c r="B2001" s="86" t="s">
        <v>1067</v>
      </c>
      <c r="C2001" s="86"/>
      <c r="D2001" s="86"/>
      <c r="E2001" s="86"/>
      <c r="F2001" s="86"/>
      <c r="G2001" s="86"/>
      <c r="H2001" s="86"/>
      <c r="I2001" s="86"/>
      <c r="J2001" s="249">
        <v>76</v>
      </c>
      <c r="K2001" s="251">
        <v>7.6</v>
      </c>
      <c r="L2001" s="86"/>
      <c r="M2001" s="86"/>
      <c r="N2001" s="86"/>
      <c r="O2001" s="266" t="s">
        <v>863</v>
      </c>
      <c r="P2001" s="285"/>
      <c r="Q2001" s="86"/>
      <c r="R2001" s="290"/>
      <c r="S2001" s="290"/>
      <c r="T2001" s="290"/>
      <c r="U2001" s="290"/>
      <c r="V2001" s="290"/>
      <c r="W2001" s="290"/>
      <c r="X2001" s="290"/>
      <c r="Y2001" s="290"/>
      <c r="Z2001" s="290"/>
      <c r="AA2001" s="290"/>
      <c r="AB2001" s="290"/>
      <c r="AC2001" s="290"/>
      <c r="AD2001" s="290"/>
      <c r="AE2001" s="290"/>
      <c r="AF2001" s="290"/>
      <c r="AG2001" s="290"/>
      <c r="AH2001" s="290"/>
      <c r="AI2001" s="290"/>
      <c r="AJ2001" s="290"/>
      <c r="AK2001" s="290"/>
      <c r="AL2001" s="290"/>
      <c r="AM2001" s="290"/>
      <c r="AN2001" s="290"/>
      <c r="AO2001" s="290"/>
      <c r="AP2001" s="290"/>
      <c r="AQ2001" s="290"/>
      <c r="AR2001" s="290"/>
      <c r="AS2001" s="290"/>
      <c r="AT2001" s="290"/>
      <c r="AU2001" s="290"/>
      <c r="AV2001" s="290"/>
      <c r="AW2001" s="290"/>
      <c r="AX2001" s="290"/>
      <c r="AY2001" s="290"/>
      <c r="AZ2001" s="290"/>
      <c r="BA2001" s="290"/>
      <c r="BB2001" s="290"/>
      <c r="BC2001" s="290"/>
      <c r="BD2001" s="290"/>
      <c r="BE2001" s="290"/>
      <c r="BF2001" s="290"/>
      <c r="BG2001" s="290"/>
      <c r="BH2001" s="290"/>
      <c r="BI2001" s="290"/>
      <c r="BJ2001" s="290"/>
      <c r="BK2001" s="290"/>
      <c r="BL2001" s="290"/>
      <c r="BM2001" s="290"/>
      <c r="BN2001" s="290"/>
      <c r="BO2001" s="290"/>
      <c r="BP2001" s="290"/>
      <c r="BQ2001" s="290"/>
      <c r="BR2001" s="290"/>
      <c r="BS2001" s="290"/>
      <c r="BT2001" s="290"/>
      <c r="BU2001" s="290"/>
      <c r="BV2001" s="290"/>
      <c r="BW2001" s="290"/>
      <c r="BX2001" s="290"/>
      <c r="BY2001" s="290"/>
    </row>
    <row r="2002" spans="1:77" x14ac:dyDescent="0.2">
      <c r="A2002" s="82">
        <v>1994</v>
      </c>
      <c r="B2002" s="82" t="s">
        <v>236</v>
      </c>
      <c r="C2002" s="82" t="s">
        <v>1826</v>
      </c>
      <c r="D2002" s="82" t="s">
        <v>237</v>
      </c>
      <c r="E2002" s="83">
        <v>44123</v>
      </c>
      <c r="F2002" s="82" t="s">
        <v>2985</v>
      </c>
      <c r="G2002" s="82">
        <v>1</v>
      </c>
      <c r="H2002" s="82" t="s">
        <v>2986</v>
      </c>
      <c r="I2002" s="82" t="s">
        <v>1760</v>
      </c>
      <c r="J2002" s="84">
        <v>32</v>
      </c>
      <c r="K2002" s="247">
        <v>3.2</v>
      </c>
      <c r="L2002" s="82" t="s">
        <v>2987</v>
      </c>
      <c r="M2002" s="82">
        <v>154</v>
      </c>
      <c r="N2002" s="82">
        <v>0.1</v>
      </c>
      <c r="O2002" s="264" t="s">
        <v>1123</v>
      </c>
      <c r="P2002" s="283" t="s">
        <v>2997</v>
      </c>
      <c r="Q2002" s="82" t="s">
        <v>117</v>
      </c>
    </row>
    <row r="2003" spans="1:77" x14ac:dyDescent="0.2">
      <c r="A2003" s="82">
        <v>1995</v>
      </c>
      <c r="B2003" s="82" t="s">
        <v>236</v>
      </c>
      <c r="C2003" s="82"/>
      <c r="D2003" s="82" t="s">
        <v>2867</v>
      </c>
      <c r="E2003" s="83">
        <v>44137</v>
      </c>
      <c r="F2003" s="82" t="s">
        <v>2985</v>
      </c>
      <c r="G2003" s="82">
        <v>1</v>
      </c>
      <c r="H2003" s="82" t="s">
        <v>2986</v>
      </c>
      <c r="I2003" s="82" t="s">
        <v>1760</v>
      </c>
      <c r="J2003" s="84">
        <v>24</v>
      </c>
      <c r="K2003" s="247">
        <v>2.4</v>
      </c>
      <c r="L2003" s="82" t="s">
        <v>3362</v>
      </c>
      <c r="M2003" s="82">
        <v>158</v>
      </c>
      <c r="N2003" s="82">
        <v>0.1</v>
      </c>
      <c r="O2003" s="264" t="s">
        <v>1123</v>
      </c>
      <c r="P2003" s="283" t="s">
        <v>2997</v>
      </c>
      <c r="Q2003" s="82" t="s">
        <v>117</v>
      </c>
    </row>
    <row r="2004" spans="1:77" s="254" customFormat="1" x14ac:dyDescent="0.2">
      <c r="A2004" s="248">
        <v>1996</v>
      </c>
      <c r="B2004" s="248" t="s">
        <v>236</v>
      </c>
      <c r="C2004" s="248"/>
      <c r="D2004" s="248"/>
      <c r="E2004" s="248"/>
      <c r="F2004" s="248"/>
      <c r="G2004" s="248"/>
      <c r="H2004" s="248"/>
      <c r="I2004" s="248"/>
      <c r="J2004" s="260">
        <v>56</v>
      </c>
      <c r="K2004" s="255">
        <v>5.6</v>
      </c>
      <c r="L2004" s="248"/>
      <c r="M2004" s="248"/>
      <c r="N2004" s="248"/>
      <c r="O2004" s="265" t="s">
        <v>1123</v>
      </c>
      <c r="P2004" s="284" t="s">
        <v>706</v>
      </c>
      <c r="Q2004" s="248"/>
      <c r="R2004" s="289"/>
      <c r="S2004" s="289"/>
      <c r="T2004" s="289"/>
      <c r="U2004" s="289"/>
      <c r="V2004" s="289"/>
      <c r="W2004" s="289"/>
      <c r="X2004" s="289"/>
      <c r="Y2004" s="289"/>
      <c r="Z2004" s="289"/>
      <c r="AA2004" s="289"/>
      <c r="AB2004" s="289"/>
      <c r="AC2004" s="289"/>
      <c r="AD2004" s="289"/>
      <c r="AE2004" s="289"/>
      <c r="AF2004" s="289"/>
      <c r="AG2004" s="289"/>
      <c r="AH2004" s="289"/>
      <c r="AI2004" s="289"/>
      <c r="AJ2004" s="289"/>
      <c r="AK2004" s="289"/>
      <c r="AL2004" s="289"/>
      <c r="AM2004" s="289"/>
      <c r="AN2004" s="289"/>
      <c r="AO2004" s="289"/>
      <c r="AP2004" s="289"/>
      <c r="AQ2004" s="289"/>
      <c r="AR2004" s="289"/>
      <c r="AS2004" s="289"/>
      <c r="AT2004" s="289"/>
      <c r="AU2004" s="289"/>
      <c r="AV2004" s="289"/>
      <c r="AW2004" s="289"/>
      <c r="AX2004" s="289"/>
      <c r="AY2004" s="289"/>
      <c r="AZ2004" s="289"/>
      <c r="BA2004" s="289"/>
      <c r="BB2004" s="289"/>
      <c r="BC2004" s="289"/>
      <c r="BD2004" s="289"/>
      <c r="BE2004" s="289"/>
      <c r="BF2004" s="289"/>
      <c r="BG2004" s="289"/>
      <c r="BH2004" s="289"/>
      <c r="BI2004" s="289"/>
      <c r="BJ2004" s="289"/>
      <c r="BK2004" s="289"/>
      <c r="BL2004" s="289"/>
      <c r="BM2004" s="289"/>
      <c r="BN2004" s="289"/>
      <c r="BO2004" s="289"/>
      <c r="BP2004" s="289"/>
      <c r="BQ2004" s="289"/>
      <c r="BR2004" s="289"/>
      <c r="BS2004" s="289"/>
      <c r="BT2004" s="289"/>
      <c r="BU2004" s="289"/>
      <c r="BV2004" s="289"/>
      <c r="BW2004" s="289"/>
      <c r="BX2004" s="289"/>
      <c r="BY2004" s="289"/>
    </row>
    <row r="2005" spans="1:77" s="262" customFormat="1" x14ac:dyDescent="0.2">
      <c r="A2005" s="86">
        <v>1997</v>
      </c>
      <c r="B2005" s="86" t="s">
        <v>1557</v>
      </c>
      <c r="C2005" s="86"/>
      <c r="D2005" s="86"/>
      <c r="E2005" s="86"/>
      <c r="F2005" s="86"/>
      <c r="G2005" s="86"/>
      <c r="H2005" s="86"/>
      <c r="I2005" s="86"/>
      <c r="J2005" s="249">
        <v>56</v>
      </c>
      <c r="K2005" s="251">
        <v>5.6</v>
      </c>
      <c r="L2005" s="86"/>
      <c r="M2005" s="86"/>
      <c r="N2005" s="86"/>
      <c r="O2005" s="266" t="s">
        <v>864</v>
      </c>
      <c r="P2005" s="285"/>
      <c r="Q2005" s="86"/>
      <c r="R2005" s="290"/>
      <c r="S2005" s="290"/>
      <c r="T2005" s="290"/>
      <c r="U2005" s="290"/>
      <c r="V2005" s="290"/>
      <c r="W2005" s="290"/>
      <c r="X2005" s="290"/>
      <c r="Y2005" s="290"/>
      <c r="Z2005" s="290"/>
      <c r="AA2005" s="290"/>
      <c r="AB2005" s="290"/>
      <c r="AC2005" s="290"/>
      <c r="AD2005" s="290"/>
      <c r="AE2005" s="290"/>
      <c r="AF2005" s="290"/>
      <c r="AG2005" s="290"/>
      <c r="AH2005" s="290"/>
      <c r="AI2005" s="290"/>
      <c r="AJ2005" s="290"/>
      <c r="AK2005" s="290"/>
      <c r="AL2005" s="290"/>
      <c r="AM2005" s="290"/>
      <c r="AN2005" s="290"/>
      <c r="AO2005" s="290"/>
      <c r="AP2005" s="290"/>
      <c r="AQ2005" s="290"/>
      <c r="AR2005" s="290"/>
      <c r="AS2005" s="290"/>
      <c r="AT2005" s="290"/>
      <c r="AU2005" s="290"/>
      <c r="AV2005" s="290"/>
      <c r="AW2005" s="290"/>
      <c r="AX2005" s="290"/>
      <c r="AY2005" s="290"/>
      <c r="AZ2005" s="290"/>
      <c r="BA2005" s="290"/>
      <c r="BB2005" s="290"/>
      <c r="BC2005" s="290"/>
      <c r="BD2005" s="290"/>
      <c r="BE2005" s="290"/>
      <c r="BF2005" s="290"/>
      <c r="BG2005" s="290"/>
      <c r="BH2005" s="290"/>
      <c r="BI2005" s="290"/>
      <c r="BJ2005" s="290"/>
      <c r="BK2005" s="290"/>
      <c r="BL2005" s="290"/>
      <c r="BM2005" s="290"/>
      <c r="BN2005" s="290"/>
      <c r="BO2005" s="290"/>
      <c r="BP2005" s="290"/>
      <c r="BQ2005" s="290"/>
      <c r="BR2005" s="290"/>
      <c r="BS2005" s="290"/>
      <c r="BT2005" s="290"/>
      <c r="BU2005" s="290"/>
      <c r="BV2005" s="290"/>
      <c r="BW2005" s="290"/>
      <c r="BX2005" s="290"/>
      <c r="BY2005" s="290"/>
    </row>
    <row r="2006" spans="1:77" x14ac:dyDescent="0.2">
      <c r="A2006" s="82">
        <v>1998</v>
      </c>
      <c r="B2006" s="82" t="s">
        <v>315</v>
      </c>
      <c r="C2006" s="82" t="s">
        <v>1777</v>
      </c>
      <c r="D2006" s="82" t="s">
        <v>316</v>
      </c>
      <c r="E2006" s="83">
        <v>44123</v>
      </c>
      <c r="F2006" s="82" t="s">
        <v>2985</v>
      </c>
      <c r="G2006" s="82">
        <v>1</v>
      </c>
      <c r="H2006" s="82" t="s">
        <v>2986</v>
      </c>
      <c r="I2006" s="82" t="s">
        <v>1760</v>
      </c>
      <c r="J2006" s="84">
        <v>162</v>
      </c>
      <c r="K2006" s="247">
        <v>16.2</v>
      </c>
      <c r="L2006" s="82" t="s">
        <v>2987</v>
      </c>
      <c r="M2006" s="82">
        <v>154</v>
      </c>
      <c r="N2006" s="82">
        <v>0.1</v>
      </c>
      <c r="O2006" s="264" t="s">
        <v>2249</v>
      </c>
      <c r="P2006" s="283" t="s">
        <v>2988</v>
      </c>
      <c r="Q2006" s="82" t="s">
        <v>117</v>
      </c>
    </row>
    <row r="2007" spans="1:77" x14ac:dyDescent="0.2">
      <c r="A2007" s="82">
        <v>1999</v>
      </c>
      <c r="B2007" s="82" t="s">
        <v>315</v>
      </c>
      <c r="C2007" s="82"/>
      <c r="D2007" s="82" t="s">
        <v>2746</v>
      </c>
      <c r="E2007" s="83">
        <v>44130</v>
      </c>
      <c r="F2007" s="82" t="s">
        <v>2985</v>
      </c>
      <c r="G2007" s="82">
        <v>1</v>
      </c>
      <c r="H2007" s="82" t="s">
        <v>2986</v>
      </c>
      <c r="I2007" s="82" t="s">
        <v>1760</v>
      </c>
      <c r="J2007" s="84">
        <v>162</v>
      </c>
      <c r="K2007" s="247">
        <v>16.2</v>
      </c>
      <c r="L2007" s="82" t="s">
        <v>2987</v>
      </c>
      <c r="M2007" s="82">
        <v>156</v>
      </c>
      <c r="N2007" s="82">
        <v>0.1</v>
      </c>
      <c r="O2007" s="264" t="s">
        <v>2249</v>
      </c>
      <c r="P2007" s="283" t="s">
        <v>2988</v>
      </c>
      <c r="Q2007" s="82" t="s">
        <v>117</v>
      </c>
    </row>
    <row r="2008" spans="1:77" x14ac:dyDescent="0.2">
      <c r="A2008" s="82">
        <v>2000</v>
      </c>
      <c r="B2008" s="82" t="s">
        <v>315</v>
      </c>
      <c r="C2008" s="82"/>
      <c r="D2008" s="82" t="s">
        <v>2899</v>
      </c>
      <c r="E2008" s="83">
        <v>44137</v>
      </c>
      <c r="F2008" s="82" t="s">
        <v>2985</v>
      </c>
      <c r="G2008" s="82">
        <v>1</v>
      </c>
      <c r="H2008" s="82" t="s">
        <v>2986</v>
      </c>
      <c r="I2008" s="82" t="s">
        <v>1760</v>
      </c>
      <c r="J2008" s="84">
        <v>184</v>
      </c>
      <c r="K2008" s="247">
        <v>18.399999999999999</v>
      </c>
      <c r="L2008" s="82" t="s">
        <v>3362</v>
      </c>
      <c r="M2008" s="82">
        <v>158</v>
      </c>
      <c r="N2008" s="82">
        <v>0.1</v>
      </c>
      <c r="O2008" s="264" t="s">
        <v>2249</v>
      </c>
      <c r="P2008" s="283" t="s">
        <v>2988</v>
      </c>
      <c r="Q2008" s="82" t="s">
        <v>117</v>
      </c>
    </row>
    <row r="2009" spans="1:77" s="254" customFormat="1" x14ac:dyDescent="0.2">
      <c r="A2009" s="248">
        <v>2001</v>
      </c>
      <c r="B2009" s="248" t="s">
        <v>315</v>
      </c>
      <c r="C2009" s="248"/>
      <c r="D2009" s="248"/>
      <c r="E2009" s="248"/>
      <c r="F2009" s="248"/>
      <c r="G2009" s="248"/>
      <c r="H2009" s="248"/>
      <c r="I2009" s="248"/>
      <c r="J2009" s="260">
        <v>508</v>
      </c>
      <c r="K2009" s="255">
        <v>50.8</v>
      </c>
      <c r="L2009" s="248"/>
      <c r="M2009" s="248"/>
      <c r="N2009" s="248"/>
      <c r="O2009" s="265" t="s">
        <v>2249</v>
      </c>
      <c r="P2009" s="284" t="s">
        <v>707</v>
      </c>
      <c r="Q2009" s="248"/>
      <c r="R2009" s="289"/>
      <c r="S2009" s="289"/>
      <c r="T2009" s="289"/>
      <c r="U2009" s="289"/>
      <c r="V2009" s="289"/>
      <c r="W2009" s="289"/>
      <c r="X2009" s="289"/>
      <c r="Y2009" s="289"/>
      <c r="Z2009" s="289"/>
      <c r="AA2009" s="289"/>
      <c r="AB2009" s="289"/>
      <c r="AC2009" s="289"/>
      <c r="AD2009" s="289"/>
      <c r="AE2009" s="289"/>
      <c r="AF2009" s="289"/>
      <c r="AG2009" s="289"/>
      <c r="AH2009" s="289"/>
      <c r="AI2009" s="289"/>
      <c r="AJ2009" s="289"/>
      <c r="AK2009" s="289"/>
      <c r="AL2009" s="289"/>
      <c r="AM2009" s="289"/>
      <c r="AN2009" s="289"/>
      <c r="AO2009" s="289"/>
      <c r="AP2009" s="289"/>
      <c r="AQ2009" s="289"/>
      <c r="AR2009" s="289"/>
      <c r="AS2009" s="289"/>
      <c r="AT2009" s="289"/>
      <c r="AU2009" s="289"/>
      <c r="AV2009" s="289"/>
      <c r="AW2009" s="289"/>
      <c r="AX2009" s="289"/>
      <c r="AY2009" s="289"/>
      <c r="AZ2009" s="289"/>
      <c r="BA2009" s="289"/>
      <c r="BB2009" s="289"/>
      <c r="BC2009" s="289"/>
      <c r="BD2009" s="289"/>
      <c r="BE2009" s="289"/>
      <c r="BF2009" s="289"/>
      <c r="BG2009" s="289"/>
      <c r="BH2009" s="289"/>
      <c r="BI2009" s="289"/>
      <c r="BJ2009" s="289"/>
      <c r="BK2009" s="289"/>
      <c r="BL2009" s="289"/>
      <c r="BM2009" s="289"/>
      <c r="BN2009" s="289"/>
      <c r="BO2009" s="289"/>
      <c r="BP2009" s="289"/>
      <c r="BQ2009" s="289"/>
      <c r="BR2009" s="289"/>
      <c r="BS2009" s="289"/>
      <c r="BT2009" s="289"/>
      <c r="BU2009" s="289"/>
      <c r="BV2009" s="289"/>
      <c r="BW2009" s="289"/>
      <c r="BX2009" s="289"/>
      <c r="BY2009" s="289"/>
    </row>
    <row r="2010" spans="1:77" x14ac:dyDescent="0.2">
      <c r="A2010" s="82">
        <v>2002</v>
      </c>
      <c r="B2010" s="82" t="s">
        <v>315</v>
      </c>
      <c r="C2010" s="82" t="s">
        <v>1777</v>
      </c>
      <c r="D2010" s="82" t="s">
        <v>316</v>
      </c>
      <c r="E2010" s="83">
        <v>44123</v>
      </c>
      <c r="F2010" s="82" t="s">
        <v>2985</v>
      </c>
      <c r="G2010" s="82">
        <v>1</v>
      </c>
      <c r="H2010" s="82" t="s">
        <v>2986</v>
      </c>
      <c r="I2010" s="82" t="s">
        <v>1760</v>
      </c>
      <c r="J2010" s="84">
        <v>170</v>
      </c>
      <c r="K2010" s="247">
        <v>17</v>
      </c>
      <c r="L2010" s="82" t="s">
        <v>2987</v>
      </c>
      <c r="M2010" s="82">
        <v>154</v>
      </c>
      <c r="N2010" s="82">
        <v>0.1</v>
      </c>
      <c r="O2010" s="264" t="s">
        <v>2249</v>
      </c>
      <c r="P2010" s="283" t="s">
        <v>2990</v>
      </c>
      <c r="Q2010" s="82" t="s">
        <v>117</v>
      </c>
    </row>
    <row r="2011" spans="1:77" x14ac:dyDescent="0.2">
      <c r="A2011" s="82">
        <v>2003</v>
      </c>
      <c r="B2011" s="82" t="s">
        <v>315</v>
      </c>
      <c r="C2011" s="82"/>
      <c r="D2011" s="82" t="s">
        <v>2899</v>
      </c>
      <c r="E2011" s="83">
        <v>44137</v>
      </c>
      <c r="F2011" s="82" t="s">
        <v>2985</v>
      </c>
      <c r="G2011" s="82">
        <v>1</v>
      </c>
      <c r="H2011" s="82" t="s">
        <v>2986</v>
      </c>
      <c r="I2011" s="82" t="s">
        <v>1760</v>
      </c>
      <c r="J2011" s="84">
        <v>172</v>
      </c>
      <c r="K2011" s="247">
        <v>17.2</v>
      </c>
      <c r="L2011" s="82" t="s">
        <v>3362</v>
      </c>
      <c r="M2011" s="82">
        <v>158</v>
      </c>
      <c r="N2011" s="82">
        <v>0.1</v>
      </c>
      <c r="O2011" s="264" t="s">
        <v>2249</v>
      </c>
      <c r="P2011" s="283" t="s">
        <v>2990</v>
      </c>
      <c r="Q2011" s="82" t="s">
        <v>117</v>
      </c>
    </row>
    <row r="2012" spans="1:77" s="254" customFormat="1" x14ac:dyDescent="0.2">
      <c r="A2012" s="248">
        <v>2004</v>
      </c>
      <c r="B2012" s="248" t="s">
        <v>315</v>
      </c>
      <c r="C2012" s="248"/>
      <c r="D2012" s="248"/>
      <c r="E2012" s="248"/>
      <c r="F2012" s="248"/>
      <c r="G2012" s="248"/>
      <c r="H2012" s="248"/>
      <c r="I2012" s="248"/>
      <c r="J2012" s="260">
        <v>342</v>
      </c>
      <c r="K2012" s="255">
        <v>34.200000000000003</v>
      </c>
      <c r="L2012" s="248"/>
      <c r="M2012" s="248"/>
      <c r="N2012" s="248"/>
      <c r="O2012" s="265" t="s">
        <v>2249</v>
      </c>
      <c r="P2012" s="284" t="s">
        <v>708</v>
      </c>
      <c r="Q2012" s="248"/>
      <c r="R2012" s="289"/>
      <c r="S2012" s="289"/>
      <c r="T2012" s="289"/>
      <c r="U2012" s="289"/>
      <c r="V2012" s="289"/>
      <c r="W2012" s="289"/>
      <c r="X2012" s="289"/>
      <c r="Y2012" s="289"/>
      <c r="Z2012" s="289"/>
      <c r="AA2012" s="289"/>
      <c r="AB2012" s="289"/>
      <c r="AC2012" s="289"/>
      <c r="AD2012" s="289"/>
      <c r="AE2012" s="289"/>
      <c r="AF2012" s="289"/>
      <c r="AG2012" s="289"/>
      <c r="AH2012" s="289"/>
      <c r="AI2012" s="289"/>
      <c r="AJ2012" s="289"/>
      <c r="AK2012" s="289"/>
      <c r="AL2012" s="289"/>
      <c r="AM2012" s="289"/>
      <c r="AN2012" s="289"/>
      <c r="AO2012" s="289"/>
      <c r="AP2012" s="289"/>
      <c r="AQ2012" s="289"/>
      <c r="AR2012" s="289"/>
      <c r="AS2012" s="289"/>
      <c r="AT2012" s="289"/>
      <c r="AU2012" s="289"/>
      <c r="AV2012" s="289"/>
      <c r="AW2012" s="289"/>
      <c r="AX2012" s="289"/>
      <c r="AY2012" s="289"/>
      <c r="AZ2012" s="289"/>
      <c r="BA2012" s="289"/>
      <c r="BB2012" s="289"/>
      <c r="BC2012" s="289"/>
      <c r="BD2012" s="289"/>
      <c r="BE2012" s="289"/>
      <c r="BF2012" s="289"/>
      <c r="BG2012" s="289"/>
      <c r="BH2012" s="289"/>
      <c r="BI2012" s="289"/>
      <c r="BJ2012" s="289"/>
      <c r="BK2012" s="289"/>
      <c r="BL2012" s="289"/>
      <c r="BM2012" s="289"/>
      <c r="BN2012" s="289"/>
      <c r="BO2012" s="289"/>
      <c r="BP2012" s="289"/>
      <c r="BQ2012" s="289"/>
      <c r="BR2012" s="289"/>
      <c r="BS2012" s="289"/>
      <c r="BT2012" s="289"/>
      <c r="BU2012" s="289"/>
      <c r="BV2012" s="289"/>
      <c r="BW2012" s="289"/>
      <c r="BX2012" s="289"/>
      <c r="BY2012" s="289"/>
    </row>
    <row r="2013" spans="1:77" s="262" customFormat="1" x14ac:dyDescent="0.2">
      <c r="A2013" s="86">
        <v>2005</v>
      </c>
      <c r="B2013" s="86" t="s">
        <v>989</v>
      </c>
      <c r="C2013" s="86"/>
      <c r="D2013" s="86"/>
      <c r="E2013" s="86"/>
      <c r="F2013" s="86"/>
      <c r="G2013" s="86"/>
      <c r="H2013" s="86"/>
      <c r="I2013" s="86"/>
      <c r="J2013" s="249">
        <v>850</v>
      </c>
      <c r="K2013" s="251">
        <v>85</v>
      </c>
      <c r="L2013" s="86"/>
      <c r="M2013" s="86"/>
      <c r="N2013" s="86"/>
      <c r="O2013" s="266" t="s">
        <v>865</v>
      </c>
      <c r="P2013" s="285"/>
      <c r="Q2013" s="86"/>
      <c r="R2013" s="290"/>
      <c r="S2013" s="290"/>
      <c r="T2013" s="290"/>
      <c r="U2013" s="290"/>
      <c r="V2013" s="290"/>
      <c r="W2013" s="290"/>
      <c r="X2013" s="290"/>
      <c r="Y2013" s="290"/>
      <c r="Z2013" s="290"/>
      <c r="AA2013" s="290"/>
      <c r="AB2013" s="290"/>
      <c r="AC2013" s="290"/>
      <c r="AD2013" s="290"/>
      <c r="AE2013" s="290"/>
      <c r="AF2013" s="290"/>
      <c r="AG2013" s="290"/>
      <c r="AH2013" s="290"/>
      <c r="AI2013" s="290"/>
      <c r="AJ2013" s="290"/>
      <c r="AK2013" s="290"/>
      <c r="AL2013" s="290"/>
      <c r="AM2013" s="290"/>
      <c r="AN2013" s="290"/>
      <c r="AO2013" s="290"/>
      <c r="AP2013" s="290"/>
      <c r="AQ2013" s="290"/>
      <c r="AR2013" s="290"/>
      <c r="AS2013" s="290"/>
      <c r="AT2013" s="290"/>
      <c r="AU2013" s="290"/>
      <c r="AV2013" s="290"/>
      <c r="AW2013" s="290"/>
      <c r="AX2013" s="290"/>
      <c r="AY2013" s="290"/>
      <c r="AZ2013" s="290"/>
      <c r="BA2013" s="290"/>
      <c r="BB2013" s="290"/>
      <c r="BC2013" s="290"/>
      <c r="BD2013" s="290"/>
      <c r="BE2013" s="290"/>
      <c r="BF2013" s="290"/>
      <c r="BG2013" s="290"/>
      <c r="BH2013" s="290"/>
      <c r="BI2013" s="290"/>
      <c r="BJ2013" s="290"/>
      <c r="BK2013" s="290"/>
      <c r="BL2013" s="290"/>
      <c r="BM2013" s="290"/>
      <c r="BN2013" s="290"/>
      <c r="BO2013" s="290"/>
      <c r="BP2013" s="290"/>
      <c r="BQ2013" s="290"/>
      <c r="BR2013" s="290"/>
      <c r="BS2013" s="290"/>
      <c r="BT2013" s="290"/>
      <c r="BU2013" s="290"/>
      <c r="BV2013" s="290"/>
      <c r="BW2013" s="290"/>
      <c r="BX2013" s="290"/>
      <c r="BY2013" s="290"/>
    </row>
    <row r="2014" spans="1:77" x14ac:dyDescent="0.2">
      <c r="A2014" s="82">
        <v>2006</v>
      </c>
      <c r="B2014" s="82" t="s">
        <v>3383</v>
      </c>
      <c r="C2014" s="82" t="s">
        <v>2270</v>
      </c>
      <c r="D2014" s="82" t="s">
        <v>3384</v>
      </c>
      <c r="E2014" s="83">
        <v>44123</v>
      </c>
      <c r="F2014" s="82" t="s">
        <v>2985</v>
      </c>
      <c r="G2014" s="82">
        <v>1</v>
      </c>
      <c r="H2014" s="82" t="s">
        <v>2986</v>
      </c>
      <c r="I2014" s="82" t="s">
        <v>1760</v>
      </c>
      <c r="J2014" s="84">
        <v>28</v>
      </c>
      <c r="K2014" s="247">
        <v>2.8</v>
      </c>
      <c r="L2014" s="82" t="s">
        <v>2987</v>
      </c>
      <c r="M2014" s="82">
        <v>154</v>
      </c>
      <c r="N2014" s="82">
        <v>0.1</v>
      </c>
      <c r="O2014" s="264" t="s">
        <v>1698</v>
      </c>
      <c r="P2014" s="283" t="s">
        <v>2990</v>
      </c>
      <c r="Q2014" s="82" t="s">
        <v>117</v>
      </c>
    </row>
    <row r="2015" spans="1:77" x14ac:dyDescent="0.2">
      <c r="A2015" s="82">
        <v>2007</v>
      </c>
      <c r="B2015" s="82" t="s">
        <v>3383</v>
      </c>
      <c r="C2015" s="82"/>
      <c r="D2015" s="82" t="s">
        <v>2910</v>
      </c>
      <c r="E2015" s="83">
        <v>44137</v>
      </c>
      <c r="F2015" s="82" t="s">
        <v>2985</v>
      </c>
      <c r="G2015" s="82">
        <v>1</v>
      </c>
      <c r="H2015" s="82" t="s">
        <v>2986</v>
      </c>
      <c r="I2015" s="82" t="s">
        <v>1760</v>
      </c>
      <c r="J2015" s="84">
        <v>30</v>
      </c>
      <c r="K2015" s="247">
        <v>3</v>
      </c>
      <c r="L2015" s="82" t="s">
        <v>3362</v>
      </c>
      <c r="M2015" s="82">
        <v>158</v>
      </c>
      <c r="N2015" s="82">
        <v>0.1</v>
      </c>
      <c r="O2015" s="264" t="s">
        <v>1698</v>
      </c>
      <c r="P2015" s="283" t="s">
        <v>2990</v>
      </c>
      <c r="Q2015" s="82" t="s">
        <v>117</v>
      </c>
    </row>
    <row r="2016" spans="1:77" s="254" customFormat="1" x14ac:dyDescent="0.2">
      <c r="A2016" s="248">
        <v>2008</v>
      </c>
      <c r="B2016" s="248" t="s">
        <v>3383</v>
      </c>
      <c r="C2016" s="248"/>
      <c r="D2016" s="248"/>
      <c r="E2016" s="248"/>
      <c r="F2016" s="248"/>
      <c r="G2016" s="248"/>
      <c r="H2016" s="248"/>
      <c r="I2016" s="248"/>
      <c r="J2016" s="260">
        <v>58</v>
      </c>
      <c r="K2016" s="255">
        <v>5.8</v>
      </c>
      <c r="L2016" s="248"/>
      <c r="M2016" s="248"/>
      <c r="N2016" s="248"/>
      <c r="O2016" s="265" t="s">
        <v>1698</v>
      </c>
      <c r="P2016" s="284" t="s">
        <v>708</v>
      </c>
      <c r="Q2016" s="248"/>
      <c r="R2016" s="289"/>
      <c r="S2016" s="289"/>
      <c r="T2016" s="289"/>
      <c r="U2016" s="289"/>
      <c r="V2016" s="289"/>
      <c r="W2016" s="289"/>
      <c r="X2016" s="289"/>
      <c r="Y2016" s="289"/>
      <c r="Z2016" s="289"/>
      <c r="AA2016" s="289"/>
      <c r="AB2016" s="289"/>
      <c r="AC2016" s="289"/>
      <c r="AD2016" s="289"/>
      <c r="AE2016" s="289"/>
      <c r="AF2016" s="289"/>
      <c r="AG2016" s="289"/>
      <c r="AH2016" s="289"/>
      <c r="AI2016" s="289"/>
      <c r="AJ2016" s="289"/>
      <c r="AK2016" s="289"/>
      <c r="AL2016" s="289"/>
      <c r="AM2016" s="289"/>
      <c r="AN2016" s="289"/>
      <c r="AO2016" s="289"/>
      <c r="AP2016" s="289"/>
      <c r="AQ2016" s="289"/>
      <c r="AR2016" s="289"/>
      <c r="AS2016" s="289"/>
      <c r="AT2016" s="289"/>
      <c r="AU2016" s="289"/>
      <c r="AV2016" s="289"/>
      <c r="AW2016" s="289"/>
      <c r="AX2016" s="289"/>
      <c r="AY2016" s="289"/>
      <c r="AZ2016" s="289"/>
      <c r="BA2016" s="289"/>
      <c r="BB2016" s="289"/>
      <c r="BC2016" s="289"/>
      <c r="BD2016" s="289"/>
      <c r="BE2016" s="289"/>
      <c r="BF2016" s="289"/>
      <c r="BG2016" s="289"/>
      <c r="BH2016" s="289"/>
      <c r="BI2016" s="289"/>
      <c r="BJ2016" s="289"/>
      <c r="BK2016" s="289"/>
      <c r="BL2016" s="289"/>
      <c r="BM2016" s="289"/>
      <c r="BN2016" s="289"/>
      <c r="BO2016" s="289"/>
      <c r="BP2016" s="289"/>
      <c r="BQ2016" s="289"/>
      <c r="BR2016" s="289"/>
      <c r="BS2016" s="289"/>
      <c r="BT2016" s="289"/>
      <c r="BU2016" s="289"/>
      <c r="BV2016" s="289"/>
      <c r="BW2016" s="289"/>
      <c r="BX2016" s="289"/>
      <c r="BY2016" s="289"/>
    </row>
    <row r="2017" spans="1:77" s="262" customFormat="1" x14ac:dyDescent="0.2">
      <c r="A2017" s="86">
        <v>2009</v>
      </c>
      <c r="B2017" s="86" t="s">
        <v>1036</v>
      </c>
      <c r="C2017" s="86"/>
      <c r="D2017" s="86"/>
      <c r="E2017" s="86"/>
      <c r="F2017" s="86"/>
      <c r="G2017" s="86"/>
      <c r="H2017" s="86"/>
      <c r="I2017" s="86"/>
      <c r="J2017" s="249">
        <v>58</v>
      </c>
      <c r="K2017" s="251">
        <v>5.8</v>
      </c>
      <c r="L2017" s="86"/>
      <c r="M2017" s="86"/>
      <c r="N2017" s="86"/>
      <c r="O2017" s="266" t="s">
        <v>866</v>
      </c>
      <c r="P2017" s="285"/>
      <c r="Q2017" s="86"/>
      <c r="R2017" s="290"/>
      <c r="S2017" s="290"/>
      <c r="T2017" s="290"/>
      <c r="U2017" s="290"/>
      <c r="V2017" s="290"/>
      <c r="W2017" s="290"/>
      <c r="X2017" s="290"/>
      <c r="Y2017" s="290"/>
      <c r="Z2017" s="290"/>
      <c r="AA2017" s="290"/>
      <c r="AB2017" s="290"/>
      <c r="AC2017" s="290"/>
      <c r="AD2017" s="290"/>
      <c r="AE2017" s="290"/>
      <c r="AF2017" s="290"/>
      <c r="AG2017" s="290"/>
      <c r="AH2017" s="290"/>
      <c r="AI2017" s="290"/>
      <c r="AJ2017" s="290"/>
      <c r="AK2017" s="290"/>
      <c r="AL2017" s="290"/>
      <c r="AM2017" s="290"/>
      <c r="AN2017" s="290"/>
      <c r="AO2017" s="290"/>
      <c r="AP2017" s="290"/>
      <c r="AQ2017" s="290"/>
      <c r="AR2017" s="290"/>
      <c r="AS2017" s="290"/>
      <c r="AT2017" s="290"/>
      <c r="AU2017" s="290"/>
      <c r="AV2017" s="290"/>
      <c r="AW2017" s="290"/>
      <c r="AX2017" s="290"/>
      <c r="AY2017" s="290"/>
      <c r="AZ2017" s="290"/>
      <c r="BA2017" s="290"/>
      <c r="BB2017" s="290"/>
      <c r="BC2017" s="290"/>
      <c r="BD2017" s="290"/>
      <c r="BE2017" s="290"/>
      <c r="BF2017" s="290"/>
      <c r="BG2017" s="290"/>
      <c r="BH2017" s="290"/>
      <c r="BI2017" s="290"/>
      <c r="BJ2017" s="290"/>
      <c r="BK2017" s="290"/>
      <c r="BL2017" s="290"/>
      <c r="BM2017" s="290"/>
      <c r="BN2017" s="290"/>
      <c r="BO2017" s="290"/>
      <c r="BP2017" s="290"/>
      <c r="BQ2017" s="290"/>
      <c r="BR2017" s="290"/>
      <c r="BS2017" s="290"/>
      <c r="BT2017" s="290"/>
      <c r="BU2017" s="290"/>
      <c r="BV2017" s="290"/>
      <c r="BW2017" s="290"/>
      <c r="BX2017" s="290"/>
      <c r="BY2017" s="290"/>
    </row>
    <row r="2018" spans="1:77" x14ac:dyDescent="0.2">
      <c r="A2018" s="82">
        <v>2010</v>
      </c>
      <c r="B2018" s="82" t="s">
        <v>222</v>
      </c>
      <c r="C2018" s="82" t="s">
        <v>2031</v>
      </c>
      <c r="D2018" s="82" t="s">
        <v>223</v>
      </c>
      <c r="E2018" s="83">
        <v>44123</v>
      </c>
      <c r="F2018" s="82" t="s">
        <v>2985</v>
      </c>
      <c r="G2018" s="82">
        <v>1</v>
      </c>
      <c r="H2018" s="82" t="s">
        <v>2986</v>
      </c>
      <c r="I2018" s="82" t="s">
        <v>1760</v>
      </c>
      <c r="J2018" s="84">
        <v>16</v>
      </c>
      <c r="K2018" s="247">
        <v>1.6</v>
      </c>
      <c r="L2018" s="82" t="s">
        <v>2987</v>
      </c>
      <c r="M2018" s="82">
        <v>154</v>
      </c>
      <c r="N2018" s="82">
        <v>0.1</v>
      </c>
      <c r="O2018" s="264" t="s">
        <v>2032</v>
      </c>
      <c r="P2018" s="283" t="s">
        <v>2997</v>
      </c>
      <c r="Q2018" s="82" t="s">
        <v>117</v>
      </c>
    </row>
    <row r="2019" spans="1:77" x14ac:dyDescent="0.2">
      <c r="A2019" s="82">
        <v>2011</v>
      </c>
      <c r="B2019" s="82" t="s">
        <v>222</v>
      </c>
      <c r="C2019" s="82"/>
      <c r="D2019" s="82" t="s">
        <v>2861</v>
      </c>
      <c r="E2019" s="83">
        <v>44137</v>
      </c>
      <c r="F2019" s="82" t="s">
        <v>2985</v>
      </c>
      <c r="G2019" s="82">
        <v>1</v>
      </c>
      <c r="H2019" s="82" t="s">
        <v>2986</v>
      </c>
      <c r="I2019" s="82" t="s">
        <v>1760</v>
      </c>
      <c r="J2019" s="84">
        <v>16</v>
      </c>
      <c r="K2019" s="247">
        <v>1.6</v>
      </c>
      <c r="L2019" s="82" t="s">
        <v>3362</v>
      </c>
      <c r="M2019" s="82">
        <v>158</v>
      </c>
      <c r="N2019" s="82">
        <v>0.1</v>
      </c>
      <c r="O2019" s="264" t="s">
        <v>2032</v>
      </c>
      <c r="P2019" s="283" t="s">
        <v>2997</v>
      </c>
      <c r="Q2019" s="82" t="s">
        <v>117</v>
      </c>
    </row>
    <row r="2020" spans="1:77" s="254" customFormat="1" x14ac:dyDescent="0.2">
      <c r="A2020" s="248">
        <v>2012</v>
      </c>
      <c r="B2020" s="248" t="s">
        <v>222</v>
      </c>
      <c r="C2020" s="248"/>
      <c r="D2020" s="248"/>
      <c r="E2020" s="248"/>
      <c r="F2020" s="248"/>
      <c r="G2020" s="248"/>
      <c r="H2020" s="248"/>
      <c r="I2020" s="248"/>
      <c r="J2020" s="260">
        <v>32</v>
      </c>
      <c r="K2020" s="255">
        <v>3.2</v>
      </c>
      <c r="L2020" s="248"/>
      <c r="M2020" s="248"/>
      <c r="N2020" s="248"/>
      <c r="O2020" s="265" t="s">
        <v>2032</v>
      </c>
      <c r="P2020" s="284" t="s">
        <v>706</v>
      </c>
      <c r="Q2020" s="248"/>
      <c r="R2020" s="289"/>
      <c r="S2020" s="289"/>
      <c r="T2020" s="289"/>
      <c r="U2020" s="289"/>
      <c r="V2020" s="289"/>
      <c r="W2020" s="289"/>
      <c r="X2020" s="289"/>
      <c r="Y2020" s="289"/>
      <c r="Z2020" s="289"/>
      <c r="AA2020" s="289"/>
      <c r="AB2020" s="289"/>
      <c r="AC2020" s="289"/>
      <c r="AD2020" s="289"/>
      <c r="AE2020" s="289"/>
      <c r="AF2020" s="289"/>
      <c r="AG2020" s="289"/>
      <c r="AH2020" s="289"/>
      <c r="AI2020" s="289"/>
      <c r="AJ2020" s="289"/>
      <c r="AK2020" s="289"/>
      <c r="AL2020" s="289"/>
      <c r="AM2020" s="289"/>
      <c r="AN2020" s="289"/>
      <c r="AO2020" s="289"/>
      <c r="AP2020" s="289"/>
      <c r="AQ2020" s="289"/>
      <c r="AR2020" s="289"/>
      <c r="AS2020" s="289"/>
      <c r="AT2020" s="289"/>
      <c r="AU2020" s="289"/>
      <c r="AV2020" s="289"/>
      <c r="AW2020" s="289"/>
      <c r="AX2020" s="289"/>
      <c r="AY2020" s="289"/>
      <c r="AZ2020" s="289"/>
      <c r="BA2020" s="289"/>
      <c r="BB2020" s="289"/>
      <c r="BC2020" s="289"/>
      <c r="BD2020" s="289"/>
      <c r="BE2020" s="289"/>
      <c r="BF2020" s="289"/>
      <c r="BG2020" s="289"/>
      <c r="BH2020" s="289"/>
      <c r="BI2020" s="289"/>
      <c r="BJ2020" s="289"/>
      <c r="BK2020" s="289"/>
      <c r="BL2020" s="289"/>
      <c r="BM2020" s="289"/>
      <c r="BN2020" s="289"/>
      <c r="BO2020" s="289"/>
      <c r="BP2020" s="289"/>
      <c r="BQ2020" s="289"/>
      <c r="BR2020" s="289"/>
      <c r="BS2020" s="289"/>
      <c r="BT2020" s="289"/>
      <c r="BU2020" s="289"/>
      <c r="BV2020" s="289"/>
      <c r="BW2020" s="289"/>
      <c r="BX2020" s="289"/>
      <c r="BY2020" s="289"/>
    </row>
    <row r="2021" spans="1:77" s="262" customFormat="1" x14ac:dyDescent="0.2">
      <c r="A2021" s="86">
        <v>2013</v>
      </c>
      <c r="B2021" s="86" t="s">
        <v>1529</v>
      </c>
      <c r="C2021" s="86"/>
      <c r="D2021" s="86"/>
      <c r="E2021" s="86"/>
      <c r="F2021" s="86"/>
      <c r="G2021" s="86"/>
      <c r="H2021" s="86"/>
      <c r="I2021" s="86"/>
      <c r="J2021" s="249">
        <v>32</v>
      </c>
      <c r="K2021" s="251">
        <v>3.2</v>
      </c>
      <c r="L2021" s="86"/>
      <c r="M2021" s="86"/>
      <c r="N2021" s="86"/>
      <c r="O2021" s="266" t="s">
        <v>867</v>
      </c>
      <c r="P2021" s="285"/>
      <c r="Q2021" s="86"/>
      <c r="R2021" s="290"/>
      <c r="S2021" s="290"/>
      <c r="T2021" s="290"/>
      <c r="U2021" s="290"/>
      <c r="V2021" s="290"/>
      <c r="W2021" s="290"/>
      <c r="X2021" s="290"/>
      <c r="Y2021" s="290"/>
      <c r="Z2021" s="290"/>
      <c r="AA2021" s="290"/>
      <c r="AB2021" s="290"/>
      <c r="AC2021" s="290"/>
      <c r="AD2021" s="290"/>
      <c r="AE2021" s="290"/>
      <c r="AF2021" s="290"/>
      <c r="AG2021" s="290"/>
      <c r="AH2021" s="290"/>
      <c r="AI2021" s="290"/>
      <c r="AJ2021" s="290"/>
      <c r="AK2021" s="290"/>
      <c r="AL2021" s="290"/>
      <c r="AM2021" s="290"/>
      <c r="AN2021" s="290"/>
      <c r="AO2021" s="290"/>
      <c r="AP2021" s="290"/>
      <c r="AQ2021" s="290"/>
      <c r="AR2021" s="290"/>
      <c r="AS2021" s="290"/>
      <c r="AT2021" s="290"/>
      <c r="AU2021" s="290"/>
      <c r="AV2021" s="290"/>
      <c r="AW2021" s="290"/>
      <c r="AX2021" s="290"/>
      <c r="AY2021" s="290"/>
      <c r="AZ2021" s="290"/>
      <c r="BA2021" s="290"/>
      <c r="BB2021" s="290"/>
      <c r="BC2021" s="290"/>
      <c r="BD2021" s="290"/>
      <c r="BE2021" s="290"/>
      <c r="BF2021" s="290"/>
      <c r="BG2021" s="290"/>
      <c r="BH2021" s="290"/>
      <c r="BI2021" s="290"/>
      <c r="BJ2021" s="290"/>
      <c r="BK2021" s="290"/>
      <c r="BL2021" s="290"/>
      <c r="BM2021" s="290"/>
      <c r="BN2021" s="290"/>
      <c r="BO2021" s="290"/>
      <c r="BP2021" s="290"/>
      <c r="BQ2021" s="290"/>
      <c r="BR2021" s="290"/>
      <c r="BS2021" s="290"/>
      <c r="BT2021" s="290"/>
      <c r="BU2021" s="290"/>
      <c r="BV2021" s="290"/>
      <c r="BW2021" s="290"/>
      <c r="BX2021" s="290"/>
      <c r="BY2021" s="290"/>
    </row>
    <row r="2022" spans="1:77" x14ac:dyDescent="0.2">
      <c r="A2022" s="82">
        <v>2014</v>
      </c>
      <c r="B2022" s="82" t="s">
        <v>176</v>
      </c>
      <c r="C2022" s="82" t="s">
        <v>2270</v>
      </c>
      <c r="D2022" s="82" t="s">
        <v>177</v>
      </c>
      <c r="E2022" s="83">
        <v>44123</v>
      </c>
      <c r="F2022" s="82" t="s">
        <v>2985</v>
      </c>
      <c r="G2022" s="82">
        <v>1</v>
      </c>
      <c r="H2022" s="82" t="s">
        <v>2986</v>
      </c>
      <c r="I2022" s="82" t="s">
        <v>1760</v>
      </c>
      <c r="J2022" s="84">
        <v>24</v>
      </c>
      <c r="K2022" s="247">
        <v>2.4</v>
      </c>
      <c r="L2022" s="82" t="s">
        <v>2987</v>
      </c>
      <c r="M2022" s="82">
        <v>154</v>
      </c>
      <c r="N2022" s="82">
        <v>0.1</v>
      </c>
      <c r="O2022" s="264" t="s">
        <v>2101</v>
      </c>
      <c r="P2022" s="283" t="s">
        <v>2997</v>
      </c>
      <c r="Q2022" s="82" t="s">
        <v>117</v>
      </c>
    </row>
    <row r="2023" spans="1:77" x14ac:dyDescent="0.2">
      <c r="A2023" s="82">
        <v>2015</v>
      </c>
      <c r="B2023" s="82" t="s">
        <v>176</v>
      </c>
      <c r="C2023" s="82"/>
      <c r="D2023" s="82" t="s">
        <v>2845</v>
      </c>
      <c r="E2023" s="83">
        <v>44137</v>
      </c>
      <c r="F2023" s="82" t="s">
        <v>2985</v>
      </c>
      <c r="G2023" s="82">
        <v>1</v>
      </c>
      <c r="H2023" s="82" t="s">
        <v>2986</v>
      </c>
      <c r="I2023" s="82" t="s">
        <v>1760</v>
      </c>
      <c r="J2023" s="84">
        <v>30</v>
      </c>
      <c r="K2023" s="247">
        <v>3</v>
      </c>
      <c r="L2023" s="82" t="s">
        <v>3362</v>
      </c>
      <c r="M2023" s="82">
        <v>158</v>
      </c>
      <c r="N2023" s="82">
        <v>0.1</v>
      </c>
      <c r="O2023" s="264" t="s">
        <v>2101</v>
      </c>
      <c r="P2023" s="283" t="s">
        <v>2997</v>
      </c>
      <c r="Q2023" s="82" t="s">
        <v>117</v>
      </c>
    </row>
    <row r="2024" spans="1:77" s="254" customFormat="1" x14ac:dyDescent="0.2">
      <c r="A2024" s="248">
        <v>2016</v>
      </c>
      <c r="B2024" s="248" t="s">
        <v>176</v>
      </c>
      <c r="C2024" s="248"/>
      <c r="D2024" s="248"/>
      <c r="E2024" s="248"/>
      <c r="F2024" s="248"/>
      <c r="G2024" s="248"/>
      <c r="H2024" s="248"/>
      <c r="I2024" s="248"/>
      <c r="J2024" s="260">
        <v>54</v>
      </c>
      <c r="K2024" s="255">
        <v>5.4</v>
      </c>
      <c r="L2024" s="248"/>
      <c r="M2024" s="248"/>
      <c r="N2024" s="248"/>
      <c r="O2024" s="265" t="s">
        <v>2101</v>
      </c>
      <c r="P2024" s="284" t="s">
        <v>706</v>
      </c>
      <c r="Q2024" s="248"/>
      <c r="R2024" s="289"/>
      <c r="S2024" s="289"/>
      <c r="T2024" s="289"/>
      <c r="U2024" s="289"/>
      <c r="V2024" s="289"/>
      <c r="W2024" s="289"/>
      <c r="X2024" s="289"/>
      <c r="Y2024" s="289"/>
      <c r="Z2024" s="289"/>
      <c r="AA2024" s="289"/>
      <c r="AB2024" s="289"/>
      <c r="AC2024" s="289"/>
      <c r="AD2024" s="289"/>
      <c r="AE2024" s="289"/>
      <c r="AF2024" s="289"/>
      <c r="AG2024" s="289"/>
      <c r="AH2024" s="289"/>
      <c r="AI2024" s="289"/>
      <c r="AJ2024" s="289"/>
      <c r="AK2024" s="289"/>
      <c r="AL2024" s="289"/>
      <c r="AM2024" s="289"/>
      <c r="AN2024" s="289"/>
      <c r="AO2024" s="289"/>
      <c r="AP2024" s="289"/>
      <c r="AQ2024" s="289"/>
      <c r="AR2024" s="289"/>
      <c r="AS2024" s="289"/>
      <c r="AT2024" s="289"/>
      <c r="AU2024" s="289"/>
      <c r="AV2024" s="289"/>
      <c r="AW2024" s="289"/>
      <c r="AX2024" s="289"/>
      <c r="AY2024" s="289"/>
      <c r="AZ2024" s="289"/>
      <c r="BA2024" s="289"/>
      <c r="BB2024" s="289"/>
      <c r="BC2024" s="289"/>
      <c r="BD2024" s="289"/>
      <c r="BE2024" s="289"/>
      <c r="BF2024" s="289"/>
      <c r="BG2024" s="289"/>
      <c r="BH2024" s="289"/>
      <c r="BI2024" s="289"/>
      <c r="BJ2024" s="289"/>
      <c r="BK2024" s="289"/>
      <c r="BL2024" s="289"/>
      <c r="BM2024" s="289"/>
      <c r="BN2024" s="289"/>
      <c r="BO2024" s="289"/>
      <c r="BP2024" s="289"/>
      <c r="BQ2024" s="289"/>
      <c r="BR2024" s="289"/>
      <c r="BS2024" s="289"/>
      <c r="BT2024" s="289"/>
      <c r="BU2024" s="289"/>
      <c r="BV2024" s="289"/>
      <c r="BW2024" s="289"/>
      <c r="BX2024" s="289"/>
      <c r="BY2024" s="289"/>
    </row>
    <row r="2025" spans="1:77" s="262" customFormat="1" x14ac:dyDescent="0.2">
      <c r="A2025" s="86">
        <v>2017</v>
      </c>
      <c r="B2025" s="86" t="s">
        <v>34</v>
      </c>
      <c r="C2025" s="86"/>
      <c r="D2025" s="86"/>
      <c r="E2025" s="86"/>
      <c r="F2025" s="86"/>
      <c r="G2025" s="86"/>
      <c r="H2025" s="86"/>
      <c r="I2025" s="86"/>
      <c r="J2025" s="249">
        <v>54</v>
      </c>
      <c r="K2025" s="251">
        <v>5.4</v>
      </c>
      <c r="L2025" s="86"/>
      <c r="M2025" s="86"/>
      <c r="N2025" s="86"/>
      <c r="O2025" s="266" t="s">
        <v>868</v>
      </c>
      <c r="P2025" s="285"/>
      <c r="Q2025" s="86"/>
      <c r="R2025" s="290"/>
      <c r="S2025" s="290"/>
      <c r="T2025" s="290"/>
      <c r="U2025" s="290"/>
      <c r="V2025" s="290"/>
      <c r="W2025" s="290"/>
      <c r="X2025" s="290"/>
      <c r="Y2025" s="290"/>
      <c r="Z2025" s="290"/>
      <c r="AA2025" s="290"/>
      <c r="AB2025" s="290"/>
      <c r="AC2025" s="290"/>
      <c r="AD2025" s="290"/>
      <c r="AE2025" s="290"/>
      <c r="AF2025" s="290"/>
      <c r="AG2025" s="290"/>
      <c r="AH2025" s="290"/>
      <c r="AI2025" s="290"/>
      <c r="AJ2025" s="290"/>
      <c r="AK2025" s="290"/>
      <c r="AL2025" s="290"/>
      <c r="AM2025" s="290"/>
      <c r="AN2025" s="290"/>
      <c r="AO2025" s="290"/>
      <c r="AP2025" s="290"/>
      <c r="AQ2025" s="290"/>
      <c r="AR2025" s="290"/>
      <c r="AS2025" s="290"/>
      <c r="AT2025" s="290"/>
      <c r="AU2025" s="290"/>
      <c r="AV2025" s="290"/>
      <c r="AW2025" s="290"/>
      <c r="AX2025" s="290"/>
      <c r="AY2025" s="290"/>
      <c r="AZ2025" s="290"/>
      <c r="BA2025" s="290"/>
      <c r="BB2025" s="290"/>
      <c r="BC2025" s="290"/>
      <c r="BD2025" s="290"/>
      <c r="BE2025" s="290"/>
      <c r="BF2025" s="290"/>
      <c r="BG2025" s="290"/>
      <c r="BH2025" s="290"/>
      <c r="BI2025" s="290"/>
      <c r="BJ2025" s="290"/>
      <c r="BK2025" s="290"/>
      <c r="BL2025" s="290"/>
      <c r="BM2025" s="290"/>
      <c r="BN2025" s="290"/>
      <c r="BO2025" s="290"/>
      <c r="BP2025" s="290"/>
      <c r="BQ2025" s="290"/>
      <c r="BR2025" s="290"/>
      <c r="BS2025" s="290"/>
      <c r="BT2025" s="290"/>
      <c r="BU2025" s="290"/>
      <c r="BV2025" s="290"/>
      <c r="BW2025" s="290"/>
      <c r="BX2025" s="290"/>
      <c r="BY2025" s="290"/>
    </row>
    <row r="2026" spans="1:77" x14ac:dyDescent="0.2">
      <c r="A2026" s="82">
        <v>2018</v>
      </c>
      <c r="B2026" s="82" t="s">
        <v>240</v>
      </c>
      <c r="C2026" s="82" t="s">
        <v>1777</v>
      </c>
      <c r="D2026" s="82" t="s">
        <v>241</v>
      </c>
      <c r="E2026" s="83">
        <v>44123</v>
      </c>
      <c r="F2026" s="82" t="s">
        <v>2985</v>
      </c>
      <c r="G2026" s="82">
        <v>1</v>
      </c>
      <c r="H2026" s="82" t="s">
        <v>2986</v>
      </c>
      <c r="I2026" s="82" t="s">
        <v>1760</v>
      </c>
      <c r="J2026" s="84">
        <v>96</v>
      </c>
      <c r="K2026" s="247">
        <v>9.6</v>
      </c>
      <c r="L2026" s="82" t="s">
        <v>2987</v>
      </c>
      <c r="M2026" s="82">
        <v>154</v>
      </c>
      <c r="N2026" s="82">
        <v>0.1</v>
      </c>
      <c r="O2026" s="264" t="s">
        <v>1136</v>
      </c>
      <c r="P2026" s="283" t="s">
        <v>2997</v>
      </c>
      <c r="Q2026" s="82" t="s">
        <v>117</v>
      </c>
    </row>
    <row r="2027" spans="1:77" x14ac:dyDescent="0.2">
      <c r="A2027" s="82">
        <v>2019</v>
      </c>
      <c r="B2027" s="82" t="s">
        <v>240</v>
      </c>
      <c r="C2027" s="82"/>
      <c r="D2027" s="82" t="s">
        <v>2868</v>
      </c>
      <c r="E2027" s="83">
        <v>44137</v>
      </c>
      <c r="F2027" s="82" t="s">
        <v>2985</v>
      </c>
      <c r="G2027" s="82">
        <v>1</v>
      </c>
      <c r="H2027" s="82" t="s">
        <v>2986</v>
      </c>
      <c r="I2027" s="82" t="s">
        <v>1760</v>
      </c>
      <c r="J2027" s="84">
        <v>88</v>
      </c>
      <c r="K2027" s="247">
        <v>8.8000000000000007</v>
      </c>
      <c r="L2027" s="82" t="s">
        <v>3362</v>
      </c>
      <c r="M2027" s="82">
        <v>158</v>
      </c>
      <c r="N2027" s="82">
        <v>0.1</v>
      </c>
      <c r="O2027" s="264" t="s">
        <v>1136</v>
      </c>
      <c r="P2027" s="283" t="s">
        <v>2997</v>
      </c>
      <c r="Q2027" s="82" t="s">
        <v>117</v>
      </c>
    </row>
    <row r="2028" spans="1:77" s="254" customFormat="1" x14ac:dyDescent="0.2">
      <c r="A2028" s="248">
        <v>2020</v>
      </c>
      <c r="B2028" s="248" t="s">
        <v>240</v>
      </c>
      <c r="C2028" s="248"/>
      <c r="D2028" s="248"/>
      <c r="E2028" s="248"/>
      <c r="F2028" s="248"/>
      <c r="G2028" s="248"/>
      <c r="H2028" s="248"/>
      <c r="I2028" s="248"/>
      <c r="J2028" s="260">
        <v>184</v>
      </c>
      <c r="K2028" s="255">
        <v>18.399999999999999</v>
      </c>
      <c r="L2028" s="248"/>
      <c r="M2028" s="248"/>
      <c r="N2028" s="248"/>
      <c r="O2028" s="265" t="s">
        <v>1136</v>
      </c>
      <c r="P2028" s="284" t="s">
        <v>706</v>
      </c>
      <c r="Q2028" s="248"/>
      <c r="R2028" s="289"/>
      <c r="S2028" s="289"/>
      <c r="T2028" s="289"/>
      <c r="U2028" s="289"/>
      <c r="V2028" s="289"/>
      <c r="W2028" s="289"/>
      <c r="X2028" s="289"/>
      <c r="Y2028" s="289"/>
      <c r="Z2028" s="289"/>
      <c r="AA2028" s="289"/>
      <c r="AB2028" s="289"/>
      <c r="AC2028" s="289"/>
      <c r="AD2028" s="289"/>
      <c r="AE2028" s="289"/>
      <c r="AF2028" s="289"/>
      <c r="AG2028" s="289"/>
      <c r="AH2028" s="289"/>
      <c r="AI2028" s="289"/>
      <c r="AJ2028" s="289"/>
      <c r="AK2028" s="289"/>
      <c r="AL2028" s="289"/>
      <c r="AM2028" s="289"/>
      <c r="AN2028" s="289"/>
      <c r="AO2028" s="289"/>
      <c r="AP2028" s="289"/>
      <c r="AQ2028" s="289"/>
      <c r="AR2028" s="289"/>
      <c r="AS2028" s="289"/>
      <c r="AT2028" s="289"/>
      <c r="AU2028" s="289"/>
      <c r="AV2028" s="289"/>
      <c r="AW2028" s="289"/>
      <c r="AX2028" s="289"/>
      <c r="AY2028" s="289"/>
      <c r="AZ2028" s="289"/>
      <c r="BA2028" s="289"/>
      <c r="BB2028" s="289"/>
      <c r="BC2028" s="289"/>
      <c r="BD2028" s="289"/>
      <c r="BE2028" s="289"/>
      <c r="BF2028" s="289"/>
      <c r="BG2028" s="289"/>
      <c r="BH2028" s="289"/>
      <c r="BI2028" s="289"/>
      <c r="BJ2028" s="289"/>
      <c r="BK2028" s="289"/>
      <c r="BL2028" s="289"/>
      <c r="BM2028" s="289"/>
      <c r="BN2028" s="289"/>
      <c r="BO2028" s="289"/>
      <c r="BP2028" s="289"/>
      <c r="BQ2028" s="289"/>
      <c r="BR2028" s="289"/>
      <c r="BS2028" s="289"/>
      <c r="BT2028" s="289"/>
      <c r="BU2028" s="289"/>
      <c r="BV2028" s="289"/>
      <c r="BW2028" s="289"/>
      <c r="BX2028" s="289"/>
      <c r="BY2028" s="289"/>
    </row>
    <row r="2029" spans="1:77" s="262" customFormat="1" x14ac:dyDescent="0.2">
      <c r="A2029" s="86">
        <v>2021</v>
      </c>
      <c r="B2029" s="86" t="s">
        <v>1567</v>
      </c>
      <c r="C2029" s="86"/>
      <c r="D2029" s="86"/>
      <c r="E2029" s="86"/>
      <c r="F2029" s="86"/>
      <c r="G2029" s="86"/>
      <c r="H2029" s="86"/>
      <c r="I2029" s="86"/>
      <c r="J2029" s="249">
        <v>184</v>
      </c>
      <c r="K2029" s="251">
        <v>18.399999999999999</v>
      </c>
      <c r="L2029" s="86"/>
      <c r="M2029" s="86"/>
      <c r="N2029" s="86"/>
      <c r="O2029" s="266" t="s">
        <v>869</v>
      </c>
      <c r="P2029" s="285"/>
      <c r="Q2029" s="86"/>
      <c r="R2029" s="290"/>
      <c r="S2029" s="290"/>
      <c r="T2029" s="290"/>
      <c r="U2029" s="290"/>
      <c r="V2029" s="290"/>
      <c r="W2029" s="290"/>
      <c r="X2029" s="290"/>
      <c r="Y2029" s="290"/>
      <c r="Z2029" s="290"/>
      <c r="AA2029" s="290"/>
      <c r="AB2029" s="290"/>
      <c r="AC2029" s="290"/>
      <c r="AD2029" s="290"/>
      <c r="AE2029" s="290"/>
      <c r="AF2029" s="290"/>
      <c r="AG2029" s="290"/>
      <c r="AH2029" s="290"/>
      <c r="AI2029" s="290"/>
      <c r="AJ2029" s="290"/>
      <c r="AK2029" s="290"/>
      <c r="AL2029" s="290"/>
      <c r="AM2029" s="290"/>
      <c r="AN2029" s="290"/>
      <c r="AO2029" s="290"/>
      <c r="AP2029" s="290"/>
      <c r="AQ2029" s="290"/>
      <c r="AR2029" s="290"/>
      <c r="AS2029" s="290"/>
      <c r="AT2029" s="290"/>
      <c r="AU2029" s="290"/>
      <c r="AV2029" s="290"/>
      <c r="AW2029" s="290"/>
      <c r="AX2029" s="290"/>
      <c r="AY2029" s="290"/>
      <c r="AZ2029" s="290"/>
      <c r="BA2029" s="290"/>
      <c r="BB2029" s="290"/>
      <c r="BC2029" s="290"/>
      <c r="BD2029" s="290"/>
      <c r="BE2029" s="290"/>
      <c r="BF2029" s="290"/>
      <c r="BG2029" s="290"/>
      <c r="BH2029" s="290"/>
      <c r="BI2029" s="290"/>
      <c r="BJ2029" s="290"/>
      <c r="BK2029" s="290"/>
      <c r="BL2029" s="290"/>
      <c r="BM2029" s="290"/>
      <c r="BN2029" s="290"/>
      <c r="BO2029" s="290"/>
      <c r="BP2029" s="290"/>
      <c r="BQ2029" s="290"/>
      <c r="BR2029" s="290"/>
      <c r="BS2029" s="290"/>
      <c r="BT2029" s="290"/>
      <c r="BU2029" s="290"/>
      <c r="BV2029" s="290"/>
      <c r="BW2029" s="290"/>
      <c r="BX2029" s="290"/>
      <c r="BY2029" s="290"/>
    </row>
    <row r="2030" spans="1:77" x14ac:dyDescent="0.2">
      <c r="A2030" s="82">
        <v>2022</v>
      </c>
      <c r="B2030" s="82" t="s">
        <v>2670</v>
      </c>
      <c r="C2030" s="82" t="s">
        <v>1779</v>
      </c>
      <c r="D2030" s="82" t="s">
        <v>2671</v>
      </c>
      <c r="E2030" s="83">
        <v>44123</v>
      </c>
      <c r="F2030" s="82" t="s">
        <v>2985</v>
      </c>
      <c r="G2030" s="82">
        <v>1</v>
      </c>
      <c r="H2030" s="82" t="s">
        <v>2986</v>
      </c>
      <c r="I2030" s="82" t="s">
        <v>1760</v>
      </c>
      <c r="J2030" s="84">
        <v>308</v>
      </c>
      <c r="K2030" s="247">
        <v>30.8</v>
      </c>
      <c r="L2030" s="82" t="s">
        <v>2987</v>
      </c>
      <c r="M2030" s="82">
        <v>154</v>
      </c>
      <c r="N2030" s="82">
        <v>0.1</v>
      </c>
      <c r="O2030" s="264" t="s">
        <v>2251</v>
      </c>
      <c r="P2030" s="283" t="s">
        <v>2988</v>
      </c>
      <c r="Q2030" s="82" t="s">
        <v>2549</v>
      </c>
    </row>
    <row r="2031" spans="1:77" x14ac:dyDescent="0.2">
      <c r="A2031" s="82">
        <v>2023</v>
      </c>
      <c r="B2031" s="82" t="s">
        <v>2670</v>
      </c>
      <c r="C2031" s="82"/>
      <c r="D2031" s="82" t="s">
        <v>2804</v>
      </c>
      <c r="E2031" s="83">
        <v>44130</v>
      </c>
      <c r="F2031" s="82" t="s">
        <v>2985</v>
      </c>
      <c r="G2031" s="82">
        <v>1</v>
      </c>
      <c r="H2031" s="82" t="s">
        <v>2986</v>
      </c>
      <c r="I2031" s="82" t="s">
        <v>1760</v>
      </c>
      <c r="J2031" s="84">
        <v>269</v>
      </c>
      <c r="K2031" s="247">
        <v>26.9</v>
      </c>
      <c r="L2031" s="82" t="s">
        <v>2987</v>
      </c>
      <c r="M2031" s="82">
        <v>156</v>
      </c>
      <c r="N2031" s="82">
        <v>0.1</v>
      </c>
      <c r="O2031" s="264" t="s">
        <v>2251</v>
      </c>
      <c r="P2031" s="283" t="s">
        <v>2988</v>
      </c>
      <c r="Q2031" s="82" t="s">
        <v>2549</v>
      </c>
    </row>
    <row r="2032" spans="1:77" x14ac:dyDescent="0.2">
      <c r="A2032" s="82">
        <v>2024</v>
      </c>
      <c r="B2032" s="82" t="s">
        <v>2670</v>
      </c>
      <c r="C2032" s="82"/>
      <c r="D2032" s="82" t="s">
        <v>3309</v>
      </c>
      <c r="E2032" s="83">
        <v>44137</v>
      </c>
      <c r="F2032" s="82" t="s">
        <v>2985</v>
      </c>
      <c r="G2032" s="82">
        <v>1</v>
      </c>
      <c r="H2032" s="82" t="s">
        <v>2986</v>
      </c>
      <c r="I2032" s="82" t="s">
        <v>1760</v>
      </c>
      <c r="J2032" s="84">
        <v>308</v>
      </c>
      <c r="K2032" s="247">
        <v>30.8</v>
      </c>
      <c r="L2032" s="82" t="s">
        <v>3362</v>
      </c>
      <c r="M2032" s="82">
        <v>158</v>
      </c>
      <c r="N2032" s="82">
        <v>0.1</v>
      </c>
      <c r="O2032" s="264" t="s">
        <v>2251</v>
      </c>
      <c r="P2032" s="283" t="s">
        <v>2988</v>
      </c>
      <c r="Q2032" s="82" t="s">
        <v>2549</v>
      </c>
    </row>
    <row r="2033" spans="1:77" s="254" customFormat="1" x14ac:dyDescent="0.2">
      <c r="A2033" s="248">
        <v>2025</v>
      </c>
      <c r="B2033" s="248" t="s">
        <v>2670</v>
      </c>
      <c r="C2033" s="248"/>
      <c r="D2033" s="248"/>
      <c r="E2033" s="248"/>
      <c r="F2033" s="248"/>
      <c r="G2033" s="248"/>
      <c r="H2033" s="248"/>
      <c r="I2033" s="248"/>
      <c r="J2033" s="260">
        <v>885</v>
      </c>
      <c r="K2033" s="255">
        <v>88.5</v>
      </c>
      <c r="L2033" s="248"/>
      <c r="M2033" s="248"/>
      <c r="N2033" s="248"/>
      <c r="O2033" s="265" t="s">
        <v>2251</v>
      </c>
      <c r="P2033" s="284" t="s">
        <v>707</v>
      </c>
      <c r="Q2033" s="248"/>
      <c r="R2033" s="289"/>
      <c r="S2033" s="289"/>
      <c r="T2033" s="289"/>
      <c r="U2033" s="289"/>
      <c r="V2033" s="289"/>
      <c r="W2033" s="289"/>
      <c r="X2033" s="289"/>
      <c r="Y2033" s="289"/>
      <c r="Z2033" s="289"/>
      <c r="AA2033" s="289"/>
      <c r="AB2033" s="289"/>
      <c r="AC2033" s="289"/>
      <c r="AD2033" s="289"/>
      <c r="AE2033" s="289"/>
      <c r="AF2033" s="289"/>
      <c r="AG2033" s="289"/>
      <c r="AH2033" s="289"/>
      <c r="AI2033" s="289"/>
      <c r="AJ2033" s="289"/>
      <c r="AK2033" s="289"/>
      <c r="AL2033" s="289"/>
      <c r="AM2033" s="289"/>
      <c r="AN2033" s="289"/>
      <c r="AO2033" s="289"/>
      <c r="AP2033" s="289"/>
      <c r="AQ2033" s="289"/>
      <c r="AR2033" s="289"/>
      <c r="AS2033" s="289"/>
      <c r="AT2033" s="289"/>
      <c r="AU2033" s="289"/>
      <c r="AV2033" s="289"/>
      <c r="AW2033" s="289"/>
      <c r="AX2033" s="289"/>
      <c r="AY2033" s="289"/>
      <c r="AZ2033" s="289"/>
      <c r="BA2033" s="289"/>
      <c r="BB2033" s="289"/>
      <c r="BC2033" s="289"/>
      <c r="BD2033" s="289"/>
      <c r="BE2033" s="289"/>
      <c r="BF2033" s="289"/>
      <c r="BG2033" s="289"/>
      <c r="BH2033" s="289"/>
      <c r="BI2033" s="289"/>
      <c r="BJ2033" s="289"/>
      <c r="BK2033" s="289"/>
      <c r="BL2033" s="289"/>
      <c r="BM2033" s="289"/>
      <c r="BN2033" s="289"/>
      <c r="BO2033" s="289"/>
      <c r="BP2033" s="289"/>
      <c r="BQ2033" s="289"/>
      <c r="BR2033" s="289"/>
      <c r="BS2033" s="289"/>
      <c r="BT2033" s="289"/>
      <c r="BU2033" s="289"/>
      <c r="BV2033" s="289"/>
      <c r="BW2033" s="289"/>
      <c r="BX2033" s="289"/>
      <c r="BY2033" s="289"/>
    </row>
    <row r="2034" spans="1:77" x14ac:dyDescent="0.2">
      <c r="A2034" s="82">
        <v>2026</v>
      </c>
      <c r="B2034" s="82" t="s">
        <v>2670</v>
      </c>
      <c r="C2034" s="82" t="s">
        <v>1779</v>
      </c>
      <c r="D2034" s="82" t="s">
        <v>2671</v>
      </c>
      <c r="E2034" s="83">
        <v>44123</v>
      </c>
      <c r="F2034" s="82" t="s">
        <v>2985</v>
      </c>
      <c r="G2034" s="82">
        <v>1</v>
      </c>
      <c r="H2034" s="82" t="s">
        <v>2986</v>
      </c>
      <c r="I2034" s="82" t="s">
        <v>1760</v>
      </c>
      <c r="J2034" s="84">
        <v>188</v>
      </c>
      <c r="K2034" s="247">
        <v>18.8</v>
      </c>
      <c r="L2034" s="82" t="s">
        <v>2987</v>
      </c>
      <c r="M2034" s="82">
        <v>154</v>
      </c>
      <c r="N2034" s="82">
        <v>0.1</v>
      </c>
      <c r="O2034" s="264" t="s">
        <v>2251</v>
      </c>
      <c r="P2034" s="283" t="s">
        <v>2990</v>
      </c>
      <c r="Q2034" s="82" t="s">
        <v>2549</v>
      </c>
    </row>
    <row r="2035" spans="1:77" x14ac:dyDescent="0.2">
      <c r="A2035" s="82">
        <v>2027</v>
      </c>
      <c r="B2035" s="82" t="s">
        <v>2670</v>
      </c>
      <c r="C2035" s="82"/>
      <c r="D2035" s="82" t="s">
        <v>3309</v>
      </c>
      <c r="E2035" s="83">
        <v>44137</v>
      </c>
      <c r="F2035" s="82" t="s">
        <v>2985</v>
      </c>
      <c r="G2035" s="82">
        <v>1</v>
      </c>
      <c r="H2035" s="82" t="s">
        <v>2986</v>
      </c>
      <c r="I2035" s="82" t="s">
        <v>1760</v>
      </c>
      <c r="J2035" s="84">
        <v>188</v>
      </c>
      <c r="K2035" s="247">
        <v>18.8</v>
      </c>
      <c r="L2035" s="82" t="s">
        <v>3362</v>
      </c>
      <c r="M2035" s="82">
        <v>158</v>
      </c>
      <c r="N2035" s="82">
        <v>0.1</v>
      </c>
      <c r="O2035" s="264" t="s">
        <v>2251</v>
      </c>
      <c r="P2035" s="283" t="s">
        <v>2990</v>
      </c>
      <c r="Q2035" s="82" t="s">
        <v>2549</v>
      </c>
    </row>
    <row r="2036" spans="1:77" s="254" customFormat="1" x14ac:dyDescent="0.2">
      <c r="A2036" s="248">
        <v>2028</v>
      </c>
      <c r="B2036" s="248" t="s">
        <v>2670</v>
      </c>
      <c r="C2036" s="248"/>
      <c r="D2036" s="248"/>
      <c r="E2036" s="248"/>
      <c r="F2036" s="248"/>
      <c r="G2036" s="248"/>
      <c r="H2036" s="248"/>
      <c r="I2036" s="248"/>
      <c r="J2036" s="260">
        <v>376</v>
      </c>
      <c r="K2036" s="255">
        <v>37.6</v>
      </c>
      <c r="L2036" s="248"/>
      <c r="M2036" s="248"/>
      <c r="N2036" s="248"/>
      <c r="O2036" s="265" t="s">
        <v>2251</v>
      </c>
      <c r="P2036" s="284" t="s">
        <v>708</v>
      </c>
      <c r="Q2036" s="248"/>
      <c r="R2036" s="289"/>
      <c r="S2036" s="289"/>
      <c r="T2036" s="289"/>
      <c r="U2036" s="289"/>
      <c r="V2036" s="289"/>
      <c r="W2036" s="289"/>
      <c r="X2036" s="289"/>
      <c r="Y2036" s="289"/>
      <c r="Z2036" s="289"/>
      <c r="AA2036" s="289"/>
      <c r="AB2036" s="289"/>
      <c r="AC2036" s="289"/>
      <c r="AD2036" s="289"/>
      <c r="AE2036" s="289"/>
      <c r="AF2036" s="289"/>
      <c r="AG2036" s="289"/>
      <c r="AH2036" s="289"/>
      <c r="AI2036" s="289"/>
      <c r="AJ2036" s="289"/>
      <c r="AK2036" s="289"/>
      <c r="AL2036" s="289"/>
      <c r="AM2036" s="289"/>
      <c r="AN2036" s="289"/>
      <c r="AO2036" s="289"/>
      <c r="AP2036" s="289"/>
      <c r="AQ2036" s="289"/>
      <c r="AR2036" s="289"/>
      <c r="AS2036" s="289"/>
      <c r="AT2036" s="289"/>
      <c r="AU2036" s="289"/>
      <c r="AV2036" s="289"/>
      <c r="AW2036" s="289"/>
      <c r="AX2036" s="289"/>
      <c r="AY2036" s="289"/>
      <c r="AZ2036" s="289"/>
      <c r="BA2036" s="289"/>
      <c r="BB2036" s="289"/>
      <c r="BC2036" s="289"/>
      <c r="BD2036" s="289"/>
      <c r="BE2036" s="289"/>
      <c r="BF2036" s="289"/>
      <c r="BG2036" s="289"/>
      <c r="BH2036" s="289"/>
      <c r="BI2036" s="289"/>
      <c r="BJ2036" s="289"/>
      <c r="BK2036" s="289"/>
      <c r="BL2036" s="289"/>
      <c r="BM2036" s="289"/>
      <c r="BN2036" s="289"/>
      <c r="BO2036" s="289"/>
      <c r="BP2036" s="289"/>
      <c r="BQ2036" s="289"/>
      <c r="BR2036" s="289"/>
      <c r="BS2036" s="289"/>
      <c r="BT2036" s="289"/>
      <c r="BU2036" s="289"/>
      <c r="BV2036" s="289"/>
      <c r="BW2036" s="289"/>
      <c r="BX2036" s="289"/>
      <c r="BY2036" s="289"/>
    </row>
    <row r="2037" spans="1:77" s="262" customFormat="1" x14ac:dyDescent="0.2">
      <c r="A2037" s="86">
        <v>2029</v>
      </c>
      <c r="B2037" s="86" t="s">
        <v>991</v>
      </c>
      <c r="C2037" s="86"/>
      <c r="D2037" s="86"/>
      <c r="E2037" s="86"/>
      <c r="F2037" s="86"/>
      <c r="G2037" s="86"/>
      <c r="H2037" s="86"/>
      <c r="I2037" s="86"/>
      <c r="J2037" s="249">
        <v>1261</v>
      </c>
      <c r="K2037" s="251">
        <v>126.1</v>
      </c>
      <c r="L2037" s="86"/>
      <c r="M2037" s="86"/>
      <c r="N2037" s="86"/>
      <c r="O2037" s="266" t="s">
        <v>691</v>
      </c>
      <c r="P2037" s="285"/>
      <c r="Q2037" s="86"/>
      <c r="R2037" s="290"/>
      <c r="S2037" s="290"/>
      <c r="T2037" s="290"/>
      <c r="U2037" s="290"/>
      <c r="V2037" s="290"/>
      <c r="W2037" s="290"/>
      <c r="X2037" s="290"/>
      <c r="Y2037" s="290"/>
      <c r="Z2037" s="290"/>
      <c r="AA2037" s="290"/>
      <c r="AB2037" s="290"/>
      <c r="AC2037" s="290"/>
      <c r="AD2037" s="290"/>
      <c r="AE2037" s="290"/>
      <c r="AF2037" s="290"/>
      <c r="AG2037" s="290"/>
      <c r="AH2037" s="290"/>
      <c r="AI2037" s="290"/>
      <c r="AJ2037" s="290"/>
      <c r="AK2037" s="290"/>
      <c r="AL2037" s="290"/>
      <c r="AM2037" s="290"/>
      <c r="AN2037" s="290"/>
      <c r="AO2037" s="290"/>
      <c r="AP2037" s="290"/>
      <c r="AQ2037" s="290"/>
      <c r="AR2037" s="290"/>
      <c r="AS2037" s="290"/>
      <c r="AT2037" s="290"/>
      <c r="AU2037" s="290"/>
      <c r="AV2037" s="290"/>
      <c r="AW2037" s="290"/>
      <c r="AX2037" s="290"/>
      <c r="AY2037" s="290"/>
      <c r="AZ2037" s="290"/>
      <c r="BA2037" s="290"/>
      <c r="BB2037" s="290"/>
      <c r="BC2037" s="290"/>
      <c r="BD2037" s="290"/>
      <c r="BE2037" s="290"/>
      <c r="BF2037" s="290"/>
      <c r="BG2037" s="290"/>
      <c r="BH2037" s="290"/>
      <c r="BI2037" s="290"/>
      <c r="BJ2037" s="290"/>
      <c r="BK2037" s="290"/>
      <c r="BL2037" s="290"/>
      <c r="BM2037" s="290"/>
      <c r="BN2037" s="290"/>
      <c r="BO2037" s="290"/>
      <c r="BP2037" s="290"/>
      <c r="BQ2037" s="290"/>
      <c r="BR2037" s="290"/>
      <c r="BS2037" s="290"/>
      <c r="BT2037" s="290"/>
      <c r="BU2037" s="290"/>
      <c r="BV2037" s="290"/>
      <c r="BW2037" s="290"/>
      <c r="BX2037" s="290"/>
      <c r="BY2037" s="290"/>
    </row>
    <row r="2038" spans="1:77" x14ac:dyDescent="0.2">
      <c r="A2038" s="82">
        <v>2030</v>
      </c>
      <c r="B2038" s="82" t="s">
        <v>375</v>
      </c>
      <c r="C2038" s="82" t="s">
        <v>1779</v>
      </c>
      <c r="D2038" s="82" t="s">
        <v>376</v>
      </c>
      <c r="E2038" s="83">
        <v>44123</v>
      </c>
      <c r="F2038" s="82" t="s">
        <v>2985</v>
      </c>
      <c r="G2038" s="82">
        <v>1</v>
      </c>
      <c r="H2038" s="82" t="s">
        <v>2986</v>
      </c>
      <c r="I2038" s="82" t="s">
        <v>1760</v>
      </c>
      <c r="J2038" s="84">
        <v>58</v>
      </c>
      <c r="K2038" s="247">
        <v>5.8</v>
      </c>
      <c r="L2038" s="82" t="s">
        <v>2987</v>
      </c>
      <c r="M2038" s="82">
        <v>154</v>
      </c>
      <c r="N2038" s="82">
        <v>0.1</v>
      </c>
      <c r="O2038" s="264" t="s">
        <v>1736</v>
      </c>
      <c r="P2038" s="283" t="s">
        <v>2990</v>
      </c>
      <c r="Q2038" s="82" t="s">
        <v>2549</v>
      </c>
    </row>
    <row r="2039" spans="1:77" x14ac:dyDescent="0.2">
      <c r="A2039" s="82">
        <v>2031</v>
      </c>
      <c r="B2039" s="82" t="s">
        <v>375</v>
      </c>
      <c r="C2039" s="82"/>
      <c r="D2039" s="82" t="s">
        <v>3320</v>
      </c>
      <c r="E2039" s="83">
        <v>44137</v>
      </c>
      <c r="F2039" s="82" t="s">
        <v>2985</v>
      </c>
      <c r="G2039" s="82">
        <v>1</v>
      </c>
      <c r="H2039" s="82" t="s">
        <v>2986</v>
      </c>
      <c r="I2039" s="82" t="s">
        <v>1760</v>
      </c>
      <c r="J2039" s="84">
        <v>58</v>
      </c>
      <c r="K2039" s="247">
        <v>5.8</v>
      </c>
      <c r="L2039" s="82" t="s">
        <v>3362</v>
      </c>
      <c r="M2039" s="82">
        <v>158</v>
      </c>
      <c r="N2039" s="82">
        <v>0.1</v>
      </c>
      <c r="O2039" s="264" t="s">
        <v>1736</v>
      </c>
      <c r="P2039" s="283" t="s">
        <v>2990</v>
      </c>
      <c r="Q2039" s="82" t="s">
        <v>2549</v>
      </c>
    </row>
    <row r="2040" spans="1:77" s="254" customFormat="1" x14ac:dyDescent="0.2">
      <c r="A2040" s="248">
        <v>2032</v>
      </c>
      <c r="B2040" s="248" t="s">
        <v>375</v>
      </c>
      <c r="C2040" s="248"/>
      <c r="D2040" s="248"/>
      <c r="E2040" s="248"/>
      <c r="F2040" s="248"/>
      <c r="G2040" s="248"/>
      <c r="H2040" s="248"/>
      <c r="I2040" s="248"/>
      <c r="J2040" s="260">
        <v>116</v>
      </c>
      <c r="K2040" s="255">
        <v>11.6</v>
      </c>
      <c r="L2040" s="248"/>
      <c r="M2040" s="248"/>
      <c r="N2040" s="248"/>
      <c r="O2040" s="265" t="s">
        <v>1736</v>
      </c>
      <c r="P2040" s="284" t="s">
        <v>708</v>
      </c>
      <c r="Q2040" s="248"/>
      <c r="R2040" s="289"/>
      <c r="S2040" s="289"/>
      <c r="T2040" s="289"/>
      <c r="U2040" s="289"/>
      <c r="V2040" s="289"/>
      <c r="W2040" s="289"/>
      <c r="X2040" s="289"/>
      <c r="Y2040" s="289"/>
      <c r="Z2040" s="289"/>
      <c r="AA2040" s="289"/>
      <c r="AB2040" s="289"/>
      <c r="AC2040" s="289"/>
      <c r="AD2040" s="289"/>
      <c r="AE2040" s="289"/>
      <c r="AF2040" s="289"/>
      <c r="AG2040" s="289"/>
      <c r="AH2040" s="289"/>
      <c r="AI2040" s="289"/>
      <c r="AJ2040" s="289"/>
      <c r="AK2040" s="289"/>
      <c r="AL2040" s="289"/>
      <c r="AM2040" s="289"/>
      <c r="AN2040" s="289"/>
      <c r="AO2040" s="289"/>
      <c r="AP2040" s="289"/>
      <c r="AQ2040" s="289"/>
      <c r="AR2040" s="289"/>
      <c r="AS2040" s="289"/>
      <c r="AT2040" s="289"/>
      <c r="AU2040" s="289"/>
      <c r="AV2040" s="289"/>
      <c r="AW2040" s="289"/>
      <c r="AX2040" s="289"/>
      <c r="AY2040" s="289"/>
      <c r="AZ2040" s="289"/>
      <c r="BA2040" s="289"/>
      <c r="BB2040" s="289"/>
      <c r="BC2040" s="289"/>
      <c r="BD2040" s="289"/>
      <c r="BE2040" s="289"/>
      <c r="BF2040" s="289"/>
      <c r="BG2040" s="289"/>
      <c r="BH2040" s="289"/>
      <c r="BI2040" s="289"/>
      <c r="BJ2040" s="289"/>
      <c r="BK2040" s="289"/>
      <c r="BL2040" s="289"/>
      <c r="BM2040" s="289"/>
      <c r="BN2040" s="289"/>
      <c r="BO2040" s="289"/>
      <c r="BP2040" s="289"/>
      <c r="BQ2040" s="289"/>
      <c r="BR2040" s="289"/>
      <c r="BS2040" s="289"/>
      <c r="BT2040" s="289"/>
      <c r="BU2040" s="289"/>
      <c r="BV2040" s="289"/>
      <c r="BW2040" s="289"/>
      <c r="BX2040" s="289"/>
      <c r="BY2040" s="289"/>
    </row>
    <row r="2041" spans="1:77" s="262" customFormat="1" x14ac:dyDescent="0.2">
      <c r="A2041" s="86">
        <v>2033</v>
      </c>
      <c r="B2041" s="86" t="s">
        <v>1075</v>
      </c>
      <c r="C2041" s="86"/>
      <c r="D2041" s="86"/>
      <c r="E2041" s="86"/>
      <c r="F2041" s="86"/>
      <c r="G2041" s="86"/>
      <c r="H2041" s="86"/>
      <c r="I2041" s="86"/>
      <c r="J2041" s="249">
        <v>116</v>
      </c>
      <c r="K2041" s="251">
        <v>11.6</v>
      </c>
      <c r="L2041" s="86"/>
      <c r="M2041" s="86"/>
      <c r="N2041" s="86"/>
      <c r="O2041" s="266" t="s">
        <v>692</v>
      </c>
      <c r="P2041" s="285"/>
      <c r="Q2041" s="86"/>
      <c r="R2041" s="290"/>
      <c r="S2041" s="290"/>
      <c r="T2041" s="290"/>
      <c r="U2041" s="290"/>
      <c r="V2041" s="290"/>
      <c r="W2041" s="290"/>
      <c r="X2041" s="290"/>
      <c r="Y2041" s="290"/>
      <c r="Z2041" s="290"/>
      <c r="AA2041" s="290"/>
      <c r="AB2041" s="290"/>
      <c r="AC2041" s="290"/>
      <c r="AD2041" s="290"/>
      <c r="AE2041" s="290"/>
      <c r="AF2041" s="290"/>
      <c r="AG2041" s="290"/>
      <c r="AH2041" s="290"/>
      <c r="AI2041" s="290"/>
      <c r="AJ2041" s="290"/>
      <c r="AK2041" s="290"/>
      <c r="AL2041" s="290"/>
      <c r="AM2041" s="290"/>
      <c r="AN2041" s="290"/>
      <c r="AO2041" s="290"/>
      <c r="AP2041" s="290"/>
      <c r="AQ2041" s="290"/>
      <c r="AR2041" s="290"/>
      <c r="AS2041" s="290"/>
      <c r="AT2041" s="290"/>
      <c r="AU2041" s="290"/>
      <c r="AV2041" s="290"/>
      <c r="AW2041" s="290"/>
      <c r="AX2041" s="290"/>
      <c r="AY2041" s="290"/>
      <c r="AZ2041" s="290"/>
      <c r="BA2041" s="290"/>
      <c r="BB2041" s="290"/>
      <c r="BC2041" s="290"/>
      <c r="BD2041" s="290"/>
      <c r="BE2041" s="290"/>
      <c r="BF2041" s="290"/>
      <c r="BG2041" s="290"/>
      <c r="BH2041" s="290"/>
      <c r="BI2041" s="290"/>
      <c r="BJ2041" s="290"/>
      <c r="BK2041" s="290"/>
      <c r="BL2041" s="290"/>
      <c r="BM2041" s="290"/>
      <c r="BN2041" s="290"/>
      <c r="BO2041" s="290"/>
      <c r="BP2041" s="290"/>
      <c r="BQ2041" s="290"/>
      <c r="BR2041" s="290"/>
      <c r="BS2041" s="290"/>
      <c r="BT2041" s="290"/>
      <c r="BU2041" s="290"/>
      <c r="BV2041" s="290"/>
      <c r="BW2041" s="290"/>
      <c r="BX2041" s="290"/>
      <c r="BY2041" s="290"/>
    </row>
    <row r="2042" spans="1:77" x14ac:dyDescent="0.2">
      <c r="A2042" s="82">
        <v>2034</v>
      </c>
      <c r="B2042" s="82" t="s">
        <v>373</v>
      </c>
      <c r="C2042" s="82" t="s">
        <v>2332</v>
      </c>
      <c r="D2042" s="82" t="s">
        <v>374</v>
      </c>
      <c r="E2042" s="83">
        <v>44123</v>
      </c>
      <c r="F2042" s="82" t="s">
        <v>2985</v>
      </c>
      <c r="G2042" s="82">
        <v>1</v>
      </c>
      <c r="H2042" s="82" t="s">
        <v>2986</v>
      </c>
      <c r="I2042" s="82" t="s">
        <v>1760</v>
      </c>
      <c r="J2042" s="84">
        <v>74</v>
      </c>
      <c r="K2042" s="247">
        <v>7.4</v>
      </c>
      <c r="L2042" s="82" t="s">
        <v>2987</v>
      </c>
      <c r="M2042" s="82">
        <v>154</v>
      </c>
      <c r="N2042" s="82">
        <v>0.1</v>
      </c>
      <c r="O2042" s="264" t="s">
        <v>2214</v>
      </c>
      <c r="P2042" s="283" t="s">
        <v>2990</v>
      </c>
      <c r="Q2042" s="82" t="s">
        <v>2549</v>
      </c>
    </row>
    <row r="2043" spans="1:77" x14ac:dyDescent="0.2">
      <c r="A2043" s="82">
        <v>2035</v>
      </c>
      <c r="B2043" s="82" t="s">
        <v>373</v>
      </c>
      <c r="C2043" s="82"/>
      <c r="D2043" s="82" t="s">
        <v>3319</v>
      </c>
      <c r="E2043" s="83">
        <v>44137</v>
      </c>
      <c r="F2043" s="82" t="s">
        <v>2985</v>
      </c>
      <c r="G2043" s="82">
        <v>1</v>
      </c>
      <c r="H2043" s="82" t="s">
        <v>2986</v>
      </c>
      <c r="I2043" s="82" t="s">
        <v>1760</v>
      </c>
      <c r="J2043" s="84">
        <v>74</v>
      </c>
      <c r="K2043" s="247">
        <v>7.4</v>
      </c>
      <c r="L2043" s="82" t="s">
        <v>3362</v>
      </c>
      <c r="M2043" s="82">
        <v>158</v>
      </c>
      <c r="N2043" s="82">
        <v>0.1</v>
      </c>
      <c r="O2043" s="264" t="s">
        <v>2214</v>
      </c>
      <c r="P2043" s="283" t="s">
        <v>2990</v>
      </c>
      <c r="Q2043" s="82" t="s">
        <v>2549</v>
      </c>
    </row>
    <row r="2044" spans="1:77" s="254" customFormat="1" x14ac:dyDescent="0.2">
      <c r="A2044" s="248">
        <v>2036</v>
      </c>
      <c r="B2044" s="248" t="s">
        <v>373</v>
      </c>
      <c r="C2044" s="248"/>
      <c r="D2044" s="248"/>
      <c r="E2044" s="248"/>
      <c r="F2044" s="248"/>
      <c r="G2044" s="248"/>
      <c r="H2044" s="248"/>
      <c r="I2044" s="248"/>
      <c r="J2044" s="260">
        <v>148</v>
      </c>
      <c r="K2044" s="255">
        <v>14.8</v>
      </c>
      <c r="L2044" s="248"/>
      <c r="M2044" s="248"/>
      <c r="N2044" s="248"/>
      <c r="O2044" s="265" t="s">
        <v>2214</v>
      </c>
      <c r="P2044" s="284" t="s">
        <v>708</v>
      </c>
      <c r="Q2044" s="248"/>
      <c r="R2044" s="289"/>
      <c r="S2044" s="289"/>
      <c r="T2044" s="289"/>
      <c r="U2044" s="289"/>
      <c r="V2044" s="289"/>
      <c r="W2044" s="289"/>
      <c r="X2044" s="289"/>
      <c r="Y2044" s="289"/>
      <c r="Z2044" s="289"/>
      <c r="AA2044" s="289"/>
      <c r="AB2044" s="289"/>
      <c r="AC2044" s="289"/>
      <c r="AD2044" s="289"/>
      <c r="AE2044" s="289"/>
      <c r="AF2044" s="289"/>
      <c r="AG2044" s="289"/>
      <c r="AH2044" s="289"/>
      <c r="AI2044" s="289"/>
      <c r="AJ2044" s="289"/>
      <c r="AK2044" s="289"/>
      <c r="AL2044" s="289"/>
      <c r="AM2044" s="289"/>
      <c r="AN2044" s="289"/>
      <c r="AO2044" s="289"/>
      <c r="AP2044" s="289"/>
      <c r="AQ2044" s="289"/>
      <c r="AR2044" s="289"/>
      <c r="AS2044" s="289"/>
      <c r="AT2044" s="289"/>
      <c r="AU2044" s="289"/>
      <c r="AV2044" s="289"/>
      <c r="AW2044" s="289"/>
      <c r="AX2044" s="289"/>
      <c r="AY2044" s="289"/>
      <c r="AZ2044" s="289"/>
      <c r="BA2044" s="289"/>
      <c r="BB2044" s="289"/>
      <c r="BC2044" s="289"/>
      <c r="BD2044" s="289"/>
      <c r="BE2044" s="289"/>
      <c r="BF2044" s="289"/>
      <c r="BG2044" s="289"/>
      <c r="BH2044" s="289"/>
      <c r="BI2044" s="289"/>
      <c r="BJ2044" s="289"/>
      <c r="BK2044" s="289"/>
      <c r="BL2044" s="289"/>
      <c r="BM2044" s="289"/>
      <c r="BN2044" s="289"/>
      <c r="BO2044" s="289"/>
      <c r="BP2044" s="289"/>
      <c r="BQ2044" s="289"/>
      <c r="BR2044" s="289"/>
      <c r="BS2044" s="289"/>
      <c r="BT2044" s="289"/>
      <c r="BU2044" s="289"/>
      <c r="BV2044" s="289"/>
      <c r="BW2044" s="289"/>
      <c r="BX2044" s="289"/>
      <c r="BY2044" s="289"/>
    </row>
    <row r="2045" spans="1:77" s="262" customFormat="1" x14ac:dyDescent="0.2">
      <c r="A2045" s="86">
        <v>2037</v>
      </c>
      <c r="B2045" s="86" t="s">
        <v>1054</v>
      </c>
      <c r="C2045" s="86"/>
      <c r="D2045" s="86"/>
      <c r="E2045" s="86"/>
      <c r="F2045" s="86"/>
      <c r="G2045" s="86"/>
      <c r="H2045" s="86"/>
      <c r="I2045" s="86"/>
      <c r="J2045" s="249">
        <v>148</v>
      </c>
      <c r="K2045" s="251">
        <v>14.8</v>
      </c>
      <c r="L2045" s="86"/>
      <c r="M2045" s="86"/>
      <c r="N2045" s="86"/>
      <c r="O2045" s="266" t="s">
        <v>693</v>
      </c>
      <c r="P2045" s="285"/>
      <c r="Q2045" s="86"/>
      <c r="R2045" s="290"/>
      <c r="S2045" s="290"/>
      <c r="T2045" s="290"/>
      <c r="U2045" s="290"/>
      <c r="V2045" s="290"/>
      <c r="W2045" s="290"/>
      <c r="X2045" s="290"/>
      <c r="Y2045" s="290"/>
      <c r="Z2045" s="290"/>
      <c r="AA2045" s="290"/>
      <c r="AB2045" s="290"/>
      <c r="AC2045" s="290"/>
      <c r="AD2045" s="290"/>
      <c r="AE2045" s="290"/>
      <c r="AF2045" s="290"/>
      <c r="AG2045" s="290"/>
      <c r="AH2045" s="290"/>
      <c r="AI2045" s="290"/>
      <c r="AJ2045" s="290"/>
      <c r="AK2045" s="290"/>
      <c r="AL2045" s="290"/>
      <c r="AM2045" s="290"/>
      <c r="AN2045" s="290"/>
      <c r="AO2045" s="290"/>
      <c r="AP2045" s="290"/>
      <c r="AQ2045" s="290"/>
      <c r="AR2045" s="290"/>
      <c r="AS2045" s="290"/>
      <c r="AT2045" s="290"/>
      <c r="AU2045" s="290"/>
      <c r="AV2045" s="290"/>
      <c r="AW2045" s="290"/>
      <c r="AX2045" s="290"/>
      <c r="AY2045" s="290"/>
      <c r="AZ2045" s="290"/>
      <c r="BA2045" s="290"/>
      <c r="BB2045" s="290"/>
      <c r="BC2045" s="290"/>
      <c r="BD2045" s="290"/>
      <c r="BE2045" s="290"/>
      <c r="BF2045" s="290"/>
      <c r="BG2045" s="290"/>
      <c r="BH2045" s="290"/>
      <c r="BI2045" s="290"/>
      <c r="BJ2045" s="290"/>
      <c r="BK2045" s="290"/>
      <c r="BL2045" s="290"/>
      <c r="BM2045" s="290"/>
      <c r="BN2045" s="290"/>
      <c r="BO2045" s="290"/>
      <c r="BP2045" s="290"/>
      <c r="BQ2045" s="290"/>
      <c r="BR2045" s="290"/>
      <c r="BS2045" s="290"/>
      <c r="BT2045" s="290"/>
      <c r="BU2045" s="290"/>
      <c r="BV2045" s="290"/>
      <c r="BW2045" s="290"/>
      <c r="BX2045" s="290"/>
      <c r="BY2045" s="290"/>
    </row>
    <row r="2046" spans="1:77" x14ac:dyDescent="0.2">
      <c r="A2046" s="82">
        <v>2038</v>
      </c>
      <c r="B2046" s="82" t="s">
        <v>2550</v>
      </c>
      <c r="C2046" s="82" t="s">
        <v>1779</v>
      </c>
      <c r="D2046" s="82" t="s">
        <v>2551</v>
      </c>
      <c r="E2046" s="83">
        <v>44123</v>
      </c>
      <c r="F2046" s="82" t="s">
        <v>2985</v>
      </c>
      <c r="G2046" s="82">
        <v>1</v>
      </c>
      <c r="H2046" s="82" t="s">
        <v>2986</v>
      </c>
      <c r="I2046" s="82" t="s">
        <v>1760</v>
      </c>
      <c r="J2046" s="84">
        <v>36</v>
      </c>
      <c r="K2046" s="247">
        <v>3.6</v>
      </c>
      <c r="L2046" s="82" t="s">
        <v>2987</v>
      </c>
      <c r="M2046" s="82">
        <v>154</v>
      </c>
      <c r="N2046" s="82">
        <v>0.1</v>
      </c>
      <c r="O2046" s="264" t="s">
        <v>1142</v>
      </c>
      <c r="P2046" s="283" t="s">
        <v>2997</v>
      </c>
      <c r="Q2046" s="82" t="s">
        <v>2549</v>
      </c>
    </row>
    <row r="2047" spans="1:77" x14ac:dyDescent="0.2">
      <c r="A2047" s="82">
        <v>2039</v>
      </c>
      <c r="B2047" s="82" t="s">
        <v>2550</v>
      </c>
      <c r="C2047" s="82"/>
      <c r="D2047" s="82" t="s">
        <v>3265</v>
      </c>
      <c r="E2047" s="83">
        <v>44137</v>
      </c>
      <c r="F2047" s="82" t="s">
        <v>2985</v>
      </c>
      <c r="G2047" s="82">
        <v>1</v>
      </c>
      <c r="H2047" s="82" t="s">
        <v>2986</v>
      </c>
      <c r="I2047" s="82" t="s">
        <v>1760</v>
      </c>
      <c r="J2047" s="84">
        <v>36</v>
      </c>
      <c r="K2047" s="247">
        <v>3.6</v>
      </c>
      <c r="L2047" s="82" t="s">
        <v>3362</v>
      </c>
      <c r="M2047" s="82">
        <v>158</v>
      </c>
      <c r="N2047" s="82">
        <v>0.1</v>
      </c>
      <c r="O2047" s="264" t="s">
        <v>1142</v>
      </c>
      <c r="P2047" s="283" t="s">
        <v>2997</v>
      </c>
      <c r="Q2047" s="82" t="s">
        <v>2549</v>
      </c>
    </row>
    <row r="2048" spans="1:77" s="254" customFormat="1" x14ac:dyDescent="0.2">
      <c r="A2048" s="248">
        <v>2040</v>
      </c>
      <c r="B2048" s="248" t="s">
        <v>2550</v>
      </c>
      <c r="C2048" s="248"/>
      <c r="D2048" s="248"/>
      <c r="E2048" s="248"/>
      <c r="F2048" s="248"/>
      <c r="G2048" s="248"/>
      <c r="H2048" s="248"/>
      <c r="I2048" s="248"/>
      <c r="J2048" s="260">
        <v>72</v>
      </c>
      <c r="K2048" s="255">
        <v>7.2</v>
      </c>
      <c r="L2048" s="248"/>
      <c r="M2048" s="248"/>
      <c r="N2048" s="248"/>
      <c r="O2048" s="265" t="s">
        <v>1142</v>
      </c>
      <c r="P2048" s="284" t="s">
        <v>706</v>
      </c>
      <c r="Q2048" s="248"/>
      <c r="R2048" s="289"/>
      <c r="S2048" s="289"/>
      <c r="T2048" s="289"/>
      <c r="U2048" s="289"/>
      <c r="V2048" s="289"/>
      <c r="W2048" s="289"/>
      <c r="X2048" s="289"/>
      <c r="Y2048" s="289"/>
      <c r="Z2048" s="289"/>
      <c r="AA2048" s="289"/>
      <c r="AB2048" s="289"/>
      <c r="AC2048" s="289"/>
      <c r="AD2048" s="289"/>
      <c r="AE2048" s="289"/>
      <c r="AF2048" s="289"/>
      <c r="AG2048" s="289"/>
      <c r="AH2048" s="289"/>
      <c r="AI2048" s="289"/>
      <c r="AJ2048" s="289"/>
      <c r="AK2048" s="289"/>
      <c r="AL2048" s="289"/>
      <c r="AM2048" s="289"/>
      <c r="AN2048" s="289"/>
      <c r="AO2048" s="289"/>
      <c r="AP2048" s="289"/>
      <c r="AQ2048" s="289"/>
      <c r="AR2048" s="289"/>
      <c r="AS2048" s="289"/>
      <c r="AT2048" s="289"/>
      <c r="AU2048" s="289"/>
      <c r="AV2048" s="289"/>
      <c r="AW2048" s="289"/>
      <c r="AX2048" s="289"/>
      <c r="AY2048" s="289"/>
      <c r="AZ2048" s="289"/>
      <c r="BA2048" s="289"/>
      <c r="BB2048" s="289"/>
      <c r="BC2048" s="289"/>
      <c r="BD2048" s="289"/>
      <c r="BE2048" s="289"/>
      <c r="BF2048" s="289"/>
      <c r="BG2048" s="289"/>
      <c r="BH2048" s="289"/>
      <c r="BI2048" s="289"/>
      <c r="BJ2048" s="289"/>
      <c r="BK2048" s="289"/>
      <c r="BL2048" s="289"/>
      <c r="BM2048" s="289"/>
      <c r="BN2048" s="289"/>
      <c r="BO2048" s="289"/>
      <c r="BP2048" s="289"/>
      <c r="BQ2048" s="289"/>
      <c r="BR2048" s="289"/>
      <c r="BS2048" s="289"/>
      <c r="BT2048" s="289"/>
      <c r="BU2048" s="289"/>
      <c r="BV2048" s="289"/>
      <c r="BW2048" s="289"/>
      <c r="BX2048" s="289"/>
      <c r="BY2048" s="289"/>
    </row>
    <row r="2049" spans="1:77" s="262" customFormat="1" x14ac:dyDescent="0.2">
      <c r="A2049" s="86">
        <v>2041</v>
      </c>
      <c r="B2049" s="86" t="s">
        <v>1182</v>
      </c>
      <c r="C2049" s="86"/>
      <c r="D2049" s="86"/>
      <c r="E2049" s="86"/>
      <c r="F2049" s="86"/>
      <c r="G2049" s="86"/>
      <c r="H2049" s="86"/>
      <c r="I2049" s="86"/>
      <c r="J2049" s="249">
        <v>72</v>
      </c>
      <c r="K2049" s="251">
        <v>7.2</v>
      </c>
      <c r="L2049" s="86"/>
      <c r="M2049" s="86"/>
      <c r="N2049" s="86"/>
      <c r="O2049" s="266" t="s">
        <v>694</v>
      </c>
      <c r="P2049" s="285"/>
      <c r="Q2049" s="86"/>
      <c r="R2049" s="290"/>
      <c r="S2049" s="290"/>
      <c r="T2049" s="290"/>
      <c r="U2049" s="290"/>
      <c r="V2049" s="290"/>
      <c r="W2049" s="290"/>
      <c r="X2049" s="290"/>
      <c r="Y2049" s="290"/>
      <c r="Z2049" s="290"/>
      <c r="AA2049" s="290"/>
      <c r="AB2049" s="290"/>
      <c r="AC2049" s="290"/>
      <c r="AD2049" s="290"/>
      <c r="AE2049" s="290"/>
      <c r="AF2049" s="290"/>
      <c r="AG2049" s="290"/>
      <c r="AH2049" s="290"/>
      <c r="AI2049" s="290"/>
      <c r="AJ2049" s="290"/>
      <c r="AK2049" s="290"/>
      <c r="AL2049" s="290"/>
      <c r="AM2049" s="290"/>
      <c r="AN2049" s="290"/>
      <c r="AO2049" s="290"/>
      <c r="AP2049" s="290"/>
      <c r="AQ2049" s="290"/>
      <c r="AR2049" s="290"/>
      <c r="AS2049" s="290"/>
      <c r="AT2049" s="290"/>
      <c r="AU2049" s="290"/>
      <c r="AV2049" s="290"/>
      <c r="AW2049" s="290"/>
      <c r="AX2049" s="290"/>
      <c r="AY2049" s="290"/>
      <c r="AZ2049" s="290"/>
      <c r="BA2049" s="290"/>
      <c r="BB2049" s="290"/>
      <c r="BC2049" s="290"/>
      <c r="BD2049" s="290"/>
      <c r="BE2049" s="290"/>
      <c r="BF2049" s="290"/>
      <c r="BG2049" s="290"/>
      <c r="BH2049" s="290"/>
      <c r="BI2049" s="290"/>
      <c r="BJ2049" s="290"/>
      <c r="BK2049" s="290"/>
      <c r="BL2049" s="290"/>
      <c r="BM2049" s="290"/>
      <c r="BN2049" s="290"/>
      <c r="BO2049" s="290"/>
      <c r="BP2049" s="290"/>
      <c r="BQ2049" s="290"/>
      <c r="BR2049" s="290"/>
      <c r="BS2049" s="290"/>
      <c r="BT2049" s="290"/>
      <c r="BU2049" s="290"/>
      <c r="BV2049" s="290"/>
      <c r="BW2049" s="290"/>
      <c r="BX2049" s="290"/>
      <c r="BY2049" s="290"/>
    </row>
    <row r="2050" spans="1:77" x14ac:dyDescent="0.2">
      <c r="A2050" s="82">
        <v>2042</v>
      </c>
      <c r="B2050" s="82" t="s">
        <v>2588</v>
      </c>
      <c r="C2050" s="82" t="s">
        <v>2332</v>
      </c>
      <c r="D2050" s="82" t="s">
        <v>2589</v>
      </c>
      <c r="E2050" s="83">
        <v>44123</v>
      </c>
      <c r="F2050" s="82" t="s">
        <v>2985</v>
      </c>
      <c r="G2050" s="82">
        <v>1</v>
      </c>
      <c r="H2050" s="82" t="s">
        <v>2986</v>
      </c>
      <c r="I2050" s="82" t="s">
        <v>1760</v>
      </c>
      <c r="J2050" s="84">
        <v>44</v>
      </c>
      <c r="K2050" s="247">
        <v>4.4000000000000004</v>
      </c>
      <c r="L2050" s="82" t="s">
        <v>2987</v>
      </c>
      <c r="M2050" s="82">
        <v>154</v>
      </c>
      <c r="N2050" s="82">
        <v>0.1</v>
      </c>
      <c r="O2050" s="264" t="s">
        <v>2001</v>
      </c>
      <c r="P2050" s="283" t="s">
        <v>2997</v>
      </c>
      <c r="Q2050" s="82" t="s">
        <v>2549</v>
      </c>
    </row>
    <row r="2051" spans="1:77" x14ac:dyDescent="0.2">
      <c r="A2051" s="82">
        <v>2043</v>
      </c>
      <c r="B2051" s="82" t="s">
        <v>2588</v>
      </c>
      <c r="C2051" s="82"/>
      <c r="D2051" s="82" t="s">
        <v>3282</v>
      </c>
      <c r="E2051" s="83">
        <v>44137</v>
      </c>
      <c r="F2051" s="82" t="s">
        <v>2985</v>
      </c>
      <c r="G2051" s="82">
        <v>1</v>
      </c>
      <c r="H2051" s="82" t="s">
        <v>2986</v>
      </c>
      <c r="I2051" s="82" t="s">
        <v>1760</v>
      </c>
      <c r="J2051" s="84">
        <v>8</v>
      </c>
      <c r="K2051" s="247">
        <v>0.8</v>
      </c>
      <c r="L2051" s="82" t="s">
        <v>3362</v>
      </c>
      <c r="M2051" s="82">
        <v>158</v>
      </c>
      <c r="N2051" s="82">
        <v>0.1</v>
      </c>
      <c r="O2051" s="264" t="s">
        <v>2001</v>
      </c>
      <c r="P2051" s="283" t="s">
        <v>2997</v>
      </c>
      <c r="Q2051" s="82" t="s">
        <v>2549</v>
      </c>
    </row>
    <row r="2052" spans="1:77" s="254" customFormat="1" x14ac:dyDescent="0.2">
      <c r="A2052" s="248">
        <v>2044</v>
      </c>
      <c r="B2052" s="248" t="s">
        <v>2588</v>
      </c>
      <c r="C2052" s="248"/>
      <c r="D2052" s="248"/>
      <c r="E2052" s="248"/>
      <c r="F2052" s="248"/>
      <c r="G2052" s="248"/>
      <c r="H2052" s="248"/>
      <c r="I2052" s="248"/>
      <c r="J2052" s="260">
        <v>52</v>
      </c>
      <c r="K2052" s="255">
        <v>5.2</v>
      </c>
      <c r="L2052" s="248"/>
      <c r="M2052" s="248"/>
      <c r="N2052" s="248"/>
      <c r="O2052" s="265" t="s">
        <v>2001</v>
      </c>
      <c r="P2052" s="284" t="s">
        <v>706</v>
      </c>
      <c r="Q2052" s="248"/>
      <c r="R2052" s="289"/>
      <c r="S2052" s="289"/>
      <c r="T2052" s="289"/>
      <c r="U2052" s="289"/>
      <c r="V2052" s="289"/>
      <c r="W2052" s="289"/>
      <c r="X2052" s="289"/>
      <c r="Y2052" s="289"/>
      <c r="Z2052" s="289"/>
      <c r="AA2052" s="289"/>
      <c r="AB2052" s="289"/>
      <c r="AC2052" s="289"/>
      <c r="AD2052" s="289"/>
      <c r="AE2052" s="289"/>
      <c r="AF2052" s="289"/>
      <c r="AG2052" s="289"/>
      <c r="AH2052" s="289"/>
      <c r="AI2052" s="289"/>
      <c r="AJ2052" s="289"/>
      <c r="AK2052" s="289"/>
      <c r="AL2052" s="289"/>
      <c r="AM2052" s="289"/>
      <c r="AN2052" s="289"/>
      <c r="AO2052" s="289"/>
      <c r="AP2052" s="289"/>
      <c r="AQ2052" s="289"/>
      <c r="AR2052" s="289"/>
      <c r="AS2052" s="289"/>
      <c r="AT2052" s="289"/>
      <c r="AU2052" s="289"/>
      <c r="AV2052" s="289"/>
      <c r="AW2052" s="289"/>
      <c r="AX2052" s="289"/>
      <c r="AY2052" s="289"/>
      <c r="AZ2052" s="289"/>
      <c r="BA2052" s="289"/>
      <c r="BB2052" s="289"/>
      <c r="BC2052" s="289"/>
      <c r="BD2052" s="289"/>
      <c r="BE2052" s="289"/>
      <c r="BF2052" s="289"/>
      <c r="BG2052" s="289"/>
      <c r="BH2052" s="289"/>
      <c r="BI2052" s="289"/>
      <c r="BJ2052" s="289"/>
      <c r="BK2052" s="289"/>
      <c r="BL2052" s="289"/>
      <c r="BM2052" s="289"/>
      <c r="BN2052" s="289"/>
      <c r="BO2052" s="289"/>
      <c r="BP2052" s="289"/>
      <c r="BQ2052" s="289"/>
      <c r="BR2052" s="289"/>
      <c r="BS2052" s="289"/>
      <c r="BT2052" s="289"/>
      <c r="BU2052" s="289"/>
      <c r="BV2052" s="289"/>
      <c r="BW2052" s="289"/>
      <c r="BX2052" s="289"/>
      <c r="BY2052" s="289"/>
    </row>
    <row r="2053" spans="1:77" s="262" customFormat="1" x14ac:dyDescent="0.2">
      <c r="A2053" s="86">
        <v>2045</v>
      </c>
      <c r="B2053" s="86" t="s">
        <v>84</v>
      </c>
      <c r="C2053" s="86"/>
      <c r="D2053" s="86"/>
      <c r="E2053" s="86"/>
      <c r="F2053" s="86"/>
      <c r="G2053" s="86"/>
      <c r="H2053" s="86"/>
      <c r="I2053" s="86"/>
      <c r="J2053" s="249">
        <v>52</v>
      </c>
      <c r="K2053" s="251">
        <v>5.2</v>
      </c>
      <c r="L2053" s="86"/>
      <c r="M2053" s="86"/>
      <c r="N2053" s="86"/>
      <c r="O2053" s="266" t="s">
        <v>695</v>
      </c>
      <c r="P2053" s="285"/>
      <c r="Q2053" s="86"/>
      <c r="R2053" s="290"/>
      <c r="S2053" s="290"/>
      <c r="T2053" s="290"/>
      <c r="U2053" s="290"/>
      <c r="V2053" s="290"/>
      <c r="W2053" s="290"/>
      <c r="X2053" s="290"/>
      <c r="Y2053" s="290"/>
      <c r="Z2053" s="290"/>
      <c r="AA2053" s="290"/>
      <c r="AB2053" s="290"/>
      <c r="AC2053" s="290"/>
      <c r="AD2053" s="290"/>
      <c r="AE2053" s="290"/>
      <c r="AF2053" s="290"/>
      <c r="AG2053" s="290"/>
      <c r="AH2053" s="290"/>
      <c r="AI2053" s="290"/>
      <c r="AJ2053" s="290"/>
      <c r="AK2053" s="290"/>
      <c r="AL2053" s="290"/>
      <c r="AM2053" s="290"/>
      <c r="AN2053" s="290"/>
      <c r="AO2053" s="290"/>
      <c r="AP2053" s="290"/>
      <c r="AQ2053" s="290"/>
      <c r="AR2053" s="290"/>
      <c r="AS2053" s="290"/>
      <c r="AT2053" s="290"/>
      <c r="AU2053" s="290"/>
      <c r="AV2053" s="290"/>
      <c r="AW2053" s="290"/>
      <c r="AX2053" s="290"/>
      <c r="AY2053" s="290"/>
      <c r="AZ2053" s="290"/>
      <c r="BA2053" s="290"/>
      <c r="BB2053" s="290"/>
      <c r="BC2053" s="290"/>
      <c r="BD2053" s="290"/>
      <c r="BE2053" s="290"/>
      <c r="BF2053" s="290"/>
      <c r="BG2053" s="290"/>
      <c r="BH2053" s="290"/>
      <c r="BI2053" s="290"/>
      <c r="BJ2053" s="290"/>
      <c r="BK2053" s="290"/>
      <c r="BL2053" s="290"/>
      <c r="BM2053" s="290"/>
      <c r="BN2053" s="290"/>
      <c r="BO2053" s="290"/>
      <c r="BP2053" s="290"/>
      <c r="BQ2053" s="290"/>
      <c r="BR2053" s="290"/>
      <c r="BS2053" s="290"/>
      <c r="BT2053" s="290"/>
      <c r="BU2053" s="290"/>
      <c r="BV2053" s="290"/>
      <c r="BW2053" s="290"/>
      <c r="BX2053" s="290"/>
      <c r="BY2053" s="290"/>
    </row>
    <row r="2054" spans="1:77" x14ac:dyDescent="0.2">
      <c r="A2054" s="82">
        <v>2046</v>
      </c>
      <c r="B2054" s="82" t="s">
        <v>2547</v>
      </c>
      <c r="C2054" s="82" t="s">
        <v>1779</v>
      </c>
      <c r="D2054" s="82" t="s">
        <v>2548</v>
      </c>
      <c r="E2054" s="83">
        <v>44123</v>
      </c>
      <c r="F2054" s="82" t="s">
        <v>2985</v>
      </c>
      <c r="G2054" s="82">
        <v>1</v>
      </c>
      <c r="H2054" s="82" t="s">
        <v>2986</v>
      </c>
      <c r="I2054" s="82" t="s">
        <v>1760</v>
      </c>
      <c r="J2054" s="84">
        <v>80</v>
      </c>
      <c r="K2054" s="247">
        <v>8</v>
      </c>
      <c r="L2054" s="82" t="s">
        <v>2987</v>
      </c>
      <c r="M2054" s="82">
        <v>154</v>
      </c>
      <c r="N2054" s="82">
        <v>0.1</v>
      </c>
      <c r="O2054" s="264" t="s">
        <v>1141</v>
      </c>
      <c r="P2054" s="283" t="s">
        <v>2997</v>
      </c>
      <c r="Q2054" s="82" t="s">
        <v>2549</v>
      </c>
    </row>
    <row r="2055" spans="1:77" x14ac:dyDescent="0.2">
      <c r="A2055" s="82">
        <v>2047</v>
      </c>
      <c r="B2055" s="82" t="s">
        <v>2547</v>
      </c>
      <c r="C2055" s="82"/>
      <c r="D2055" s="82" t="s">
        <v>3264</v>
      </c>
      <c r="E2055" s="83">
        <v>44137</v>
      </c>
      <c r="F2055" s="82" t="s">
        <v>2985</v>
      </c>
      <c r="G2055" s="82">
        <v>1</v>
      </c>
      <c r="H2055" s="82" t="s">
        <v>2986</v>
      </c>
      <c r="I2055" s="82" t="s">
        <v>1760</v>
      </c>
      <c r="J2055" s="84">
        <v>80</v>
      </c>
      <c r="K2055" s="247">
        <v>8</v>
      </c>
      <c r="L2055" s="82" t="s">
        <v>3362</v>
      </c>
      <c r="M2055" s="82">
        <v>158</v>
      </c>
      <c r="N2055" s="82">
        <v>0.1</v>
      </c>
      <c r="O2055" s="264" t="s">
        <v>1141</v>
      </c>
      <c r="P2055" s="283" t="s">
        <v>2997</v>
      </c>
      <c r="Q2055" s="82" t="s">
        <v>2549</v>
      </c>
    </row>
    <row r="2056" spans="1:77" s="254" customFormat="1" x14ac:dyDescent="0.2">
      <c r="A2056" s="248">
        <v>2048</v>
      </c>
      <c r="B2056" s="248" t="s">
        <v>2547</v>
      </c>
      <c r="C2056" s="248"/>
      <c r="D2056" s="248"/>
      <c r="E2056" s="248"/>
      <c r="F2056" s="248"/>
      <c r="G2056" s="248"/>
      <c r="H2056" s="248"/>
      <c r="I2056" s="248"/>
      <c r="J2056" s="260">
        <v>160</v>
      </c>
      <c r="K2056" s="255">
        <v>16</v>
      </c>
      <c r="L2056" s="248"/>
      <c r="M2056" s="248"/>
      <c r="N2056" s="248"/>
      <c r="O2056" s="265" t="s">
        <v>1141</v>
      </c>
      <c r="P2056" s="284" t="s">
        <v>706</v>
      </c>
      <c r="Q2056" s="248"/>
      <c r="R2056" s="289"/>
      <c r="S2056" s="289"/>
      <c r="T2056" s="289"/>
      <c r="U2056" s="289"/>
      <c r="V2056" s="289"/>
      <c r="W2056" s="289"/>
      <c r="X2056" s="289"/>
      <c r="Y2056" s="289"/>
      <c r="Z2056" s="289"/>
      <c r="AA2056" s="289"/>
      <c r="AB2056" s="289"/>
      <c r="AC2056" s="289"/>
      <c r="AD2056" s="289"/>
      <c r="AE2056" s="289"/>
      <c r="AF2056" s="289"/>
      <c r="AG2056" s="289"/>
      <c r="AH2056" s="289"/>
      <c r="AI2056" s="289"/>
      <c r="AJ2056" s="289"/>
      <c r="AK2056" s="289"/>
      <c r="AL2056" s="289"/>
      <c r="AM2056" s="289"/>
      <c r="AN2056" s="289"/>
      <c r="AO2056" s="289"/>
      <c r="AP2056" s="289"/>
      <c r="AQ2056" s="289"/>
      <c r="AR2056" s="289"/>
      <c r="AS2056" s="289"/>
      <c r="AT2056" s="289"/>
      <c r="AU2056" s="289"/>
      <c r="AV2056" s="289"/>
      <c r="AW2056" s="289"/>
      <c r="AX2056" s="289"/>
      <c r="AY2056" s="289"/>
      <c r="AZ2056" s="289"/>
      <c r="BA2056" s="289"/>
      <c r="BB2056" s="289"/>
      <c r="BC2056" s="289"/>
      <c r="BD2056" s="289"/>
      <c r="BE2056" s="289"/>
      <c r="BF2056" s="289"/>
      <c r="BG2056" s="289"/>
      <c r="BH2056" s="289"/>
      <c r="BI2056" s="289"/>
      <c r="BJ2056" s="289"/>
      <c r="BK2056" s="289"/>
      <c r="BL2056" s="289"/>
      <c r="BM2056" s="289"/>
      <c r="BN2056" s="289"/>
      <c r="BO2056" s="289"/>
      <c r="BP2056" s="289"/>
      <c r="BQ2056" s="289"/>
      <c r="BR2056" s="289"/>
      <c r="BS2056" s="289"/>
      <c r="BT2056" s="289"/>
      <c r="BU2056" s="289"/>
      <c r="BV2056" s="289"/>
      <c r="BW2056" s="289"/>
      <c r="BX2056" s="289"/>
      <c r="BY2056" s="289"/>
    </row>
    <row r="2057" spans="1:77" s="262" customFormat="1" x14ac:dyDescent="0.2">
      <c r="A2057" s="86">
        <v>2049</v>
      </c>
      <c r="B2057" s="86" t="s">
        <v>1181</v>
      </c>
      <c r="C2057" s="86"/>
      <c r="D2057" s="86"/>
      <c r="E2057" s="86"/>
      <c r="F2057" s="86"/>
      <c r="G2057" s="86"/>
      <c r="H2057" s="86"/>
      <c r="I2057" s="86"/>
      <c r="J2057" s="249">
        <v>160</v>
      </c>
      <c r="K2057" s="251">
        <v>16</v>
      </c>
      <c r="L2057" s="86"/>
      <c r="M2057" s="86"/>
      <c r="N2057" s="86"/>
      <c r="O2057" s="266" t="s">
        <v>696</v>
      </c>
      <c r="P2057" s="285"/>
      <c r="Q2057" s="86"/>
      <c r="R2057" s="290"/>
      <c r="S2057" s="290"/>
      <c r="T2057" s="290"/>
      <c r="U2057" s="290"/>
      <c r="V2057" s="290"/>
      <c r="W2057" s="290"/>
      <c r="X2057" s="290"/>
      <c r="Y2057" s="290"/>
      <c r="Z2057" s="290"/>
      <c r="AA2057" s="290"/>
      <c r="AB2057" s="290"/>
      <c r="AC2057" s="290"/>
      <c r="AD2057" s="290"/>
      <c r="AE2057" s="290"/>
      <c r="AF2057" s="290"/>
      <c r="AG2057" s="290"/>
      <c r="AH2057" s="290"/>
      <c r="AI2057" s="290"/>
      <c r="AJ2057" s="290"/>
      <c r="AK2057" s="290"/>
      <c r="AL2057" s="290"/>
      <c r="AM2057" s="290"/>
      <c r="AN2057" s="290"/>
      <c r="AO2057" s="290"/>
      <c r="AP2057" s="290"/>
      <c r="AQ2057" s="290"/>
      <c r="AR2057" s="290"/>
      <c r="AS2057" s="290"/>
      <c r="AT2057" s="290"/>
      <c r="AU2057" s="290"/>
      <c r="AV2057" s="290"/>
      <c r="AW2057" s="290"/>
      <c r="AX2057" s="290"/>
      <c r="AY2057" s="290"/>
      <c r="AZ2057" s="290"/>
      <c r="BA2057" s="290"/>
      <c r="BB2057" s="290"/>
      <c r="BC2057" s="290"/>
      <c r="BD2057" s="290"/>
      <c r="BE2057" s="290"/>
      <c r="BF2057" s="290"/>
      <c r="BG2057" s="290"/>
      <c r="BH2057" s="290"/>
      <c r="BI2057" s="290"/>
      <c r="BJ2057" s="290"/>
      <c r="BK2057" s="290"/>
      <c r="BL2057" s="290"/>
      <c r="BM2057" s="290"/>
      <c r="BN2057" s="290"/>
      <c r="BO2057" s="290"/>
      <c r="BP2057" s="290"/>
      <c r="BQ2057" s="290"/>
      <c r="BR2057" s="290"/>
      <c r="BS2057" s="290"/>
      <c r="BT2057" s="290"/>
      <c r="BU2057" s="290"/>
      <c r="BV2057" s="290"/>
      <c r="BW2057" s="290"/>
      <c r="BX2057" s="290"/>
      <c r="BY2057" s="290"/>
    </row>
    <row r="2058" spans="1:77" x14ac:dyDescent="0.2">
      <c r="A2058" s="82">
        <v>2050</v>
      </c>
      <c r="B2058" s="82" t="s">
        <v>311</v>
      </c>
      <c r="C2058" s="82" t="s">
        <v>1775</v>
      </c>
      <c r="D2058" s="82" t="s">
        <v>312</v>
      </c>
      <c r="E2058" s="83">
        <v>44123</v>
      </c>
      <c r="F2058" s="82" t="s">
        <v>2985</v>
      </c>
      <c r="G2058" s="82">
        <v>1</v>
      </c>
      <c r="H2058" s="82" t="s">
        <v>2986</v>
      </c>
      <c r="I2058" s="82" t="s">
        <v>1760</v>
      </c>
      <c r="J2058" s="84">
        <v>90</v>
      </c>
      <c r="K2058" s="247">
        <v>9</v>
      </c>
      <c r="L2058" s="82" t="s">
        <v>2987</v>
      </c>
      <c r="M2058" s="82">
        <v>154</v>
      </c>
      <c r="N2058" s="82">
        <v>0.1</v>
      </c>
      <c r="O2058" s="264" t="s">
        <v>2247</v>
      </c>
      <c r="P2058" s="283" t="s">
        <v>2988</v>
      </c>
      <c r="Q2058" s="82" t="s">
        <v>117</v>
      </c>
    </row>
    <row r="2059" spans="1:77" x14ac:dyDescent="0.2">
      <c r="A2059" s="82">
        <v>2051</v>
      </c>
      <c r="B2059" s="82" t="s">
        <v>311</v>
      </c>
      <c r="C2059" s="82"/>
      <c r="D2059" s="82" t="s">
        <v>2744</v>
      </c>
      <c r="E2059" s="83">
        <v>44130</v>
      </c>
      <c r="F2059" s="82" t="s">
        <v>2985</v>
      </c>
      <c r="G2059" s="82">
        <v>1</v>
      </c>
      <c r="H2059" s="82" t="s">
        <v>2986</v>
      </c>
      <c r="I2059" s="82" t="s">
        <v>1760</v>
      </c>
      <c r="J2059" s="84">
        <v>90</v>
      </c>
      <c r="K2059" s="247">
        <v>9</v>
      </c>
      <c r="L2059" s="82" t="s">
        <v>2987</v>
      </c>
      <c r="M2059" s="82">
        <v>156</v>
      </c>
      <c r="N2059" s="82">
        <v>0.1</v>
      </c>
      <c r="O2059" s="264" t="s">
        <v>2247</v>
      </c>
      <c r="P2059" s="283" t="s">
        <v>2988</v>
      </c>
      <c r="Q2059" s="82" t="s">
        <v>117</v>
      </c>
    </row>
    <row r="2060" spans="1:77" x14ac:dyDescent="0.2">
      <c r="A2060" s="82">
        <v>2052</v>
      </c>
      <c r="B2060" s="82" t="s">
        <v>311</v>
      </c>
      <c r="C2060" s="82"/>
      <c r="D2060" s="82" t="s">
        <v>2897</v>
      </c>
      <c r="E2060" s="83">
        <v>44137</v>
      </c>
      <c r="F2060" s="82" t="s">
        <v>2985</v>
      </c>
      <c r="G2060" s="82">
        <v>1</v>
      </c>
      <c r="H2060" s="82" t="s">
        <v>2986</v>
      </c>
      <c r="I2060" s="82" t="s">
        <v>1760</v>
      </c>
      <c r="J2060" s="84">
        <v>80</v>
      </c>
      <c r="K2060" s="247">
        <v>8</v>
      </c>
      <c r="L2060" s="82" t="s">
        <v>3362</v>
      </c>
      <c r="M2060" s="82">
        <v>158</v>
      </c>
      <c r="N2060" s="82">
        <v>0.1</v>
      </c>
      <c r="O2060" s="264" t="s">
        <v>2247</v>
      </c>
      <c r="P2060" s="283" t="s">
        <v>2988</v>
      </c>
      <c r="Q2060" s="82" t="s">
        <v>117</v>
      </c>
    </row>
    <row r="2061" spans="1:77" s="254" customFormat="1" x14ac:dyDescent="0.2">
      <c r="A2061" s="248">
        <v>2053</v>
      </c>
      <c r="B2061" s="248" t="s">
        <v>311</v>
      </c>
      <c r="C2061" s="248"/>
      <c r="D2061" s="248"/>
      <c r="E2061" s="248"/>
      <c r="F2061" s="248"/>
      <c r="G2061" s="248"/>
      <c r="H2061" s="248"/>
      <c r="I2061" s="248"/>
      <c r="J2061" s="260">
        <v>260</v>
      </c>
      <c r="K2061" s="255">
        <v>26</v>
      </c>
      <c r="L2061" s="248"/>
      <c r="M2061" s="248"/>
      <c r="N2061" s="248"/>
      <c r="O2061" s="265" t="s">
        <v>2247</v>
      </c>
      <c r="P2061" s="284" t="s">
        <v>707</v>
      </c>
      <c r="Q2061" s="248"/>
      <c r="R2061" s="289"/>
      <c r="S2061" s="289"/>
      <c r="T2061" s="289"/>
      <c r="U2061" s="289"/>
      <c r="V2061" s="289"/>
      <c r="W2061" s="289"/>
      <c r="X2061" s="289"/>
      <c r="Y2061" s="289"/>
      <c r="Z2061" s="289"/>
      <c r="AA2061" s="289"/>
      <c r="AB2061" s="289"/>
      <c r="AC2061" s="289"/>
      <c r="AD2061" s="289"/>
      <c r="AE2061" s="289"/>
      <c r="AF2061" s="289"/>
      <c r="AG2061" s="289"/>
      <c r="AH2061" s="289"/>
      <c r="AI2061" s="289"/>
      <c r="AJ2061" s="289"/>
      <c r="AK2061" s="289"/>
      <c r="AL2061" s="289"/>
      <c r="AM2061" s="289"/>
      <c r="AN2061" s="289"/>
      <c r="AO2061" s="289"/>
      <c r="AP2061" s="289"/>
      <c r="AQ2061" s="289"/>
      <c r="AR2061" s="289"/>
      <c r="AS2061" s="289"/>
      <c r="AT2061" s="289"/>
      <c r="AU2061" s="289"/>
      <c r="AV2061" s="289"/>
      <c r="AW2061" s="289"/>
      <c r="AX2061" s="289"/>
      <c r="AY2061" s="289"/>
      <c r="AZ2061" s="289"/>
      <c r="BA2061" s="289"/>
      <c r="BB2061" s="289"/>
      <c r="BC2061" s="289"/>
      <c r="BD2061" s="289"/>
      <c r="BE2061" s="289"/>
      <c r="BF2061" s="289"/>
      <c r="BG2061" s="289"/>
      <c r="BH2061" s="289"/>
      <c r="BI2061" s="289"/>
      <c r="BJ2061" s="289"/>
      <c r="BK2061" s="289"/>
      <c r="BL2061" s="289"/>
      <c r="BM2061" s="289"/>
      <c r="BN2061" s="289"/>
      <c r="BO2061" s="289"/>
      <c r="BP2061" s="289"/>
      <c r="BQ2061" s="289"/>
      <c r="BR2061" s="289"/>
      <c r="BS2061" s="289"/>
      <c r="BT2061" s="289"/>
      <c r="BU2061" s="289"/>
      <c r="BV2061" s="289"/>
      <c r="BW2061" s="289"/>
      <c r="BX2061" s="289"/>
      <c r="BY2061" s="289"/>
    </row>
    <row r="2062" spans="1:77" x14ac:dyDescent="0.2">
      <c r="A2062" s="82">
        <v>2054</v>
      </c>
      <c r="B2062" s="82" t="s">
        <v>311</v>
      </c>
      <c r="C2062" s="82" t="s">
        <v>1775</v>
      </c>
      <c r="D2062" s="82" t="s">
        <v>312</v>
      </c>
      <c r="E2062" s="83">
        <v>44123</v>
      </c>
      <c r="F2062" s="82" t="s">
        <v>2985</v>
      </c>
      <c r="G2062" s="82">
        <v>1</v>
      </c>
      <c r="H2062" s="82" t="s">
        <v>2986</v>
      </c>
      <c r="I2062" s="82" t="s">
        <v>1760</v>
      </c>
      <c r="J2062" s="84">
        <v>80</v>
      </c>
      <c r="K2062" s="247">
        <v>8</v>
      </c>
      <c r="L2062" s="82" t="s">
        <v>2987</v>
      </c>
      <c r="M2062" s="82">
        <v>154</v>
      </c>
      <c r="N2062" s="82">
        <v>0.1</v>
      </c>
      <c r="O2062" s="264" t="s">
        <v>2247</v>
      </c>
      <c r="P2062" s="283" t="s">
        <v>2990</v>
      </c>
      <c r="Q2062" s="82" t="s">
        <v>117</v>
      </c>
    </row>
    <row r="2063" spans="1:77" x14ac:dyDescent="0.2">
      <c r="A2063" s="82">
        <v>2055</v>
      </c>
      <c r="B2063" s="82" t="s">
        <v>311</v>
      </c>
      <c r="C2063" s="82"/>
      <c r="D2063" s="82" t="s">
        <v>2897</v>
      </c>
      <c r="E2063" s="83">
        <v>44137</v>
      </c>
      <c r="F2063" s="82" t="s">
        <v>2985</v>
      </c>
      <c r="G2063" s="82">
        <v>1</v>
      </c>
      <c r="H2063" s="82" t="s">
        <v>2986</v>
      </c>
      <c r="I2063" s="82" t="s">
        <v>1760</v>
      </c>
      <c r="J2063" s="84">
        <v>60</v>
      </c>
      <c r="K2063" s="247">
        <v>6</v>
      </c>
      <c r="L2063" s="82" t="s">
        <v>3362</v>
      </c>
      <c r="M2063" s="82">
        <v>158</v>
      </c>
      <c r="N2063" s="82">
        <v>0.1</v>
      </c>
      <c r="O2063" s="264" t="s">
        <v>2247</v>
      </c>
      <c r="P2063" s="283" t="s">
        <v>2990</v>
      </c>
      <c r="Q2063" s="82" t="s">
        <v>117</v>
      </c>
    </row>
    <row r="2064" spans="1:77" s="254" customFormat="1" x14ac:dyDescent="0.2">
      <c r="A2064" s="248">
        <v>2056</v>
      </c>
      <c r="B2064" s="248" t="s">
        <v>311</v>
      </c>
      <c r="C2064" s="248"/>
      <c r="D2064" s="248"/>
      <c r="E2064" s="248"/>
      <c r="F2064" s="248"/>
      <c r="G2064" s="248"/>
      <c r="H2064" s="248"/>
      <c r="I2064" s="248"/>
      <c r="J2064" s="260">
        <v>140</v>
      </c>
      <c r="K2064" s="255">
        <v>14</v>
      </c>
      <c r="L2064" s="248"/>
      <c r="M2064" s="248"/>
      <c r="N2064" s="248"/>
      <c r="O2064" s="265" t="s">
        <v>2247</v>
      </c>
      <c r="P2064" s="284" t="s">
        <v>708</v>
      </c>
      <c r="Q2064" s="248"/>
      <c r="R2064" s="289"/>
      <c r="S2064" s="289"/>
      <c r="T2064" s="289"/>
      <c r="U2064" s="289"/>
      <c r="V2064" s="289"/>
      <c r="W2064" s="289"/>
      <c r="X2064" s="289"/>
      <c r="Y2064" s="289"/>
      <c r="Z2064" s="289"/>
      <c r="AA2064" s="289"/>
      <c r="AB2064" s="289"/>
      <c r="AC2064" s="289"/>
      <c r="AD2064" s="289"/>
      <c r="AE2064" s="289"/>
      <c r="AF2064" s="289"/>
      <c r="AG2064" s="289"/>
      <c r="AH2064" s="289"/>
      <c r="AI2064" s="289"/>
      <c r="AJ2064" s="289"/>
      <c r="AK2064" s="289"/>
      <c r="AL2064" s="289"/>
      <c r="AM2064" s="289"/>
      <c r="AN2064" s="289"/>
      <c r="AO2064" s="289"/>
      <c r="AP2064" s="289"/>
      <c r="AQ2064" s="289"/>
      <c r="AR2064" s="289"/>
      <c r="AS2064" s="289"/>
      <c r="AT2064" s="289"/>
      <c r="AU2064" s="289"/>
      <c r="AV2064" s="289"/>
      <c r="AW2064" s="289"/>
      <c r="AX2064" s="289"/>
      <c r="AY2064" s="289"/>
      <c r="AZ2064" s="289"/>
      <c r="BA2064" s="289"/>
      <c r="BB2064" s="289"/>
      <c r="BC2064" s="289"/>
      <c r="BD2064" s="289"/>
      <c r="BE2064" s="289"/>
      <c r="BF2064" s="289"/>
      <c r="BG2064" s="289"/>
      <c r="BH2064" s="289"/>
      <c r="BI2064" s="289"/>
      <c r="BJ2064" s="289"/>
      <c r="BK2064" s="289"/>
      <c r="BL2064" s="289"/>
      <c r="BM2064" s="289"/>
      <c r="BN2064" s="289"/>
      <c r="BO2064" s="289"/>
      <c r="BP2064" s="289"/>
      <c r="BQ2064" s="289"/>
      <c r="BR2064" s="289"/>
      <c r="BS2064" s="289"/>
      <c r="BT2064" s="289"/>
      <c r="BU2064" s="289"/>
      <c r="BV2064" s="289"/>
      <c r="BW2064" s="289"/>
      <c r="BX2064" s="289"/>
      <c r="BY2064" s="289"/>
    </row>
    <row r="2065" spans="1:77" s="262" customFormat="1" x14ac:dyDescent="0.2">
      <c r="A2065" s="86">
        <v>2057</v>
      </c>
      <c r="B2065" s="86" t="s">
        <v>987</v>
      </c>
      <c r="C2065" s="86"/>
      <c r="D2065" s="86"/>
      <c r="E2065" s="86"/>
      <c r="F2065" s="86"/>
      <c r="G2065" s="86"/>
      <c r="H2065" s="86"/>
      <c r="I2065" s="86"/>
      <c r="J2065" s="249">
        <v>400</v>
      </c>
      <c r="K2065" s="251">
        <v>40</v>
      </c>
      <c r="L2065" s="86"/>
      <c r="M2065" s="86"/>
      <c r="N2065" s="86"/>
      <c r="O2065" s="266" t="s">
        <v>870</v>
      </c>
      <c r="P2065" s="285"/>
      <c r="Q2065" s="86"/>
      <c r="R2065" s="290"/>
      <c r="S2065" s="290"/>
      <c r="T2065" s="290"/>
      <c r="U2065" s="290"/>
      <c r="V2065" s="290"/>
      <c r="W2065" s="290"/>
      <c r="X2065" s="290"/>
      <c r="Y2065" s="290"/>
      <c r="Z2065" s="290"/>
      <c r="AA2065" s="290"/>
      <c r="AB2065" s="290"/>
      <c r="AC2065" s="290"/>
      <c r="AD2065" s="290"/>
      <c r="AE2065" s="290"/>
      <c r="AF2065" s="290"/>
      <c r="AG2065" s="290"/>
      <c r="AH2065" s="290"/>
      <c r="AI2065" s="290"/>
      <c r="AJ2065" s="290"/>
      <c r="AK2065" s="290"/>
      <c r="AL2065" s="290"/>
      <c r="AM2065" s="290"/>
      <c r="AN2065" s="290"/>
      <c r="AO2065" s="290"/>
      <c r="AP2065" s="290"/>
      <c r="AQ2065" s="290"/>
      <c r="AR2065" s="290"/>
      <c r="AS2065" s="290"/>
      <c r="AT2065" s="290"/>
      <c r="AU2065" s="290"/>
      <c r="AV2065" s="290"/>
      <c r="AW2065" s="290"/>
      <c r="AX2065" s="290"/>
      <c r="AY2065" s="290"/>
      <c r="AZ2065" s="290"/>
      <c r="BA2065" s="290"/>
      <c r="BB2065" s="290"/>
      <c r="BC2065" s="290"/>
      <c r="BD2065" s="290"/>
      <c r="BE2065" s="290"/>
      <c r="BF2065" s="290"/>
      <c r="BG2065" s="290"/>
      <c r="BH2065" s="290"/>
      <c r="BI2065" s="290"/>
      <c r="BJ2065" s="290"/>
      <c r="BK2065" s="290"/>
      <c r="BL2065" s="290"/>
      <c r="BM2065" s="290"/>
      <c r="BN2065" s="290"/>
      <c r="BO2065" s="290"/>
      <c r="BP2065" s="290"/>
      <c r="BQ2065" s="290"/>
      <c r="BR2065" s="290"/>
      <c r="BS2065" s="290"/>
      <c r="BT2065" s="290"/>
      <c r="BU2065" s="290"/>
      <c r="BV2065" s="290"/>
      <c r="BW2065" s="290"/>
      <c r="BX2065" s="290"/>
      <c r="BY2065" s="290"/>
    </row>
    <row r="2066" spans="1:77" x14ac:dyDescent="0.2">
      <c r="A2066" s="82">
        <v>2058</v>
      </c>
      <c r="B2066" s="82" t="s">
        <v>120</v>
      </c>
      <c r="C2066" s="82" t="s">
        <v>1775</v>
      </c>
      <c r="D2066" s="82" t="s">
        <v>121</v>
      </c>
      <c r="E2066" s="83">
        <v>44123</v>
      </c>
      <c r="F2066" s="82" t="s">
        <v>2985</v>
      </c>
      <c r="G2066" s="82">
        <v>1</v>
      </c>
      <c r="H2066" s="82" t="s">
        <v>2986</v>
      </c>
      <c r="I2066" s="82" t="s">
        <v>1760</v>
      </c>
      <c r="J2066" s="84">
        <v>24</v>
      </c>
      <c r="K2066" s="247">
        <v>2.4</v>
      </c>
      <c r="L2066" s="82" t="s">
        <v>2987</v>
      </c>
      <c r="M2066" s="82">
        <v>154</v>
      </c>
      <c r="N2066" s="82">
        <v>0.1</v>
      </c>
      <c r="O2066" s="264" t="s">
        <v>1146</v>
      </c>
      <c r="P2066" s="283" t="s">
        <v>2997</v>
      </c>
      <c r="Q2066" s="82" t="s">
        <v>117</v>
      </c>
    </row>
    <row r="2067" spans="1:77" x14ac:dyDescent="0.2">
      <c r="A2067" s="82">
        <v>2059</v>
      </c>
      <c r="B2067" s="82" t="s">
        <v>120</v>
      </c>
      <c r="C2067" s="82"/>
      <c r="D2067" s="82" t="s">
        <v>2828</v>
      </c>
      <c r="E2067" s="83">
        <v>44137</v>
      </c>
      <c r="F2067" s="82" t="s">
        <v>2985</v>
      </c>
      <c r="G2067" s="82">
        <v>1</v>
      </c>
      <c r="H2067" s="82" t="s">
        <v>2986</v>
      </c>
      <c r="I2067" s="82" t="s">
        <v>1760</v>
      </c>
      <c r="J2067" s="84">
        <v>24</v>
      </c>
      <c r="K2067" s="247">
        <v>2.4</v>
      </c>
      <c r="L2067" s="82" t="s">
        <v>3362</v>
      </c>
      <c r="M2067" s="82">
        <v>158</v>
      </c>
      <c r="N2067" s="82">
        <v>0.1</v>
      </c>
      <c r="O2067" s="264" t="s">
        <v>1146</v>
      </c>
      <c r="P2067" s="283" t="s">
        <v>2997</v>
      </c>
      <c r="Q2067" s="82" t="s">
        <v>117</v>
      </c>
    </row>
    <row r="2068" spans="1:77" s="254" customFormat="1" x14ac:dyDescent="0.2">
      <c r="A2068" s="248">
        <v>2060</v>
      </c>
      <c r="B2068" s="248" t="s">
        <v>120</v>
      </c>
      <c r="C2068" s="248"/>
      <c r="D2068" s="248"/>
      <c r="E2068" s="248"/>
      <c r="F2068" s="248"/>
      <c r="G2068" s="248"/>
      <c r="H2068" s="248"/>
      <c r="I2068" s="248"/>
      <c r="J2068" s="260">
        <v>48</v>
      </c>
      <c r="K2068" s="255">
        <v>4.8</v>
      </c>
      <c r="L2068" s="248"/>
      <c r="M2068" s="248"/>
      <c r="N2068" s="248"/>
      <c r="O2068" s="265" t="s">
        <v>1146</v>
      </c>
      <c r="P2068" s="284" t="s">
        <v>706</v>
      </c>
      <c r="Q2068" s="248"/>
      <c r="R2068" s="289"/>
      <c r="S2068" s="289"/>
      <c r="T2068" s="289"/>
      <c r="U2068" s="289"/>
      <c r="V2068" s="289"/>
      <c r="W2068" s="289"/>
      <c r="X2068" s="289"/>
      <c r="Y2068" s="289"/>
      <c r="Z2068" s="289"/>
      <c r="AA2068" s="289"/>
      <c r="AB2068" s="289"/>
      <c r="AC2068" s="289"/>
      <c r="AD2068" s="289"/>
      <c r="AE2068" s="289"/>
      <c r="AF2068" s="289"/>
      <c r="AG2068" s="289"/>
      <c r="AH2068" s="289"/>
      <c r="AI2068" s="289"/>
      <c r="AJ2068" s="289"/>
      <c r="AK2068" s="289"/>
      <c r="AL2068" s="289"/>
      <c r="AM2068" s="289"/>
      <c r="AN2068" s="289"/>
      <c r="AO2068" s="289"/>
      <c r="AP2068" s="289"/>
      <c r="AQ2068" s="289"/>
      <c r="AR2068" s="289"/>
      <c r="AS2068" s="289"/>
      <c r="AT2068" s="289"/>
      <c r="AU2068" s="289"/>
      <c r="AV2068" s="289"/>
      <c r="AW2068" s="289"/>
      <c r="AX2068" s="289"/>
      <c r="AY2068" s="289"/>
      <c r="AZ2068" s="289"/>
      <c r="BA2068" s="289"/>
      <c r="BB2068" s="289"/>
      <c r="BC2068" s="289"/>
      <c r="BD2068" s="289"/>
      <c r="BE2068" s="289"/>
      <c r="BF2068" s="289"/>
      <c r="BG2068" s="289"/>
      <c r="BH2068" s="289"/>
      <c r="BI2068" s="289"/>
      <c r="BJ2068" s="289"/>
      <c r="BK2068" s="289"/>
      <c r="BL2068" s="289"/>
      <c r="BM2068" s="289"/>
      <c r="BN2068" s="289"/>
      <c r="BO2068" s="289"/>
      <c r="BP2068" s="289"/>
      <c r="BQ2068" s="289"/>
      <c r="BR2068" s="289"/>
      <c r="BS2068" s="289"/>
      <c r="BT2068" s="289"/>
      <c r="BU2068" s="289"/>
      <c r="BV2068" s="289"/>
      <c r="BW2068" s="289"/>
      <c r="BX2068" s="289"/>
      <c r="BY2068" s="289"/>
    </row>
    <row r="2069" spans="1:77" s="262" customFormat="1" x14ac:dyDescent="0.2">
      <c r="A2069" s="86">
        <v>2061</v>
      </c>
      <c r="B2069" s="86" t="s">
        <v>1195</v>
      </c>
      <c r="C2069" s="86"/>
      <c r="D2069" s="86"/>
      <c r="E2069" s="86"/>
      <c r="F2069" s="86"/>
      <c r="G2069" s="86"/>
      <c r="H2069" s="86"/>
      <c r="I2069" s="86"/>
      <c r="J2069" s="249">
        <v>48</v>
      </c>
      <c r="K2069" s="251">
        <v>4.8</v>
      </c>
      <c r="L2069" s="86"/>
      <c r="M2069" s="86"/>
      <c r="N2069" s="86"/>
      <c r="O2069" s="266" t="s">
        <v>871</v>
      </c>
      <c r="P2069" s="285"/>
      <c r="Q2069" s="86"/>
      <c r="R2069" s="290"/>
      <c r="S2069" s="290"/>
      <c r="T2069" s="290"/>
      <c r="U2069" s="290"/>
      <c r="V2069" s="290"/>
      <c r="W2069" s="290"/>
      <c r="X2069" s="290"/>
      <c r="Y2069" s="290"/>
      <c r="Z2069" s="290"/>
      <c r="AA2069" s="290"/>
      <c r="AB2069" s="290"/>
      <c r="AC2069" s="290"/>
      <c r="AD2069" s="290"/>
      <c r="AE2069" s="290"/>
      <c r="AF2069" s="290"/>
      <c r="AG2069" s="290"/>
      <c r="AH2069" s="290"/>
      <c r="AI2069" s="290"/>
      <c r="AJ2069" s="290"/>
      <c r="AK2069" s="290"/>
      <c r="AL2069" s="290"/>
      <c r="AM2069" s="290"/>
      <c r="AN2069" s="290"/>
      <c r="AO2069" s="290"/>
      <c r="AP2069" s="290"/>
      <c r="AQ2069" s="290"/>
      <c r="AR2069" s="290"/>
      <c r="AS2069" s="290"/>
      <c r="AT2069" s="290"/>
      <c r="AU2069" s="290"/>
      <c r="AV2069" s="290"/>
      <c r="AW2069" s="290"/>
      <c r="AX2069" s="290"/>
      <c r="AY2069" s="290"/>
      <c r="AZ2069" s="290"/>
      <c r="BA2069" s="290"/>
      <c r="BB2069" s="290"/>
      <c r="BC2069" s="290"/>
      <c r="BD2069" s="290"/>
      <c r="BE2069" s="290"/>
      <c r="BF2069" s="290"/>
      <c r="BG2069" s="290"/>
      <c r="BH2069" s="290"/>
      <c r="BI2069" s="290"/>
      <c r="BJ2069" s="290"/>
      <c r="BK2069" s="290"/>
      <c r="BL2069" s="290"/>
      <c r="BM2069" s="290"/>
      <c r="BN2069" s="290"/>
      <c r="BO2069" s="290"/>
      <c r="BP2069" s="290"/>
      <c r="BQ2069" s="290"/>
      <c r="BR2069" s="290"/>
      <c r="BS2069" s="290"/>
      <c r="BT2069" s="290"/>
      <c r="BU2069" s="290"/>
      <c r="BV2069" s="290"/>
      <c r="BW2069" s="290"/>
      <c r="BX2069" s="290"/>
      <c r="BY2069" s="290"/>
    </row>
    <row r="2070" spans="1:77" x14ac:dyDescent="0.2">
      <c r="A2070" s="82">
        <v>2062</v>
      </c>
      <c r="B2070" s="82" t="s">
        <v>232</v>
      </c>
      <c r="C2070" s="82" t="s">
        <v>1100</v>
      </c>
      <c r="D2070" s="82" t="s">
        <v>233</v>
      </c>
      <c r="E2070" s="83">
        <v>44123</v>
      </c>
      <c r="F2070" s="82" t="s">
        <v>2985</v>
      </c>
      <c r="G2070" s="82">
        <v>1</v>
      </c>
      <c r="H2070" s="82" t="s">
        <v>2986</v>
      </c>
      <c r="I2070" s="82" t="s">
        <v>1760</v>
      </c>
      <c r="J2070" s="84">
        <v>16</v>
      </c>
      <c r="K2070" s="247">
        <v>1.6</v>
      </c>
      <c r="L2070" s="82" t="s">
        <v>2987</v>
      </c>
      <c r="M2070" s="82">
        <v>154</v>
      </c>
      <c r="N2070" s="82">
        <v>0.1</v>
      </c>
      <c r="O2070" s="264" t="s">
        <v>1101</v>
      </c>
      <c r="P2070" s="283" t="s">
        <v>2997</v>
      </c>
      <c r="Q2070" s="82" t="s">
        <v>117</v>
      </c>
    </row>
    <row r="2071" spans="1:77" x14ac:dyDescent="0.2">
      <c r="A2071" s="82">
        <v>2063</v>
      </c>
      <c r="B2071" s="82" t="s">
        <v>232</v>
      </c>
      <c r="C2071" s="82"/>
      <c r="D2071" s="82" t="s">
        <v>2866</v>
      </c>
      <c r="E2071" s="83">
        <v>44137</v>
      </c>
      <c r="F2071" s="82" t="s">
        <v>2985</v>
      </c>
      <c r="G2071" s="82">
        <v>1</v>
      </c>
      <c r="H2071" s="82" t="s">
        <v>2986</v>
      </c>
      <c r="I2071" s="82" t="s">
        <v>1760</v>
      </c>
      <c r="J2071" s="84">
        <v>8</v>
      </c>
      <c r="K2071" s="247">
        <v>0.8</v>
      </c>
      <c r="L2071" s="82" t="s">
        <v>3362</v>
      </c>
      <c r="M2071" s="82">
        <v>158</v>
      </c>
      <c r="N2071" s="82">
        <v>0.1</v>
      </c>
      <c r="O2071" s="264" t="s">
        <v>1101</v>
      </c>
      <c r="P2071" s="283" t="s">
        <v>2997</v>
      </c>
      <c r="Q2071" s="82" t="s">
        <v>117</v>
      </c>
    </row>
    <row r="2072" spans="1:77" s="254" customFormat="1" x14ac:dyDescent="0.2">
      <c r="A2072" s="248">
        <v>2064</v>
      </c>
      <c r="B2072" s="248" t="s">
        <v>232</v>
      </c>
      <c r="C2072" s="248"/>
      <c r="D2072" s="248"/>
      <c r="E2072" s="248"/>
      <c r="F2072" s="248"/>
      <c r="G2072" s="248"/>
      <c r="H2072" s="248"/>
      <c r="I2072" s="248"/>
      <c r="J2072" s="260">
        <v>24</v>
      </c>
      <c r="K2072" s="255">
        <v>2.4</v>
      </c>
      <c r="L2072" s="248"/>
      <c r="M2072" s="248"/>
      <c r="N2072" s="248"/>
      <c r="O2072" s="265" t="s">
        <v>1101</v>
      </c>
      <c r="P2072" s="284" t="s">
        <v>706</v>
      </c>
      <c r="Q2072" s="248"/>
      <c r="R2072" s="289"/>
      <c r="S2072" s="289"/>
      <c r="T2072" s="289"/>
      <c r="U2072" s="289"/>
      <c r="V2072" s="289"/>
      <c r="W2072" s="289"/>
      <c r="X2072" s="289"/>
      <c r="Y2072" s="289"/>
      <c r="Z2072" s="289"/>
      <c r="AA2072" s="289"/>
      <c r="AB2072" s="289"/>
      <c r="AC2072" s="289"/>
      <c r="AD2072" s="289"/>
      <c r="AE2072" s="289"/>
      <c r="AF2072" s="289"/>
      <c r="AG2072" s="289"/>
      <c r="AH2072" s="289"/>
      <c r="AI2072" s="289"/>
      <c r="AJ2072" s="289"/>
      <c r="AK2072" s="289"/>
      <c r="AL2072" s="289"/>
      <c r="AM2072" s="289"/>
      <c r="AN2072" s="289"/>
      <c r="AO2072" s="289"/>
      <c r="AP2072" s="289"/>
      <c r="AQ2072" s="289"/>
      <c r="AR2072" s="289"/>
      <c r="AS2072" s="289"/>
      <c r="AT2072" s="289"/>
      <c r="AU2072" s="289"/>
      <c r="AV2072" s="289"/>
      <c r="AW2072" s="289"/>
      <c r="AX2072" s="289"/>
      <c r="AY2072" s="289"/>
      <c r="AZ2072" s="289"/>
      <c r="BA2072" s="289"/>
      <c r="BB2072" s="289"/>
      <c r="BC2072" s="289"/>
      <c r="BD2072" s="289"/>
      <c r="BE2072" s="289"/>
      <c r="BF2072" s="289"/>
      <c r="BG2072" s="289"/>
      <c r="BH2072" s="289"/>
      <c r="BI2072" s="289"/>
      <c r="BJ2072" s="289"/>
      <c r="BK2072" s="289"/>
      <c r="BL2072" s="289"/>
      <c r="BM2072" s="289"/>
      <c r="BN2072" s="289"/>
      <c r="BO2072" s="289"/>
      <c r="BP2072" s="289"/>
      <c r="BQ2072" s="289"/>
      <c r="BR2072" s="289"/>
      <c r="BS2072" s="289"/>
      <c r="BT2072" s="289"/>
      <c r="BU2072" s="289"/>
      <c r="BV2072" s="289"/>
      <c r="BW2072" s="289"/>
      <c r="BX2072" s="289"/>
      <c r="BY2072" s="289"/>
    </row>
    <row r="2073" spans="1:77" s="262" customFormat="1" x14ac:dyDescent="0.2">
      <c r="A2073" s="86">
        <v>2065</v>
      </c>
      <c r="B2073" s="86" t="s">
        <v>1545</v>
      </c>
      <c r="C2073" s="86"/>
      <c r="D2073" s="86"/>
      <c r="E2073" s="86"/>
      <c r="F2073" s="86"/>
      <c r="G2073" s="86"/>
      <c r="H2073" s="86"/>
      <c r="I2073" s="86"/>
      <c r="J2073" s="249">
        <v>24</v>
      </c>
      <c r="K2073" s="251">
        <v>2.4</v>
      </c>
      <c r="L2073" s="86"/>
      <c r="M2073" s="86"/>
      <c r="N2073" s="86"/>
      <c r="O2073" s="266" t="s">
        <v>872</v>
      </c>
      <c r="P2073" s="285"/>
      <c r="Q2073" s="86"/>
      <c r="R2073" s="290"/>
      <c r="S2073" s="290"/>
      <c r="T2073" s="290"/>
      <c r="U2073" s="290"/>
      <c r="V2073" s="290"/>
      <c r="W2073" s="290"/>
      <c r="X2073" s="290"/>
      <c r="Y2073" s="290"/>
      <c r="Z2073" s="290"/>
      <c r="AA2073" s="290"/>
      <c r="AB2073" s="290"/>
      <c r="AC2073" s="290"/>
      <c r="AD2073" s="290"/>
      <c r="AE2073" s="290"/>
      <c r="AF2073" s="290"/>
      <c r="AG2073" s="290"/>
      <c r="AH2073" s="290"/>
      <c r="AI2073" s="290"/>
      <c r="AJ2073" s="290"/>
      <c r="AK2073" s="290"/>
      <c r="AL2073" s="290"/>
      <c r="AM2073" s="290"/>
      <c r="AN2073" s="290"/>
      <c r="AO2073" s="290"/>
      <c r="AP2073" s="290"/>
      <c r="AQ2073" s="290"/>
      <c r="AR2073" s="290"/>
      <c r="AS2073" s="290"/>
      <c r="AT2073" s="290"/>
      <c r="AU2073" s="290"/>
      <c r="AV2073" s="290"/>
      <c r="AW2073" s="290"/>
      <c r="AX2073" s="290"/>
      <c r="AY2073" s="290"/>
      <c r="AZ2073" s="290"/>
      <c r="BA2073" s="290"/>
      <c r="BB2073" s="290"/>
      <c r="BC2073" s="290"/>
      <c r="BD2073" s="290"/>
      <c r="BE2073" s="290"/>
      <c r="BF2073" s="290"/>
      <c r="BG2073" s="290"/>
      <c r="BH2073" s="290"/>
      <c r="BI2073" s="290"/>
      <c r="BJ2073" s="290"/>
      <c r="BK2073" s="290"/>
      <c r="BL2073" s="290"/>
      <c r="BM2073" s="290"/>
      <c r="BN2073" s="290"/>
      <c r="BO2073" s="290"/>
      <c r="BP2073" s="290"/>
      <c r="BQ2073" s="290"/>
      <c r="BR2073" s="290"/>
      <c r="BS2073" s="290"/>
      <c r="BT2073" s="290"/>
      <c r="BU2073" s="290"/>
      <c r="BV2073" s="290"/>
      <c r="BW2073" s="290"/>
      <c r="BX2073" s="290"/>
      <c r="BY2073" s="290"/>
    </row>
    <row r="2074" spans="1:77" x14ac:dyDescent="0.2">
      <c r="A2074" s="82">
        <v>2066</v>
      </c>
      <c r="B2074" s="82" t="s">
        <v>250</v>
      </c>
      <c r="C2074" s="82" t="s">
        <v>1775</v>
      </c>
      <c r="D2074" s="82" t="s">
        <v>251</v>
      </c>
      <c r="E2074" s="83">
        <v>44123</v>
      </c>
      <c r="F2074" s="82" t="s">
        <v>2985</v>
      </c>
      <c r="G2074" s="82">
        <v>1</v>
      </c>
      <c r="H2074" s="82" t="s">
        <v>2986</v>
      </c>
      <c r="I2074" s="82" t="s">
        <v>1760</v>
      </c>
      <c r="J2074" s="84">
        <v>18</v>
      </c>
      <c r="K2074" s="247">
        <v>1.8</v>
      </c>
      <c r="L2074" s="82" t="s">
        <v>2987</v>
      </c>
      <c r="M2074" s="82">
        <v>154</v>
      </c>
      <c r="N2074" s="82">
        <v>0.1</v>
      </c>
      <c r="O2074" s="264" t="s">
        <v>2148</v>
      </c>
      <c r="P2074" s="283" t="s">
        <v>2997</v>
      </c>
      <c r="Q2074" s="82" t="s">
        <v>117</v>
      </c>
    </row>
    <row r="2075" spans="1:77" x14ac:dyDescent="0.2">
      <c r="A2075" s="82">
        <v>2067</v>
      </c>
      <c r="B2075" s="82" t="s">
        <v>250</v>
      </c>
      <c r="C2075" s="82"/>
      <c r="D2075" s="82" t="s">
        <v>2873</v>
      </c>
      <c r="E2075" s="83">
        <v>44137</v>
      </c>
      <c r="F2075" s="82" t="s">
        <v>2985</v>
      </c>
      <c r="G2075" s="82">
        <v>1</v>
      </c>
      <c r="H2075" s="82" t="s">
        <v>2986</v>
      </c>
      <c r="I2075" s="82" t="s">
        <v>1760</v>
      </c>
      <c r="J2075" s="84">
        <v>18</v>
      </c>
      <c r="K2075" s="247">
        <v>1.8</v>
      </c>
      <c r="L2075" s="82" t="s">
        <v>3362</v>
      </c>
      <c r="M2075" s="82">
        <v>158</v>
      </c>
      <c r="N2075" s="82">
        <v>0.1</v>
      </c>
      <c r="O2075" s="264" t="s">
        <v>2148</v>
      </c>
      <c r="P2075" s="283" t="s">
        <v>2997</v>
      </c>
      <c r="Q2075" s="82" t="s">
        <v>117</v>
      </c>
    </row>
    <row r="2076" spans="1:77" s="254" customFormat="1" x14ac:dyDescent="0.2">
      <c r="A2076" s="248">
        <v>2068</v>
      </c>
      <c r="B2076" s="248" t="s">
        <v>250</v>
      </c>
      <c r="C2076" s="248"/>
      <c r="D2076" s="248"/>
      <c r="E2076" s="248"/>
      <c r="F2076" s="248"/>
      <c r="G2076" s="248"/>
      <c r="H2076" s="248"/>
      <c r="I2076" s="248"/>
      <c r="J2076" s="260">
        <v>36</v>
      </c>
      <c r="K2076" s="255">
        <v>3.6</v>
      </c>
      <c r="L2076" s="248"/>
      <c r="M2076" s="248"/>
      <c r="N2076" s="248"/>
      <c r="O2076" s="265" t="s">
        <v>2148</v>
      </c>
      <c r="P2076" s="284" t="s">
        <v>706</v>
      </c>
      <c r="Q2076" s="248"/>
      <c r="R2076" s="289"/>
      <c r="S2076" s="289"/>
      <c r="T2076" s="289"/>
      <c r="U2076" s="289"/>
      <c r="V2076" s="289"/>
      <c r="W2076" s="289"/>
      <c r="X2076" s="289"/>
      <c r="Y2076" s="289"/>
      <c r="Z2076" s="289"/>
      <c r="AA2076" s="289"/>
      <c r="AB2076" s="289"/>
      <c r="AC2076" s="289"/>
      <c r="AD2076" s="289"/>
      <c r="AE2076" s="289"/>
      <c r="AF2076" s="289"/>
      <c r="AG2076" s="289"/>
      <c r="AH2076" s="289"/>
      <c r="AI2076" s="289"/>
      <c r="AJ2076" s="289"/>
      <c r="AK2076" s="289"/>
      <c r="AL2076" s="289"/>
      <c r="AM2076" s="289"/>
      <c r="AN2076" s="289"/>
      <c r="AO2076" s="289"/>
      <c r="AP2076" s="289"/>
      <c r="AQ2076" s="289"/>
      <c r="AR2076" s="289"/>
      <c r="AS2076" s="289"/>
      <c r="AT2076" s="289"/>
      <c r="AU2076" s="289"/>
      <c r="AV2076" s="289"/>
      <c r="AW2076" s="289"/>
      <c r="AX2076" s="289"/>
      <c r="AY2076" s="289"/>
      <c r="AZ2076" s="289"/>
      <c r="BA2076" s="289"/>
      <c r="BB2076" s="289"/>
      <c r="BC2076" s="289"/>
      <c r="BD2076" s="289"/>
      <c r="BE2076" s="289"/>
      <c r="BF2076" s="289"/>
      <c r="BG2076" s="289"/>
      <c r="BH2076" s="289"/>
      <c r="BI2076" s="289"/>
      <c r="BJ2076" s="289"/>
      <c r="BK2076" s="289"/>
      <c r="BL2076" s="289"/>
      <c r="BM2076" s="289"/>
      <c r="BN2076" s="289"/>
      <c r="BO2076" s="289"/>
      <c r="BP2076" s="289"/>
      <c r="BQ2076" s="289"/>
      <c r="BR2076" s="289"/>
      <c r="BS2076" s="289"/>
      <c r="BT2076" s="289"/>
      <c r="BU2076" s="289"/>
      <c r="BV2076" s="289"/>
      <c r="BW2076" s="289"/>
      <c r="BX2076" s="289"/>
      <c r="BY2076" s="289"/>
    </row>
    <row r="2077" spans="1:77" s="262" customFormat="1" x14ac:dyDescent="0.2">
      <c r="A2077" s="86">
        <v>2069</v>
      </c>
      <c r="B2077" s="86" t="s">
        <v>1573</v>
      </c>
      <c r="C2077" s="86"/>
      <c r="D2077" s="86"/>
      <c r="E2077" s="86"/>
      <c r="F2077" s="86"/>
      <c r="G2077" s="86"/>
      <c r="H2077" s="86"/>
      <c r="I2077" s="86"/>
      <c r="J2077" s="249">
        <v>36</v>
      </c>
      <c r="K2077" s="251">
        <v>3.6</v>
      </c>
      <c r="L2077" s="86"/>
      <c r="M2077" s="86"/>
      <c r="N2077" s="86"/>
      <c r="O2077" s="266" t="s">
        <v>873</v>
      </c>
      <c r="P2077" s="285"/>
      <c r="Q2077" s="86"/>
      <c r="R2077" s="290"/>
      <c r="S2077" s="290"/>
      <c r="T2077" s="290"/>
      <c r="U2077" s="290"/>
      <c r="V2077" s="290"/>
      <c r="W2077" s="290"/>
      <c r="X2077" s="290"/>
      <c r="Y2077" s="290"/>
      <c r="Z2077" s="290"/>
      <c r="AA2077" s="290"/>
      <c r="AB2077" s="290"/>
      <c r="AC2077" s="290"/>
      <c r="AD2077" s="290"/>
      <c r="AE2077" s="290"/>
      <c r="AF2077" s="290"/>
      <c r="AG2077" s="290"/>
      <c r="AH2077" s="290"/>
      <c r="AI2077" s="290"/>
      <c r="AJ2077" s="290"/>
      <c r="AK2077" s="290"/>
      <c r="AL2077" s="290"/>
      <c r="AM2077" s="290"/>
      <c r="AN2077" s="290"/>
      <c r="AO2077" s="290"/>
      <c r="AP2077" s="290"/>
      <c r="AQ2077" s="290"/>
      <c r="AR2077" s="290"/>
      <c r="AS2077" s="290"/>
      <c r="AT2077" s="290"/>
      <c r="AU2077" s="290"/>
      <c r="AV2077" s="290"/>
      <c r="AW2077" s="290"/>
      <c r="AX2077" s="290"/>
      <c r="AY2077" s="290"/>
      <c r="AZ2077" s="290"/>
      <c r="BA2077" s="290"/>
      <c r="BB2077" s="290"/>
      <c r="BC2077" s="290"/>
      <c r="BD2077" s="290"/>
      <c r="BE2077" s="290"/>
      <c r="BF2077" s="290"/>
      <c r="BG2077" s="290"/>
      <c r="BH2077" s="290"/>
      <c r="BI2077" s="290"/>
      <c r="BJ2077" s="290"/>
      <c r="BK2077" s="290"/>
      <c r="BL2077" s="290"/>
      <c r="BM2077" s="290"/>
      <c r="BN2077" s="290"/>
      <c r="BO2077" s="290"/>
      <c r="BP2077" s="290"/>
      <c r="BQ2077" s="290"/>
      <c r="BR2077" s="290"/>
      <c r="BS2077" s="290"/>
      <c r="BT2077" s="290"/>
      <c r="BU2077" s="290"/>
      <c r="BV2077" s="290"/>
      <c r="BW2077" s="290"/>
      <c r="BX2077" s="290"/>
      <c r="BY2077" s="290"/>
    </row>
    <row r="2078" spans="1:77" x14ac:dyDescent="0.2">
      <c r="A2078" s="82">
        <v>2070</v>
      </c>
      <c r="B2078" s="82" t="s">
        <v>2674</v>
      </c>
      <c r="C2078" s="82" t="s">
        <v>1780</v>
      </c>
      <c r="D2078" s="82" t="s">
        <v>2675</v>
      </c>
      <c r="E2078" s="83">
        <v>44123</v>
      </c>
      <c r="F2078" s="82" t="s">
        <v>2985</v>
      </c>
      <c r="G2078" s="82">
        <v>1</v>
      </c>
      <c r="H2078" s="82" t="s">
        <v>2986</v>
      </c>
      <c r="I2078" s="82" t="s">
        <v>1760</v>
      </c>
      <c r="J2078" s="84">
        <v>154</v>
      </c>
      <c r="K2078" s="247">
        <v>15.4</v>
      </c>
      <c r="L2078" s="82" t="s">
        <v>2987</v>
      </c>
      <c r="M2078" s="82">
        <v>154</v>
      </c>
      <c r="N2078" s="82">
        <v>0.1</v>
      </c>
      <c r="O2078" s="264" t="s">
        <v>1653</v>
      </c>
      <c r="P2078" s="283" t="s">
        <v>2988</v>
      </c>
      <c r="Q2078" s="82" t="s">
        <v>2549</v>
      </c>
    </row>
    <row r="2079" spans="1:77" x14ac:dyDescent="0.2">
      <c r="A2079" s="82">
        <v>2071</v>
      </c>
      <c r="B2079" s="82" t="s">
        <v>2674</v>
      </c>
      <c r="C2079" s="82"/>
      <c r="D2079" s="82" t="s">
        <v>3310</v>
      </c>
      <c r="E2079" s="83">
        <v>44137</v>
      </c>
      <c r="F2079" s="82" t="s">
        <v>2985</v>
      </c>
      <c r="G2079" s="82">
        <v>1</v>
      </c>
      <c r="H2079" s="82" t="s">
        <v>2986</v>
      </c>
      <c r="I2079" s="82" t="s">
        <v>1760</v>
      </c>
      <c r="J2079" s="84">
        <v>90</v>
      </c>
      <c r="K2079" s="247">
        <v>9</v>
      </c>
      <c r="L2079" s="82" t="s">
        <v>3362</v>
      </c>
      <c r="M2079" s="82">
        <v>158</v>
      </c>
      <c r="N2079" s="82">
        <v>0.1</v>
      </c>
      <c r="O2079" s="264" t="s">
        <v>1653</v>
      </c>
      <c r="P2079" s="283" t="s">
        <v>2988</v>
      </c>
      <c r="Q2079" s="82" t="s">
        <v>2549</v>
      </c>
    </row>
    <row r="2080" spans="1:77" s="254" customFormat="1" x14ac:dyDescent="0.2">
      <c r="A2080" s="248">
        <v>2072</v>
      </c>
      <c r="B2080" s="248" t="s">
        <v>2674</v>
      </c>
      <c r="C2080" s="248"/>
      <c r="D2080" s="248"/>
      <c r="E2080" s="248"/>
      <c r="F2080" s="248"/>
      <c r="G2080" s="248"/>
      <c r="H2080" s="248"/>
      <c r="I2080" s="248"/>
      <c r="J2080" s="260">
        <v>244</v>
      </c>
      <c r="K2080" s="255">
        <v>24.4</v>
      </c>
      <c r="L2080" s="248"/>
      <c r="M2080" s="248"/>
      <c r="N2080" s="248"/>
      <c r="O2080" s="265" t="s">
        <v>1653</v>
      </c>
      <c r="P2080" s="284" t="s">
        <v>707</v>
      </c>
      <c r="Q2080" s="248"/>
      <c r="R2080" s="289"/>
      <c r="S2080" s="289"/>
      <c r="T2080" s="289"/>
      <c r="U2080" s="289"/>
      <c r="V2080" s="289"/>
      <c r="W2080" s="289"/>
      <c r="X2080" s="289"/>
      <c r="Y2080" s="289"/>
      <c r="Z2080" s="289"/>
      <c r="AA2080" s="289"/>
      <c r="AB2080" s="289"/>
      <c r="AC2080" s="289"/>
      <c r="AD2080" s="289"/>
      <c r="AE2080" s="289"/>
      <c r="AF2080" s="289"/>
      <c r="AG2080" s="289"/>
      <c r="AH2080" s="289"/>
      <c r="AI2080" s="289"/>
      <c r="AJ2080" s="289"/>
      <c r="AK2080" s="289"/>
      <c r="AL2080" s="289"/>
      <c r="AM2080" s="289"/>
      <c r="AN2080" s="289"/>
      <c r="AO2080" s="289"/>
      <c r="AP2080" s="289"/>
      <c r="AQ2080" s="289"/>
      <c r="AR2080" s="289"/>
      <c r="AS2080" s="289"/>
      <c r="AT2080" s="289"/>
      <c r="AU2080" s="289"/>
      <c r="AV2080" s="289"/>
      <c r="AW2080" s="289"/>
      <c r="AX2080" s="289"/>
      <c r="AY2080" s="289"/>
      <c r="AZ2080" s="289"/>
      <c r="BA2080" s="289"/>
      <c r="BB2080" s="289"/>
      <c r="BC2080" s="289"/>
      <c r="BD2080" s="289"/>
      <c r="BE2080" s="289"/>
      <c r="BF2080" s="289"/>
      <c r="BG2080" s="289"/>
      <c r="BH2080" s="289"/>
      <c r="BI2080" s="289"/>
      <c r="BJ2080" s="289"/>
      <c r="BK2080" s="289"/>
      <c r="BL2080" s="289"/>
      <c r="BM2080" s="289"/>
      <c r="BN2080" s="289"/>
      <c r="BO2080" s="289"/>
      <c r="BP2080" s="289"/>
      <c r="BQ2080" s="289"/>
      <c r="BR2080" s="289"/>
      <c r="BS2080" s="289"/>
      <c r="BT2080" s="289"/>
      <c r="BU2080" s="289"/>
      <c r="BV2080" s="289"/>
      <c r="BW2080" s="289"/>
      <c r="BX2080" s="289"/>
      <c r="BY2080" s="289"/>
    </row>
    <row r="2081" spans="1:77" x14ac:dyDescent="0.2">
      <c r="A2081" s="82">
        <v>2073</v>
      </c>
      <c r="B2081" s="82" t="s">
        <v>2674</v>
      </c>
      <c r="C2081" s="82" t="s">
        <v>1780</v>
      </c>
      <c r="D2081" s="82" t="s">
        <v>2675</v>
      </c>
      <c r="E2081" s="83">
        <v>44123</v>
      </c>
      <c r="F2081" s="82" t="s">
        <v>2985</v>
      </c>
      <c r="G2081" s="82">
        <v>1</v>
      </c>
      <c r="H2081" s="82" t="s">
        <v>2986</v>
      </c>
      <c r="I2081" s="82" t="s">
        <v>1760</v>
      </c>
      <c r="J2081" s="84">
        <v>296</v>
      </c>
      <c r="K2081" s="247">
        <v>29.6</v>
      </c>
      <c r="L2081" s="82" t="s">
        <v>2987</v>
      </c>
      <c r="M2081" s="82">
        <v>154</v>
      </c>
      <c r="N2081" s="82">
        <v>0.1</v>
      </c>
      <c r="O2081" s="264" t="s">
        <v>1653</v>
      </c>
      <c r="P2081" s="283" t="s">
        <v>2990</v>
      </c>
      <c r="Q2081" s="82" t="s">
        <v>2549</v>
      </c>
    </row>
    <row r="2082" spans="1:77" x14ac:dyDescent="0.2">
      <c r="A2082" s="82">
        <v>2074</v>
      </c>
      <c r="B2082" s="82" t="s">
        <v>2674</v>
      </c>
      <c r="C2082" s="82"/>
      <c r="D2082" s="82" t="s">
        <v>3310</v>
      </c>
      <c r="E2082" s="83">
        <v>44137</v>
      </c>
      <c r="F2082" s="82" t="s">
        <v>2985</v>
      </c>
      <c r="G2082" s="82">
        <v>1</v>
      </c>
      <c r="H2082" s="82" t="s">
        <v>2986</v>
      </c>
      <c r="I2082" s="82" t="s">
        <v>1760</v>
      </c>
      <c r="J2082" s="84">
        <v>251</v>
      </c>
      <c r="K2082" s="247">
        <v>25.1</v>
      </c>
      <c r="L2082" s="82" t="s">
        <v>3362</v>
      </c>
      <c r="M2082" s="82">
        <v>158</v>
      </c>
      <c r="N2082" s="82">
        <v>0.1</v>
      </c>
      <c r="O2082" s="264" t="s">
        <v>1653</v>
      </c>
      <c r="P2082" s="283" t="s">
        <v>2990</v>
      </c>
      <c r="Q2082" s="82" t="s">
        <v>2549</v>
      </c>
    </row>
    <row r="2083" spans="1:77" s="254" customFormat="1" x14ac:dyDescent="0.2">
      <c r="A2083" s="248">
        <v>2075</v>
      </c>
      <c r="B2083" s="248" t="s">
        <v>2674</v>
      </c>
      <c r="C2083" s="248"/>
      <c r="D2083" s="248"/>
      <c r="E2083" s="248"/>
      <c r="F2083" s="248"/>
      <c r="G2083" s="248"/>
      <c r="H2083" s="248"/>
      <c r="I2083" s="248"/>
      <c r="J2083" s="260">
        <v>547</v>
      </c>
      <c r="K2083" s="255">
        <v>54.7</v>
      </c>
      <c r="L2083" s="248"/>
      <c r="M2083" s="248"/>
      <c r="N2083" s="248"/>
      <c r="O2083" s="265" t="s">
        <v>1653</v>
      </c>
      <c r="P2083" s="284" t="s">
        <v>708</v>
      </c>
      <c r="Q2083" s="248"/>
      <c r="R2083" s="289"/>
      <c r="S2083" s="289"/>
      <c r="T2083" s="289"/>
      <c r="U2083" s="289"/>
      <c r="V2083" s="289"/>
      <c r="W2083" s="289"/>
      <c r="X2083" s="289"/>
      <c r="Y2083" s="289"/>
      <c r="Z2083" s="289"/>
      <c r="AA2083" s="289"/>
      <c r="AB2083" s="289"/>
      <c r="AC2083" s="289"/>
      <c r="AD2083" s="289"/>
      <c r="AE2083" s="289"/>
      <c r="AF2083" s="289"/>
      <c r="AG2083" s="289"/>
      <c r="AH2083" s="289"/>
      <c r="AI2083" s="289"/>
      <c r="AJ2083" s="289"/>
      <c r="AK2083" s="289"/>
      <c r="AL2083" s="289"/>
      <c r="AM2083" s="289"/>
      <c r="AN2083" s="289"/>
      <c r="AO2083" s="289"/>
      <c r="AP2083" s="289"/>
      <c r="AQ2083" s="289"/>
      <c r="AR2083" s="289"/>
      <c r="AS2083" s="289"/>
      <c r="AT2083" s="289"/>
      <c r="AU2083" s="289"/>
      <c r="AV2083" s="289"/>
      <c r="AW2083" s="289"/>
      <c r="AX2083" s="289"/>
      <c r="AY2083" s="289"/>
      <c r="AZ2083" s="289"/>
      <c r="BA2083" s="289"/>
      <c r="BB2083" s="289"/>
      <c r="BC2083" s="289"/>
      <c r="BD2083" s="289"/>
      <c r="BE2083" s="289"/>
      <c r="BF2083" s="289"/>
      <c r="BG2083" s="289"/>
      <c r="BH2083" s="289"/>
      <c r="BI2083" s="289"/>
      <c r="BJ2083" s="289"/>
      <c r="BK2083" s="289"/>
      <c r="BL2083" s="289"/>
      <c r="BM2083" s="289"/>
      <c r="BN2083" s="289"/>
      <c r="BO2083" s="289"/>
      <c r="BP2083" s="289"/>
      <c r="BQ2083" s="289"/>
      <c r="BR2083" s="289"/>
      <c r="BS2083" s="289"/>
      <c r="BT2083" s="289"/>
      <c r="BU2083" s="289"/>
      <c r="BV2083" s="289"/>
      <c r="BW2083" s="289"/>
      <c r="BX2083" s="289"/>
      <c r="BY2083" s="289"/>
    </row>
    <row r="2084" spans="1:77" s="262" customFormat="1" x14ac:dyDescent="0.2">
      <c r="A2084" s="86">
        <v>2076</v>
      </c>
      <c r="B2084" s="86" t="s">
        <v>993</v>
      </c>
      <c r="C2084" s="86"/>
      <c r="D2084" s="86"/>
      <c r="E2084" s="86"/>
      <c r="F2084" s="86"/>
      <c r="G2084" s="86"/>
      <c r="H2084" s="86"/>
      <c r="I2084" s="86"/>
      <c r="J2084" s="249">
        <v>791</v>
      </c>
      <c r="K2084" s="251">
        <v>79.099999999999994</v>
      </c>
      <c r="L2084" s="86"/>
      <c r="M2084" s="86"/>
      <c r="N2084" s="86"/>
      <c r="O2084" s="266" t="s">
        <v>697</v>
      </c>
      <c r="P2084" s="285"/>
      <c r="Q2084" s="86"/>
      <c r="R2084" s="290"/>
      <c r="S2084" s="290"/>
      <c r="T2084" s="290"/>
      <c r="U2084" s="290"/>
      <c r="V2084" s="290"/>
      <c r="W2084" s="290"/>
      <c r="X2084" s="290"/>
      <c r="Y2084" s="290"/>
      <c r="Z2084" s="290"/>
      <c r="AA2084" s="290"/>
      <c r="AB2084" s="290"/>
      <c r="AC2084" s="290"/>
      <c r="AD2084" s="290"/>
      <c r="AE2084" s="290"/>
      <c r="AF2084" s="290"/>
      <c r="AG2084" s="290"/>
      <c r="AH2084" s="290"/>
      <c r="AI2084" s="290"/>
      <c r="AJ2084" s="290"/>
      <c r="AK2084" s="290"/>
      <c r="AL2084" s="290"/>
      <c r="AM2084" s="290"/>
      <c r="AN2084" s="290"/>
      <c r="AO2084" s="290"/>
      <c r="AP2084" s="290"/>
      <c r="AQ2084" s="290"/>
      <c r="AR2084" s="290"/>
      <c r="AS2084" s="290"/>
      <c r="AT2084" s="290"/>
      <c r="AU2084" s="290"/>
      <c r="AV2084" s="290"/>
      <c r="AW2084" s="290"/>
      <c r="AX2084" s="290"/>
      <c r="AY2084" s="290"/>
      <c r="AZ2084" s="290"/>
      <c r="BA2084" s="290"/>
      <c r="BB2084" s="290"/>
      <c r="BC2084" s="290"/>
      <c r="BD2084" s="290"/>
      <c r="BE2084" s="290"/>
      <c r="BF2084" s="290"/>
      <c r="BG2084" s="290"/>
      <c r="BH2084" s="290"/>
      <c r="BI2084" s="290"/>
      <c r="BJ2084" s="290"/>
      <c r="BK2084" s="290"/>
      <c r="BL2084" s="290"/>
      <c r="BM2084" s="290"/>
      <c r="BN2084" s="290"/>
      <c r="BO2084" s="290"/>
      <c r="BP2084" s="290"/>
      <c r="BQ2084" s="290"/>
      <c r="BR2084" s="290"/>
      <c r="BS2084" s="290"/>
      <c r="BT2084" s="290"/>
      <c r="BU2084" s="290"/>
      <c r="BV2084" s="290"/>
      <c r="BW2084" s="290"/>
      <c r="BX2084" s="290"/>
      <c r="BY2084" s="290"/>
    </row>
    <row r="2085" spans="1:77" x14ac:dyDescent="0.2">
      <c r="A2085" s="82">
        <v>2077</v>
      </c>
      <c r="B2085" s="82" t="s">
        <v>2620</v>
      </c>
      <c r="C2085" s="82" t="s">
        <v>1780</v>
      </c>
      <c r="D2085" s="82" t="s">
        <v>2621</v>
      </c>
      <c r="E2085" s="83">
        <v>44123</v>
      </c>
      <c r="F2085" s="82" t="s">
        <v>2985</v>
      </c>
      <c r="G2085" s="82">
        <v>1</v>
      </c>
      <c r="H2085" s="82" t="s">
        <v>2986</v>
      </c>
      <c r="I2085" s="82" t="s">
        <v>1760</v>
      </c>
      <c r="J2085" s="84">
        <v>40</v>
      </c>
      <c r="K2085" s="247">
        <v>4</v>
      </c>
      <c r="L2085" s="82" t="s">
        <v>2987</v>
      </c>
      <c r="M2085" s="82">
        <v>154</v>
      </c>
      <c r="N2085" s="82">
        <v>0.1</v>
      </c>
      <c r="O2085" s="264" t="s">
        <v>1147</v>
      </c>
      <c r="P2085" s="283" t="s">
        <v>2997</v>
      </c>
      <c r="Q2085" s="82" t="s">
        <v>2549</v>
      </c>
    </row>
    <row r="2086" spans="1:77" s="254" customFormat="1" x14ac:dyDescent="0.2">
      <c r="A2086" s="248">
        <v>2078</v>
      </c>
      <c r="B2086" s="248" t="s">
        <v>2620</v>
      </c>
      <c r="C2086" s="248"/>
      <c r="D2086" s="248"/>
      <c r="E2086" s="248"/>
      <c r="F2086" s="248"/>
      <c r="G2086" s="248"/>
      <c r="H2086" s="248"/>
      <c r="I2086" s="248"/>
      <c r="J2086" s="260">
        <v>40</v>
      </c>
      <c r="K2086" s="255">
        <v>4</v>
      </c>
      <c r="L2086" s="248"/>
      <c r="M2086" s="248"/>
      <c r="N2086" s="248"/>
      <c r="O2086" s="265" t="s">
        <v>1147</v>
      </c>
      <c r="P2086" s="284" t="s">
        <v>706</v>
      </c>
      <c r="Q2086" s="248"/>
      <c r="R2086" s="289"/>
      <c r="S2086" s="289"/>
      <c r="T2086" s="289"/>
      <c r="U2086" s="289"/>
      <c r="V2086" s="289"/>
      <c r="W2086" s="289"/>
      <c r="X2086" s="289"/>
      <c r="Y2086" s="289"/>
      <c r="Z2086" s="289"/>
      <c r="AA2086" s="289"/>
      <c r="AB2086" s="289"/>
      <c r="AC2086" s="289"/>
      <c r="AD2086" s="289"/>
      <c r="AE2086" s="289"/>
      <c r="AF2086" s="289"/>
      <c r="AG2086" s="289"/>
      <c r="AH2086" s="289"/>
      <c r="AI2086" s="289"/>
      <c r="AJ2086" s="289"/>
      <c r="AK2086" s="289"/>
      <c r="AL2086" s="289"/>
      <c r="AM2086" s="289"/>
      <c r="AN2086" s="289"/>
      <c r="AO2086" s="289"/>
      <c r="AP2086" s="289"/>
      <c r="AQ2086" s="289"/>
      <c r="AR2086" s="289"/>
      <c r="AS2086" s="289"/>
      <c r="AT2086" s="289"/>
      <c r="AU2086" s="289"/>
      <c r="AV2086" s="289"/>
      <c r="AW2086" s="289"/>
      <c r="AX2086" s="289"/>
      <c r="AY2086" s="289"/>
      <c r="AZ2086" s="289"/>
      <c r="BA2086" s="289"/>
      <c r="BB2086" s="289"/>
      <c r="BC2086" s="289"/>
      <c r="BD2086" s="289"/>
      <c r="BE2086" s="289"/>
      <c r="BF2086" s="289"/>
      <c r="BG2086" s="289"/>
      <c r="BH2086" s="289"/>
      <c r="BI2086" s="289"/>
      <c r="BJ2086" s="289"/>
      <c r="BK2086" s="289"/>
      <c r="BL2086" s="289"/>
      <c r="BM2086" s="289"/>
      <c r="BN2086" s="289"/>
      <c r="BO2086" s="289"/>
      <c r="BP2086" s="289"/>
      <c r="BQ2086" s="289"/>
      <c r="BR2086" s="289"/>
      <c r="BS2086" s="289"/>
      <c r="BT2086" s="289"/>
      <c r="BU2086" s="289"/>
      <c r="BV2086" s="289"/>
      <c r="BW2086" s="289"/>
      <c r="BX2086" s="289"/>
      <c r="BY2086" s="289"/>
    </row>
    <row r="2087" spans="1:77" s="262" customFormat="1" x14ac:dyDescent="0.2">
      <c r="A2087" s="86">
        <v>2079</v>
      </c>
      <c r="B2087" s="86" t="s">
        <v>1608</v>
      </c>
      <c r="C2087" s="86"/>
      <c r="D2087" s="86"/>
      <c r="E2087" s="86"/>
      <c r="F2087" s="86"/>
      <c r="G2087" s="86"/>
      <c r="H2087" s="86"/>
      <c r="I2087" s="86"/>
      <c r="J2087" s="249">
        <v>40</v>
      </c>
      <c r="K2087" s="251">
        <v>4</v>
      </c>
      <c r="L2087" s="86"/>
      <c r="M2087" s="86"/>
      <c r="N2087" s="86"/>
      <c r="O2087" s="266" t="s">
        <v>698</v>
      </c>
      <c r="P2087" s="285"/>
      <c r="Q2087" s="86"/>
      <c r="R2087" s="290"/>
      <c r="S2087" s="290"/>
      <c r="T2087" s="290"/>
      <c r="U2087" s="290"/>
      <c r="V2087" s="290"/>
      <c r="W2087" s="290"/>
      <c r="X2087" s="290"/>
      <c r="Y2087" s="290"/>
      <c r="Z2087" s="290"/>
      <c r="AA2087" s="290"/>
      <c r="AB2087" s="290"/>
      <c r="AC2087" s="290"/>
      <c r="AD2087" s="290"/>
      <c r="AE2087" s="290"/>
      <c r="AF2087" s="290"/>
      <c r="AG2087" s="290"/>
      <c r="AH2087" s="290"/>
      <c r="AI2087" s="290"/>
      <c r="AJ2087" s="290"/>
      <c r="AK2087" s="290"/>
      <c r="AL2087" s="290"/>
      <c r="AM2087" s="290"/>
      <c r="AN2087" s="290"/>
      <c r="AO2087" s="290"/>
      <c r="AP2087" s="290"/>
      <c r="AQ2087" s="290"/>
      <c r="AR2087" s="290"/>
      <c r="AS2087" s="290"/>
      <c r="AT2087" s="290"/>
      <c r="AU2087" s="290"/>
      <c r="AV2087" s="290"/>
      <c r="AW2087" s="290"/>
      <c r="AX2087" s="290"/>
      <c r="AY2087" s="290"/>
      <c r="AZ2087" s="290"/>
      <c r="BA2087" s="290"/>
      <c r="BB2087" s="290"/>
      <c r="BC2087" s="290"/>
      <c r="BD2087" s="290"/>
      <c r="BE2087" s="290"/>
      <c r="BF2087" s="290"/>
      <c r="BG2087" s="290"/>
      <c r="BH2087" s="290"/>
      <c r="BI2087" s="290"/>
      <c r="BJ2087" s="290"/>
      <c r="BK2087" s="290"/>
      <c r="BL2087" s="290"/>
      <c r="BM2087" s="290"/>
      <c r="BN2087" s="290"/>
      <c r="BO2087" s="290"/>
      <c r="BP2087" s="290"/>
      <c r="BQ2087" s="290"/>
      <c r="BR2087" s="290"/>
      <c r="BS2087" s="290"/>
      <c r="BT2087" s="290"/>
      <c r="BU2087" s="290"/>
      <c r="BV2087" s="290"/>
      <c r="BW2087" s="290"/>
      <c r="BX2087" s="290"/>
      <c r="BY2087" s="290"/>
    </row>
    <row r="2088" spans="1:77" x14ac:dyDescent="0.2">
      <c r="A2088" s="82">
        <v>2080</v>
      </c>
      <c r="B2088" s="82" t="s">
        <v>319</v>
      </c>
      <c r="C2088" s="82" t="s">
        <v>1781</v>
      </c>
      <c r="D2088" s="82" t="s">
        <v>320</v>
      </c>
      <c r="E2088" s="83">
        <v>44123</v>
      </c>
      <c r="F2088" s="82" t="s">
        <v>2985</v>
      </c>
      <c r="G2088" s="82">
        <v>1</v>
      </c>
      <c r="H2088" s="82" t="s">
        <v>2986</v>
      </c>
      <c r="I2088" s="82" t="s">
        <v>1760</v>
      </c>
      <c r="J2088" s="84">
        <v>140</v>
      </c>
      <c r="K2088" s="247">
        <v>14</v>
      </c>
      <c r="L2088" s="82" t="s">
        <v>2987</v>
      </c>
      <c r="M2088" s="82">
        <v>154</v>
      </c>
      <c r="N2088" s="82">
        <v>0.1</v>
      </c>
      <c r="O2088" s="264" t="s">
        <v>1654</v>
      </c>
      <c r="P2088" s="283" t="s">
        <v>2988</v>
      </c>
      <c r="Q2088" s="82" t="s">
        <v>117</v>
      </c>
    </row>
    <row r="2089" spans="1:77" s="254" customFormat="1" x14ac:dyDescent="0.2">
      <c r="A2089" s="248">
        <v>2081</v>
      </c>
      <c r="B2089" s="248" t="s">
        <v>319</v>
      </c>
      <c r="C2089" s="248"/>
      <c r="D2089" s="248"/>
      <c r="E2089" s="248"/>
      <c r="F2089" s="248"/>
      <c r="G2089" s="248"/>
      <c r="H2089" s="248"/>
      <c r="I2089" s="248"/>
      <c r="J2089" s="260">
        <v>140</v>
      </c>
      <c r="K2089" s="255">
        <v>14</v>
      </c>
      <c r="L2089" s="248"/>
      <c r="M2089" s="248"/>
      <c r="N2089" s="248"/>
      <c r="O2089" s="265" t="s">
        <v>1654</v>
      </c>
      <c r="P2089" s="284" t="s">
        <v>707</v>
      </c>
      <c r="Q2089" s="248"/>
      <c r="R2089" s="289"/>
      <c r="S2089" s="289"/>
      <c r="T2089" s="289"/>
      <c r="U2089" s="289"/>
      <c r="V2089" s="289"/>
      <c r="W2089" s="289"/>
      <c r="X2089" s="289"/>
      <c r="Y2089" s="289"/>
      <c r="Z2089" s="289"/>
      <c r="AA2089" s="289"/>
      <c r="AB2089" s="289"/>
      <c r="AC2089" s="289"/>
      <c r="AD2089" s="289"/>
      <c r="AE2089" s="289"/>
      <c r="AF2089" s="289"/>
      <c r="AG2089" s="289"/>
      <c r="AH2089" s="289"/>
      <c r="AI2089" s="289"/>
      <c r="AJ2089" s="289"/>
      <c r="AK2089" s="289"/>
      <c r="AL2089" s="289"/>
      <c r="AM2089" s="289"/>
      <c r="AN2089" s="289"/>
      <c r="AO2089" s="289"/>
      <c r="AP2089" s="289"/>
      <c r="AQ2089" s="289"/>
      <c r="AR2089" s="289"/>
      <c r="AS2089" s="289"/>
      <c r="AT2089" s="289"/>
      <c r="AU2089" s="289"/>
      <c r="AV2089" s="289"/>
      <c r="AW2089" s="289"/>
      <c r="AX2089" s="289"/>
      <c r="AY2089" s="289"/>
      <c r="AZ2089" s="289"/>
      <c r="BA2089" s="289"/>
      <c r="BB2089" s="289"/>
      <c r="BC2089" s="289"/>
      <c r="BD2089" s="289"/>
      <c r="BE2089" s="289"/>
      <c r="BF2089" s="289"/>
      <c r="BG2089" s="289"/>
      <c r="BH2089" s="289"/>
      <c r="BI2089" s="289"/>
      <c r="BJ2089" s="289"/>
      <c r="BK2089" s="289"/>
      <c r="BL2089" s="289"/>
      <c r="BM2089" s="289"/>
      <c r="BN2089" s="289"/>
      <c r="BO2089" s="289"/>
      <c r="BP2089" s="289"/>
      <c r="BQ2089" s="289"/>
      <c r="BR2089" s="289"/>
      <c r="BS2089" s="289"/>
      <c r="BT2089" s="289"/>
      <c r="BU2089" s="289"/>
      <c r="BV2089" s="289"/>
      <c r="BW2089" s="289"/>
      <c r="BX2089" s="289"/>
      <c r="BY2089" s="289"/>
    </row>
    <row r="2090" spans="1:77" x14ac:dyDescent="0.2">
      <c r="A2090" s="82">
        <v>2082</v>
      </c>
      <c r="B2090" s="82" t="s">
        <v>319</v>
      </c>
      <c r="C2090" s="82" t="s">
        <v>1781</v>
      </c>
      <c r="D2090" s="82" t="s">
        <v>320</v>
      </c>
      <c r="E2090" s="83">
        <v>44123</v>
      </c>
      <c r="F2090" s="82" t="s">
        <v>2985</v>
      </c>
      <c r="G2090" s="82">
        <v>1</v>
      </c>
      <c r="H2090" s="82" t="s">
        <v>2986</v>
      </c>
      <c r="I2090" s="82" t="s">
        <v>1760</v>
      </c>
      <c r="J2090" s="84">
        <v>128</v>
      </c>
      <c r="K2090" s="247">
        <v>12.8</v>
      </c>
      <c r="L2090" s="82" t="s">
        <v>2987</v>
      </c>
      <c r="M2090" s="82">
        <v>154</v>
      </c>
      <c r="N2090" s="82">
        <v>0.1</v>
      </c>
      <c r="O2090" s="264" t="s">
        <v>1654</v>
      </c>
      <c r="P2090" s="283" t="s">
        <v>2990</v>
      </c>
      <c r="Q2090" s="82" t="s">
        <v>117</v>
      </c>
    </row>
    <row r="2091" spans="1:77" s="254" customFormat="1" x14ac:dyDescent="0.2">
      <c r="A2091" s="248">
        <v>2083</v>
      </c>
      <c r="B2091" s="248" t="s">
        <v>319</v>
      </c>
      <c r="C2091" s="248"/>
      <c r="D2091" s="248"/>
      <c r="E2091" s="248"/>
      <c r="F2091" s="248"/>
      <c r="G2091" s="248"/>
      <c r="H2091" s="248"/>
      <c r="I2091" s="248"/>
      <c r="J2091" s="260">
        <v>128</v>
      </c>
      <c r="K2091" s="255">
        <v>12.8</v>
      </c>
      <c r="L2091" s="248"/>
      <c r="M2091" s="248"/>
      <c r="N2091" s="248"/>
      <c r="O2091" s="265" t="s">
        <v>1654</v>
      </c>
      <c r="P2091" s="284" t="s">
        <v>708</v>
      </c>
      <c r="Q2091" s="248"/>
      <c r="R2091" s="289"/>
      <c r="S2091" s="289"/>
      <c r="T2091" s="289"/>
      <c r="U2091" s="289"/>
      <c r="V2091" s="289"/>
      <c r="W2091" s="289"/>
      <c r="X2091" s="289"/>
      <c r="Y2091" s="289"/>
      <c r="Z2091" s="289"/>
      <c r="AA2091" s="289"/>
      <c r="AB2091" s="289"/>
      <c r="AC2091" s="289"/>
      <c r="AD2091" s="289"/>
      <c r="AE2091" s="289"/>
      <c r="AF2091" s="289"/>
      <c r="AG2091" s="289"/>
      <c r="AH2091" s="289"/>
      <c r="AI2091" s="289"/>
      <c r="AJ2091" s="289"/>
      <c r="AK2091" s="289"/>
      <c r="AL2091" s="289"/>
      <c r="AM2091" s="289"/>
      <c r="AN2091" s="289"/>
      <c r="AO2091" s="289"/>
      <c r="AP2091" s="289"/>
      <c r="AQ2091" s="289"/>
      <c r="AR2091" s="289"/>
      <c r="AS2091" s="289"/>
      <c r="AT2091" s="289"/>
      <c r="AU2091" s="289"/>
      <c r="AV2091" s="289"/>
      <c r="AW2091" s="289"/>
      <c r="AX2091" s="289"/>
      <c r="AY2091" s="289"/>
      <c r="AZ2091" s="289"/>
      <c r="BA2091" s="289"/>
      <c r="BB2091" s="289"/>
      <c r="BC2091" s="289"/>
      <c r="BD2091" s="289"/>
      <c r="BE2091" s="289"/>
      <c r="BF2091" s="289"/>
      <c r="BG2091" s="289"/>
      <c r="BH2091" s="289"/>
      <c r="BI2091" s="289"/>
      <c r="BJ2091" s="289"/>
      <c r="BK2091" s="289"/>
      <c r="BL2091" s="289"/>
      <c r="BM2091" s="289"/>
      <c r="BN2091" s="289"/>
      <c r="BO2091" s="289"/>
      <c r="BP2091" s="289"/>
      <c r="BQ2091" s="289"/>
      <c r="BR2091" s="289"/>
      <c r="BS2091" s="289"/>
      <c r="BT2091" s="289"/>
      <c r="BU2091" s="289"/>
      <c r="BV2091" s="289"/>
      <c r="BW2091" s="289"/>
      <c r="BX2091" s="289"/>
      <c r="BY2091" s="289"/>
    </row>
    <row r="2092" spans="1:77" s="262" customFormat="1" x14ac:dyDescent="0.2">
      <c r="A2092" s="86">
        <v>2084</v>
      </c>
      <c r="B2092" s="86" t="s">
        <v>994</v>
      </c>
      <c r="C2092" s="86"/>
      <c r="D2092" s="86"/>
      <c r="E2092" s="86"/>
      <c r="F2092" s="86"/>
      <c r="G2092" s="86"/>
      <c r="H2092" s="86"/>
      <c r="I2092" s="86"/>
      <c r="J2092" s="249">
        <v>268</v>
      </c>
      <c r="K2092" s="251">
        <v>26.8</v>
      </c>
      <c r="L2092" s="86"/>
      <c r="M2092" s="86"/>
      <c r="N2092" s="86"/>
      <c r="O2092" s="266" t="s">
        <v>874</v>
      </c>
      <c r="P2092" s="285"/>
      <c r="Q2092" s="86"/>
      <c r="R2092" s="290"/>
      <c r="S2092" s="290"/>
      <c r="T2092" s="290"/>
      <c r="U2092" s="290"/>
      <c r="V2092" s="290"/>
      <c r="W2092" s="290"/>
      <c r="X2092" s="290"/>
      <c r="Y2092" s="290"/>
      <c r="Z2092" s="290"/>
      <c r="AA2092" s="290"/>
      <c r="AB2092" s="290"/>
      <c r="AC2092" s="290"/>
      <c r="AD2092" s="290"/>
      <c r="AE2092" s="290"/>
      <c r="AF2092" s="290"/>
      <c r="AG2092" s="290"/>
      <c r="AH2092" s="290"/>
      <c r="AI2092" s="290"/>
      <c r="AJ2092" s="290"/>
      <c r="AK2092" s="290"/>
      <c r="AL2092" s="290"/>
      <c r="AM2092" s="290"/>
      <c r="AN2092" s="290"/>
      <c r="AO2092" s="290"/>
      <c r="AP2092" s="290"/>
      <c r="AQ2092" s="290"/>
      <c r="AR2092" s="290"/>
      <c r="AS2092" s="290"/>
      <c r="AT2092" s="290"/>
      <c r="AU2092" s="290"/>
      <c r="AV2092" s="290"/>
      <c r="AW2092" s="290"/>
      <c r="AX2092" s="290"/>
      <c r="AY2092" s="290"/>
      <c r="AZ2092" s="290"/>
      <c r="BA2092" s="290"/>
      <c r="BB2092" s="290"/>
      <c r="BC2092" s="290"/>
      <c r="BD2092" s="290"/>
      <c r="BE2092" s="290"/>
      <c r="BF2092" s="290"/>
      <c r="BG2092" s="290"/>
      <c r="BH2092" s="290"/>
      <c r="BI2092" s="290"/>
      <c r="BJ2092" s="290"/>
      <c r="BK2092" s="290"/>
      <c r="BL2092" s="290"/>
      <c r="BM2092" s="290"/>
      <c r="BN2092" s="290"/>
      <c r="BO2092" s="290"/>
      <c r="BP2092" s="290"/>
      <c r="BQ2092" s="290"/>
      <c r="BR2092" s="290"/>
      <c r="BS2092" s="290"/>
      <c r="BT2092" s="290"/>
      <c r="BU2092" s="290"/>
      <c r="BV2092" s="290"/>
      <c r="BW2092" s="290"/>
      <c r="BX2092" s="290"/>
      <c r="BY2092" s="290"/>
    </row>
    <row r="2093" spans="1:77" x14ac:dyDescent="0.2">
      <c r="A2093" s="82">
        <v>2085</v>
      </c>
      <c r="B2093" s="82" t="s">
        <v>1252</v>
      </c>
      <c r="C2093" s="82" t="s">
        <v>2288</v>
      </c>
      <c r="D2093" s="82" t="s">
        <v>1253</v>
      </c>
      <c r="E2093" s="83">
        <v>44123</v>
      </c>
      <c r="F2093" s="82" t="s">
        <v>2985</v>
      </c>
      <c r="G2093" s="82">
        <v>1</v>
      </c>
      <c r="H2093" s="82" t="s">
        <v>2986</v>
      </c>
      <c r="I2093" s="82" t="s">
        <v>1760</v>
      </c>
      <c r="J2093" s="84">
        <v>32</v>
      </c>
      <c r="K2093" s="247">
        <v>3.2</v>
      </c>
      <c r="L2093" s="82" t="s">
        <v>2987</v>
      </c>
      <c r="M2093" s="82">
        <v>154</v>
      </c>
      <c r="N2093" s="82">
        <v>0.1</v>
      </c>
      <c r="O2093" s="264" t="s">
        <v>1734</v>
      </c>
      <c r="P2093" s="283" t="s">
        <v>2990</v>
      </c>
      <c r="Q2093" s="82" t="s">
        <v>117</v>
      </c>
    </row>
    <row r="2094" spans="1:77" x14ac:dyDescent="0.2">
      <c r="A2094" s="82">
        <v>2086</v>
      </c>
      <c r="B2094" s="82" t="s">
        <v>1252</v>
      </c>
      <c r="C2094" s="82"/>
      <c r="D2094" s="82" t="s">
        <v>2919</v>
      </c>
      <c r="E2094" s="83">
        <v>44137</v>
      </c>
      <c r="F2094" s="82" t="s">
        <v>2985</v>
      </c>
      <c r="G2094" s="82">
        <v>1</v>
      </c>
      <c r="H2094" s="82" t="s">
        <v>2986</v>
      </c>
      <c r="I2094" s="82" t="s">
        <v>1760</v>
      </c>
      <c r="J2094" s="84">
        <v>23</v>
      </c>
      <c r="K2094" s="247">
        <v>2.2999999999999998</v>
      </c>
      <c r="L2094" s="82" t="s">
        <v>3362</v>
      </c>
      <c r="M2094" s="82">
        <v>158</v>
      </c>
      <c r="N2094" s="82">
        <v>0.1</v>
      </c>
      <c r="O2094" s="264" t="s">
        <v>1734</v>
      </c>
      <c r="P2094" s="283" t="s">
        <v>2990</v>
      </c>
      <c r="Q2094" s="82" t="s">
        <v>117</v>
      </c>
    </row>
    <row r="2095" spans="1:77" s="254" customFormat="1" x14ac:dyDescent="0.2">
      <c r="A2095" s="248">
        <v>2087</v>
      </c>
      <c r="B2095" s="248" t="s">
        <v>1252</v>
      </c>
      <c r="C2095" s="248"/>
      <c r="D2095" s="248"/>
      <c r="E2095" s="248"/>
      <c r="F2095" s="248"/>
      <c r="G2095" s="248"/>
      <c r="H2095" s="248"/>
      <c r="I2095" s="248"/>
      <c r="J2095" s="260">
        <v>55</v>
      </c>
      <c r="K2095" s="255">
        <v>5.5</v>
      </c>
      <c r="L2095" s="248"/>
      <c r="M2095" s="248"/>
      <c r="N2095" s="248"/>
      <c r="O2095" s="265" t="s">
        <v>1734</v>
      </c>
      <c r="P2095" s="284" t="s">
        <v>708</v>
      </c>
      <c r="Q2095" s="248"/>
      <c r="R2095" s="289"/>
      <c r="S2095" s="289"/>
      <c r="T2095" s="289"/>
      <c r="U2095" s="289"/>
      <c r="V2095" s="289"/>
      <c r="W2095" s="289"/>
      <c r="X2095" s="289"/>
      <c r="Y2095" s="289"/>
      <c r="Z2095" s="289"/>
      <c r="AA2095" s="289"/>
      <c r="AB2095" s="289"/>
      <c r="AC2095" s="289"/>
      <c r="AD2095" s="289"/>
      <c r="AE2095" s="289"/>
      <c r="AF2095" s="289"/>
      <c r="AG2095" s="289"/>
      <c r="AH2095" s="289"/>
      <c r="AI2095" s="289"/>
      <c r="AJ2095" s="289"/>
      <c r="AK2095" s="289"/>
      <c r="AL2095" s="289"/>
      <c r="AM2095" s="289"/>
      <c r="AN2095" s="289"/>
      <c r="AO2095" s="289"/>
      <c r="AP2095" s="289"/>
      <c r="AQ2095" s="289"/>
      <c r="AR2095" s="289"/>
      <c r="AS2095" s="289"/>
      <c r="AT2095" s="289"/>
      <c r="AU2095" s="289"/>
      <c r="AV2095" s="289"/>
      <c r="AW2095" s="289"/>
      <c r="AX2095" s="289"/>
      <c r="AY2095" s="289"/>
      <c r="AZ2095" s="289"/>
      <c r="BA2095" s="289"/>
      <c r="BB2095" s="289"/>
      <c r="BC2095" s="289"/>
      <c r="BD2095" s="289"/>
      <c r="BE2095" s="289"/>
      <c r="BF2095" s="289"/>
      <c r="BG2095" s="289"/>
      <c r="BH2095" s="289"/>
      <c r="BI2095" s="289"/>
      <c r="BJ2095" s="289"/>
      <c r="BK2095" s="289"/>
      <c r="BL2095" s="289"/>
      <c r="BM2095" s="289"/>
      <c r="BN2095" s="289"/>
      <c r="BO2095" s="289"/>
      <c r="BP2095" s="289"/>
      <c r="BQ2095" s="289"/>
      <c r="BR2095" s="289"/>
      <c r="BS2095" s="289"/>
      <c r="BT2095" s="289"/>
      <c r="BU2095" s="289"/>
      <c r="BV2095" s="289"/>
      <c r="BW2095" s="289"/>
      <c r="BX2095" s="289"/>
      <c r="BY2095" s="289"/>
    </row>
    <row r="2096" spans="1:77" s="262" customFormat="1" x14ac:dyDescent="0.2">
      <c r="A2096" s="86">
        <v>2088</v>
      </c>
      <c r="B2096" s="86" t="s">
        <v>1073</v>
      </c>
      <c r="C2096" s="86"/>
      <c r="D2096" s="86"/>
      <c r="E2096" s="86"/>
      <c r="F2096" s="86"/>
      <c r="G2096" s="86"/>
      <c r="H2096" s="86"/>
      <c r="I2096" s="86"/>
      <c r="J2096" s="249">
        <v>55</v>
      </c>
      <c r="K2096" s="251">
        <v>5.5</v>
      </c>
      <c r="L2096" s="86"/>
      <c r="M2096" s="86"/>
      <c r="N2096" s="86"/>
      <c r="O2096" s="266" t="s">
        <v>875</v>
      </c>
      <c r="P2096" s="285"/>
      <c r="Q2096" s="86"/>
      <c r="R2096" s="290"/>
      <c r="S2096" s="290"/>
      <c r="T2096" s="290"/>
      <c r="U2096" s="290"/>
      <c r="V2096" s="290"/>
      <c r="W2096" s="290"/>
      <c r="X2096" s="290"/>
      <c r="Y2096" s="290"/>
      <c r="Z2096" s="290"/>
      <c r="AA2096" s="290"/>
      <c r="AB2096" s="290"/>
      <c r="AC2096" s="290"/>
      <c r="AD2096" s="290"/>
      <c r="AE2096" s="290"/>
      <c r="AF2096" s="290"/>
      <c r="AG2096" s="290"/>
      <c r="AH2096" s="290"/>
      <c r="AI2096" s="290"/>
      <c r="AJ2096" s="290"/>
      <c r="AK2096" s="290"/>
      <c r="AL2096" s="290"/>
      <c r="AM2096" s="290"/>
      <c r="AN2096" s="290"/>
      <c r="AO2096" s="290"/>
      <c r="AP2096" s="290"/>
      <c r="AQ2096" s="290"/>
      <c r="AR2096" s="290"/>
      <c r="AS2096" s="290"/>
      <c r="AT2096" s="290"/>
      <c r="AU2096" s="290"/>
      <c r="AV2096" s="290"/>
      <c r="AW2096" s="290"/>
      <c r="AX2096" s="290"/>
      <c r="AY2096" s="290"/>
      <c r="AZ2096" s="290"/>
      <c r="BA2096" s="290"/>
      <c r="BB2096" s="290"/>
      <c r="BC2096" s="290"/>
      <c r="BD2096" s="290"/>
      <c r="BE2096" s="290"/>
      <c r="BF2096" s="290"/>
      <c r="BG2096" s="290"/>
      <c r="BH2096" s="290"/>
      <c r="BI2096" s="290"/>
      <c r="BJ2096" s="290"/>
      <c r="BK2096" s="290"/>
      <c r="BL2096" s="290"/>
      <c r="BM2096" s="290"/>
      <c r="BN2096" s="290"/>
      <c r="BO2096" s="290"/>
      <c r="BP2096" s="290"/>
      <c r="BQ2096" s="290"/>
      <c r="BR2096" s="290"/>
      <c r="BS2096" s="290"/>
      <c r="BT2096" s="290"/>
      <c r="BU2096" s="290"/>
      <c r="BV2096" s="290"/>
      <c r="BW2096" s="290"/>
      <c r="BX2096" s="290"/>
      <c r="BY2096" s="290"/>
    </row>
    <row r="2097" spans="1:77" x14ac:dyDescent="0.2">
      <c r="A2097" s="82">
        <v>2089</v>
      </c>
      <c r="B2097" s="82" t="s">
        <v>1236</v>
      </c>
      <c r="C2097" s="82" t="s">
        <v>2279</v>
      </c>
      <c r="D2097" s="82" t="s">
        <v>1237</v>
      </c>
      <c r="E2097" s="83">
        <v>44123</v>
      </c>
      <c r="F2097" s="82" t="s">
        <v>2985</v>
      </c>
      <c r="G2097" s="82">
        <v>1</v>
      </c>
      <c r="H2097" s="82" t="s">
        <v>2986</v>
      </c>
      <c r="I2097" s="82" t="s">
        <v>1760</v>
      </c>
      <c r="J2097" s="84">
        <v>24</v>
      </c>
      <c r="K2097" s="247">
        <v>2.4</v>
      </c>
      <c r="L2097" s="82" t="s">
        <v>2987</v>
      </c>
      <c r="M2097" s="82">
        <v>154</v>
      </c>
      <c r="N2097" s="82">
        <v>0.1</v>
      </c>
      <c r="O2097" s="264" t="s">
        <v>1707</v>
      </c>
      <c r="P2097" s="283" t="s">
        <v>2990</v>
      </c>
      <c r="Q2097" s="82" t="s">
        <v>117</v>
      </c>
    </row>
    <row r="2098" spans="1:77" x14ac:dyDescent="0.2">
      <c r="A2098" s="82">
        <v>2090</v>
      </c>
      <c r="B2098" s="82" t="s">
        <v>1236</v>
      </c>
      <c r="C2098" s="82"/>
      <c r="D2098" s="82" t="s">
        <v>2914</v>
      </c>
      <c r="E2098" s="83">
        <v>44137</v>
      </c>
      <c r="F2098" s="82" t="s">
        <v>2985</v>
      </c>
      <c r="G2098" s="82">
        <v>1</v>
      </c>
      <c r="H2098" s="82" t="s">
        <v>2986</v>
      </c>
      <c r="I2098" s="82" t="s">
        <v>1760</v>
      </c>
      <c r="J2098" s="84">
        <v>12</v>
      </c>
      <c r="K2098" s="247">
        <v>1.2</v>
      </c>
      <c r="L2098" s="82" t="s">
        <v>3362</v>
      </c>
      <c r="M2098" s="82">
        <v>158</v>
      </c>
      <c r="N2098" s="82">
        <v>0.1</v>
      </c>
      <c r="O2098" s="264" t="s">
        <v>1707</v>
      </c>
      <c r="P2098" s="283" t="s">
        <v>2990</v>
      </c>
      <c r="Q2098" s="82" t="s">
        <v>117</v>
      </c>
    </row>
    <row r="2099" spans="1:77" s="254" customFormat="1" x14ac:dyDescent="0.2">
      <c r="A2099" s="248">
        <v>2091</v>
      </c>
      <c r="B2099" s="248" t="s">
        <v>1236</v>
      </c>
      <c r="C2099" s="248"/>
      <c r="D2099" s="248"/>
      <c r="E2099" s="248"/>
      <c r="F2099" s="248"/>
      <c r="G2099" s="248"/>
      <c r="H2099" s="248"/>
      <c r="I2099" s="248"/>
      <c r="J2099" s="260">
        <v>36</v>
      </c>
      <c r="K2099" s="255">
        <v>3.6</v>
      </c>
      <c r="L2099" s="248"/>
      <c r="M2099" s="248"/>
      <c r="N2099" s="248"/>
      <c r="O2099" s="265" t="s">
        <v>1707</v>
      </c>
      <c r="P2099" s="284" t="s">
        <v>708</v>
      </c>
      <c r="Q2099" s="248"/>
      <c r="R2099" s="289"/>
      <c r="S2099" s="289"/>
      <c r="T2099" s="289"/>
      <c r="U2099" s="289"/>
      <c r="V2099" s="289"/>
      <c r="W2099" s="289"/>
      <c r="X2099" s="289"/>
      <c r="Y2099" s="289"/>
      <c r="Z2099" s="289"/>
      <c r="AA2099" s="289"/>
      <c r="AB2099" s="289"/>
      <c r="AC2099" s="289"/>
      <c r="AD2099" s="289"/>
      <c r="AE2099" s="289"/>
      <c r="AF2099" s="289"/>
      <c r="AG2099" s="289"/>
      <c r="AH2099" s="289"/>
      <c r="AI2099" s="289"/>
      <c r="AJ2099" s="289"/>
      <c r="AK2099" s="289"/>
      <c r="AL2099" s="289"/>
      <c r="AM2099" s="289"/>
      <c r="AN2099" s="289"/>
      <c r="AO2099" s="289"/>
      <c r="AP2099" s="289"/>
      <c r="AQ2099" s="289"/>
      <c r="AR2099" s="289"/>
      <c r="AS2099" s="289"/>
      <c r="AT2099" s="289"/>
      <c r="AU2099" s="289"/>
      <c r="AV2099" s="289"/>
      <c r="AW2099" s="289"/>
      <c r="AX2099" s="289"/>
      <c r="AY2099" s="289"/>
      <c r="AZ2099" s="289"/>
      <c r="BA2099" s="289"/>
      <c r="BB2099" s="289"/>
      <c r="BC2099" s="289"/>
      <c r="BD2099" s="289"/>
      <c r="BE2099" s="289"/>
      <c r="BF2099" s="289"/>
      <c r="BG2099" s="289"/>
      <c r="BH2099" s="289"/>
      <c r="BI2099" s="289"/>
      <c r="BJ2099" s="289"/>
      <c r="BK2099" s="289"/>
      <c r="BL2099" s="289"/>
      <c r="BM2099" s="289"/>
      <c r="BN2099" s="289"/>
      <c r="BO2099" s="289"/>
      <c r="BP2099" s="289"/>
      <c r="BQ2099" s="289"/>
      <c r="BR2099" s="289"/>
      <c r="BS2099" s="289"/>
      <c r="BT2099" s="289"/>
      <c r="BU2099" s="289"/>
      <c r="BV2099" s="289"/>
      <c r="BW2099" s="289"/>
      <c r="BX2099" s="289"/>
      <c r="BY2099" s="289"/>
    </row>
    <row r="2100" spans="1:77" s="262" customFormat="1" x14ac:dyDescent="0.2">
      <c r="A2100" s="86">
        <v>2092</v>
      </c>
      <c r="B2100" s="86" t="s">
        <v>1046</v>
      </c>
      <c r="C2100" s="86"/>
      <c r="D2100" s="86"/>
      <c r="E2100" s="86"/>
      <c r="F2100" s="86"/>
      <c r="G2100" s="86"/>
      <c r="H2100" s="86"/>
      <c r="I2100" s="86"/>
      <c r="J2100" s="249">
        <v>36</v>
      </c>
      <c r="K2100" s="251">
        <v>3.6</v>
      </c>
      <c r="L2100" s="86"/>
      <c r="M2100" s="86"/>
      <c r="N2100" s="86"/>
      <c r="O2100" s="266" t="s">
        <v>876</v>
      </c>
      <c r="P2100" s="285"/>
      <c r="Q2100" s="86"/>
      <c r="R2100" s="290"/>
      <c r="S2100" s="290"/>
      <c r="T2100" s="290"/>
      <c r="U2100" s="290"/>
      <c r="V2100" s="290"/>
      <c r="W2100" s="290"/>
      <c r="X2100" s="290"/>
      <c r="Y2100" s="290"/>
      <c r="Z2100" s="290"/>
      <c r="AA2100" s="290"/>
      <c r="AB2100" s="290"/>
      <c r="AC2100" s="290"/>
      <c r="AD2100" s="290"/>
      <c r="AE2100" s="290"/>
      <c r="AF2100" s="290"/>
      <c r="AG2100" s="290"/>
      <c r="AH2100" s="290"/>
      <c r="AI2100" s="290"/>
      <c r="AJ2100" s="290"/>
      <c r="AK2100" s="290"/>
      <c r="AL2100" s="290"/>
      <c r="AM2100" s="290"/>
      <c r="AN2100" s="290"/>
      <c r="AO2100" s="290"/>
      <c r="AP2100" s="290"/>
      <c r="AQ2100" s="290"/>
      <c r="AR2100" s="290"/>
      <c r="AS2100" s="290"/>
      <c r="AT2100" s="290"/>
      <c r="AU2100" s="290"/>
      <c r="AV2100" s="290"/>
      <c r="AW2100" s="290"/>
      <c r="AX2100" s="290"/>
      <c r="AY2100" s="290"/>
      <c r="AZ2100" s="290"/>
      <c r="BA2100" s="290"/>
      <c r="BB2100" s="290"/>
      <c r="BC2100" s="290"/>
      <c r="BD2100" s="290"/>
      <c r="BE2100" s="290"/>
      <c r="BF2100" s="290"/>
      <c r="BG2100" s="290"/>
      <c r="BH2100" s="290"/>
      <c r="BI2100" s="290"/>
      <c r="BJ2100" s="290"/>
      <c r="BK2100" s="290"/>
      <c r="BL2100" s="290"/>
      <c r="BM2100" s="290"/>
      <c r="BN2100" s="290"/>
      <c r="BO2100" s="290"/>
      <c r="BP2100" s="290"/>
      <c r="BQ2100" s="290"/>
      <c r="BR2100" s="290"/>
      <c r="BS2100" s="290"/>
      <c r="BT2100" s="290"/>
      <c r="BU2100" s="290"/>
      <c r="BV2100" s="290"/>
      <c r="BW2100" s="290"/>
      <c r="BX2100" s="290"/>
      <c r="BY2100" s="290"/>
    </row>
    <row r="2101" spans="1:77" x14ac:dyDescent="0.2">
      <c r="A2101" s="82">
        <v>2093</v>
      </c>
      <c r="B2101" s="82" t="s">
        <v>1234</v>
      </c>
      <c r="C2101" s="82" t="s">
        <v>1800</v>
      </c>
      <c r="D2101" s="82" t="s">
        <v>1235</v>
      </c>
      <c r="E2101" s="83">
        <v>44123</v>
      </c>
      <c r="F2101" s="82" t="s">
        <v>2985</v>
      </c>
      <c r="G2101" s="82">
        <v>1</v>
      </c>
      <c r="H2101" s="82" t="s">
        <v>2986</v>
      </c>
      <c r="I2101" s="82" t="s">
        <v>1760</v>
      </c>
      <c r="J2101" s="84">
        <v>38</v>
      </c>
      <c r="K2101" s="247">
        <v>3.8</v>
      </c>
      <c r="L2101" s="82" t="s">
        <v>2987</v>
      </c>
      <c r="M2101" s="82">
        <v>154</v>
      </c>
      <c r="N2101" s="82">
        <v>0.1</v>
      </c>
      <c r="O2101" s="264" t="s">
        <v>1676</v>
      </c>
      <c r="P2101" s="283" t="s">
        <v>2990</v>
      </c>
      <c r="Q2101" s="82" t="s">
        <v>117</v>
      </c>
    </row>
    <row r="2102" spans="1:77" x14ac:dyDescent="0.2">
      <c r="A2102" s="82">
        <v>2094</v>
      </c>
      <c r="B2102" s="82" t="s">
        <v>1234</v>
      </c>
      <c r="C2102" s="82"/>
      <c r="D2102" s="82" t="s">
        <v>2913</v>
      </c>
      <c r="E2102" s="83">
        <v>44137</v>
      </c>
      <c r="F2102" s="82" t="s">
        <v>2985</v>
      </c>
      <c r="G2102" s="82">
        <v>1</v>
      </c>
      <c r="H2102" s="82" t="s">
        <v>2986</v>
      </c>
      <c r="I2102" s="82" t="s">
        <v>1760</v>
      </c>
      <c r="J2102" s="84">
        <v>21</v>
      </c>
      <c r="K2102" s="247">
        <v>2.1</v>
      </c>
      <c r="L2102" s="82" t="s">
        <v>3362</v>
      </c>
      <c r="M2102" s="82">
        <v>158</v>
      </c>
      <c r="N2102" s="82">
        <v>0.1</v>
      </c>
      <c r="O2102" s="264" t="s">
        <v>1676</v>
      </c>
      <c r="P2102" s="283" t="s">
        <v>2990</v>
      </c>
      <c r="Q2102" s="82" t="s">
        <v>117</v>
      </c>
    </row>
    <row r="2103" spans="1:77" s="254" customFormat="1" x14ac:dyDescent="0.2">
      <c r="A2103" s="248">
        <v>2095</v>
      </c>
      <c r="B2103" s="248" t="s">
        <v>1234</v>
      </c>
      <c r="C2103" s="248"/>
      <c r="D2103" s="248"/>
      <c r="E2103" s="248"/>
      <c r="F2103" s="248"/>
      <c r="G2103" s="248"/>
      <c r="H2103" s="248"/>
      <c r="I2103" s="248"/>
      <c r="J2103" s="260">
        <v>59</v>
      </c>
      <c r="K2103" s="255">
        <v>5.9</v>
      </c>
      <c r="L2103" s="248"/>
      <c r="M2103" s="248"/>
      <c r="N2103" s="248"/>
      <c r="O2103" s="265" t="s">
        <v>1676</v>
      </c>
      <c r="P2103" s="284" t="s">
        <v>708</v>
      </c>
      <c r="Q2103" s="248"/>
      <c r="R2103" s="289"/>
      <c r="S2103" s="289"/>
      <c r="T2103" s="289"/>
      <c r="U2103" s="289"/>
      <c r="V2103" s="289"/>
      <c r="W2103" s="289"/>
      <c r="X2103" s="289"/>
      <c r="Y2103" s="289"/>
      <c r="Z2103" s="289"/>
      <c r="AA2103" s="289"/>
      <c r="AB2103" s="289"/>
      <c r="AC2103" s="289"/>
      <c r="AD2103" s="289"/>
      <c r="AE2103" s="289"/>
      <c r="AF2103" s="289"/>
      <c r="AG2103" s="289"/>
      <c r="AH2103" s="289"/>
      <c r="AI2103" s="289"/>
      <c r="AJ2103" s="289"/>
      <c r="AK2103" s="289"/>
      <c r="AL2103" s="289"/>
      <c r="AM2103" s="289"/>
      <c r="AN2103" s="289"/>
      <c r="AO2103" s="289"/>
      <c r="AP2103" s="289"/>
      <c r="AQ2103" s="289"/>
      <c r="AR2103" s="289"/>
      <c r="AS2103" s="289"/>
      <c r="AT2103" s="289"/>
      <c r="AU2103" s="289"/>
      <c r="AV2103" s="289"/>
      <c r="AW2103" s="289"/>
      <c r="AX2103" s="289"/>
      <c r="AY2103" s="289"/>
      <c r="AZ2103" s="289"/>
      <c r="BA2103" s="289"/>
      <c r="BB2103" s="289"/>
      <c r="BC2103" s="289"/>
      <c r="BD2103" s="289"/>
      <c r="BE2103" s="289"/>
      <c r="BF2103" s="289"/>
      <c r="BG2103" s="289"/>
      <c r="BH2103" s="289"/>
      <c r="BI2103" s="289"/>
      <c r="BJ2103" s="289"/>
      <c r="BK2103" s="289"/>
      <c r="BL2103" s="289"/>
      <c r="BM2103" s="289"/>
      <c r="BN2103" s="289"/>
      <c r="BO2103" s="289"/>
      <c r="BP2103" s="289"/>
      <c r="BQ2103" s="289"/>
      <c r="BR2103" s="289"/>
      <c r="BS2103" s="289"/>
      <c r="BT2103" s="289"/>
      <c r="BU2103" s="289"/>
      <c r="BV2103" s="289"/>
      <c r="BW2103" s="289"/>
      <c r="BX2103" s="289"/>
      <c r="BY2103" s="289"/>
    </row>
    <row r="2104" spans="1:77" s="262" customFormat="1" x14ac:dyDescent="0.2">
      <c r="A2104" s="86">
        <v>2096</v>
      </c>
      <c r="B2104" s="86" t="s">
        <v>1044</v>
      </c>
      <c r="C2104" s="86"/>
      <c r="D2104" s="86"/>
      <c r="E2104" s="86"/>
      <c r="F2104" s="86"/>
      <c r="G2104" s="86"/>
      <c r="H2104" s="86"/>
      <c r="I2104" s="86"/>
      <c r="J2104" s="249">
        <v>59</v>
      </c>
      <c r="K2104" s="251">
        <v>5.9</v>
      </c>
      <c r="L2104" s="86"/>
      <c r="M2104" s="86"/>
      <c r="N2104" s="86"/>
      <c r="O2104" s="266" t="s">
        <v>877</v>
      </c>
      <c r="P2104" s="285"/>
      <c r="Q2104" s="86"/>
      <c r="R2104" s="290"/>
      <c r="S2104" s="290"/>
      <c r="T2104" s="290"/>
      <c r="U2104" s="290"/>
      <c r="V2104" s="290"/>
      <c r="W2104" s="290"/>
      <c r="X2104" s="290"/>
      <c r="Y2104" s="290"/>
      <c r="Z2104" s="290"/>
      <c r="AA2104" s="290"/>
      <c r="AB2104" s="290"/>
      <c r="AC2104" s="290"/>
      <c r="AD2104" s="290"/>
      <c r="AE2104" s="290"/>
      <c r="AF2104" s="290"/>
      <c r="AG2104" s="290"/>
      <c r="AH2104" s="290"/>
      <c r="AI2104" s="290"/>
      <c r="AJ2104" s="290"/>
      <c r="AK2104" s="290"/>
      <c r="AL2104" s="290"/>
      <c r="AM2104" s="290"/>
      <c r="AN2104" s="290"/>
      <c r="AO2104" s="290"/>
      <c r="AP2104" s="290"/>
      <c r="AQ2104" s="290"/>
      <c r="AR2104" s="290"/>
      <c r="AS2104" s="290"/>
      <c r="AT2104" s="290"/>
      <c r="AU2104" s="290"/>
      <c r="AV2104" s="290"/>
      <c r="AW2104" s="290"/>
      <c r="AX2104" s="290"/>
      <c r="AY2104" s="290"/>
      <c r="AZ2104" s="290"/>
      <c r="BA2104" s="290"/>
      <c r="BB2104" s="290"/>
      <c r="BC2104" s="290"/>
      <c r="BD2104" s="290"/>
      <c r="BE2104" s="290"/>
      <c r="BF2104" s="290"/>
      <c r="BG2104" s="290"/>
      <c r="BH2104" s="290"/>
      <c r="BI2104" s="290"/>
      <c r="BJ2104" s="290"/>
      <c r="BK2104" s="290"/>
      <c r="BL2104" s="290"/>
      <c r="BM2104" s="290"/>
      <c r="BN2104" s="290"/>
      <c r="BO2104" s="290"/>
      <c r="BP2104" s="290"/>
      <c r="BQ2104" s="290"/>
      <c r="BR2104" s="290"/>
      <c r="BS2104" s="290"/>
      <c r="BT2104" s="290"/>
      <c r="BU2104" s="290"/>
      <c r="BV2104" s="290"/>
      <c r="BW2104" s="290"/>
      <c r="BX2104" s="290"/>
      <c r="BY2104" s="290"/>
    </row>
    <row r="2105" spans="1:77" x14ac:dyDescent="0.2">
      <c r="A2105" s="82">
        <v>2097</v>
      </c>
      <c r="B2105" s="82" t="s">
        <v>244</v>
      </c>
      <c r="C2105" s="82" t="s">
        <v>2288</v>
      </c>
      <c r="D2105" s="82" t="s">
        <v>245</v>
      </c>
      <c r="E2105" s="83">
        <v>44123</v>
      </c>
      <c r="F2105" s="82" t="s">
        <v>2985</v>
      </c>
      <c r="G2105" s="82">
        <v>1</v>
      </c>
      <c r="H2105" s="82" t="s">
        <v>2986</v>
      </c>
      <c r="I2105" s="82" t="s">
        <v>1760</v>
      </c>
      <c r="J2105" s="84">
        <v>22</v>
      </c>
      <c r="K2105" s="247">
        <v>2.2000000000000002</v>
      </c>
      <c r="L2105" s="82" t="s">
        <v>2987</v>
      </c>
      <c r="M2105" s="82">
        <v>154</v>
      </c>
      <c r="N2105" s="82">
        <v>0.1</v>
      </c>
      <c r="O2105" s="264" t="s">
        <v>1138</v>
      </c>
      <c r="P2105" s="283" t="s">
        <v>2997</v>
      </c>
      <c r="Q2105" s="82" t="s">
        <v>117</v>
      </c>
    </row>
    <row r="2106" spans="1:77" x14ac:dyDescent="0.2">
      <c r="A2106" s="82">
        <v>2098</v>
      </c>
      <c r="B2106" s="82" t="s">
        <v>244</v>
      </c>
      <c r="C2106" s="82"/>
      <c r="D2106" s="82" t="s">
        <v>2870</v>
      </c>
      <c r="E2106" s="83">
        <v>44137</v>
      </c>
      <c r="F2106" s="82" t="s">
        <v>2985</v>
      </c>
      <c r="G2106" s="82">
        <v>1</v>
      </c>
      <c r="H2106" s="82" t="s">
        <v>2986</v>
      </c>
      <c r="I2106" s="82" t="s">
        <v>1760</v>
      </c>
      <c r="J2106" s="84">
        <v>1</v>
      </c>
      <c r="K2106" s="247">
        <v>0.1</v>
      </c>
      <c r="L2106" s="82" t="s">
        <v>3362</v>
      </c>
      <c r="M2106" s="82">
        <v>158</v>
      </c>
      <c r="N2106" s="82">
        <v>0.1</v>
      </c>
      <c r="O2106" s="264" t="s">
        <v>1138</v>
      </c>
      <c r="P2106" s="283" t="s">
        <v>2997</v>
      </c>
      <c r="Q2106" s="82" t="s">
        <v>117</v>
      </c>
    </row>
    <row r="2107" spans="1:77" s="254" customFormat="1" x14ac:dyDescent="0.2">
      <c r="A2107" s="248">
        <v>2099</v>
      </c>
      <c r="B2107" s="248" t="s">
        <v>244</v>
      </c>
      <c r="C2107" s="248"/>
      <c r="D2107" s="248"/>
      <c r="E2107" s="248"/>
      <c r="F2107" s="248"/>
      <c r="G2107" s="248"/>
      <c r="H2107" s="248"/>
      <c r="I2107" s="248"/>
      <c r="J2107" s="260">
        <v>23</v>
      </c>
      <c r="K2107" s="255">
        <v>2.2999999999999998</v>
      </c>
      <c r="L2107" s="248"/>
      <c r="M2107" s="248"/>
      <c r="N2107" s="248"/>
      <c r="O2107" s="265" t="s">
        <v>1138</v>
      </c>
      <c r="P2107" s="284" t="s">
        <v>706</v>
      </c>
      <c r="Q2107" s="248"/>
      <c r="R2107" s="289"/>
      <c r="S2107" s="289"/>
      <c r="T2107" s="289"/>
      <c r="U2107" s="289"/>
      <c r="V2107" s="289"/>
      <c r="W2107" s="289"/>
      <c r="X2107" s="289"/>
      <c r="Y2107" s="289"/>
      <c r="Z2107" s="289"/>
      <c r="AA2107" s="289"/>
      <c r="AB2107" s="289"/>
      <c r="AC2107" s="289"/>
      <c r="AD2107" s="289"/>
      <c r="AE2107" s="289"/>
      <c r="AF2107" s="289"/>
      <c r="AG2107" s="289"/>
      <c r="AH2107" s="289"/>
      <c r="AI2107" s="289"/>
      <c r="AJ2107" s="289"/>
      <c r="AK2107" s="289"/>
      <c r="AL2107" s="289"/>
      <c r="AM2107" s="289"/>
      <c r="AN2107" s="289"/>
      <c r="AO2107" s="289"/>
      <c r="AP2107" s="289"/>
      <c r="AQ2107" s="289"/>
      <c r="AR2107" s="289"/>
      <c r="AS2107" s="289"/>
      <c r="AT2107" s="289"/>
      <c r="AU2107" s="289"/>
      <c r="AV2107" s="289"/>
      <c r="AW2107" s="289"/>
      <c r="AX2107" s="289"/>
      <c r="AY2107" s="289"/>
      <c r="AZ2107" s="289"/>
      <c r="BA2107" s="289"/>
      <c r="BB2107" s="289"/>
      <c r="BC2107" s="289"/>
      <c r="BD2107" s="289"/>
      <c r="BE2107" s="289"/>
      <c r="BF2107" s="289"/>
      <c r="BG2107" s="289"/>
      <c r="BH2107" s="289"/>
      <c r="BI2107" s="289"/>
      <c r="BJ2107" s="289"/>
      <c r="BK2107" s="289"/>
      <c r="BL2107" s="289"/>
      <c r="BM2107" s="289"/>
      <c r="BN2107" s="289"/>
      <c r="BO2107" s="289"/>
      <c r="BP2107" s="289"/>
      <c r="BQ2107" s="289"/>
      <c r="BR2107" s="289"/>
      <c r="BS2107" s="289"/>
      <c r="BT2107" s="289"/>
      <c r="BU2107" s="289"/>
      <c r="BV2107" s="289"/>
      <c r="BW2107" s="289"/>
      <c r="BX2107" s="289"/>
      <c r="BY2107" s="289"/>
    </row>
    <row r="2108" spans="1:77" s="262" customFormat="1" x14ac:dyDescent="0.2">
      <c r="A2108" s="86">
        <v>2100</v>
      </c>
      <c r="B2108" s="86" t="s">
        <v>1569</v>
      </c>
      <c r="C2108" s="86"/>
      <c r="D2108" s="86"/>
      <c r="E2108" s="86"/>
      <c r="F2108" s="86"/>
      <c r="G2108" s="86"/>
      <c r="H2108" s="86"/>
      <c r="I2108" s="86"/>
      <c r="J2108" s="249">
        <v>23</v>
      </c>
      <c r="K2108" s="251">
        <v>2.2999999999999998</v>
      </c>
      <c r="L2108" s="86"/>
      <c r="M2108" s="86"/>
      <c r="N2108" s="86"/>
      <c r="O2108" s="266" t="s">
        <v>878</v>
      </c>
      <c r="P2108" s="285"/>
      <c r="Q2108" s="86"/>
      <c r="R2108" s="290"/>
      <c r="S2108" s="290"/>
      <c r="T2108" s="290"/>
      <c r="U2108" s="290"/>
      <c r="V2108" s="290"/>
      <c r="W2108" s="290"/>
      <c r="X2108" s="290"/>
      <c r="Y2108" s="290"/>
      <c r="Z2108" s="290"/>
      <c r="AA2108" s="290"/>
      <c r="AB2108" s="290"/>
      <c r="AC2108" s="290"/>
      <c r="AD2108" s="290"/>
      <c r="AE2108" s="290"/>
      <c r="AF2108" s="290"/>
      <c r="AG2108" s="290"/>
      <c r="AH2108" s="290"/>
      <c r="AI2108" s="290"/>
      <c r="AJ2108" s="290"/>
      <c r="AK2108" s="290"/>
      <c r="AL2108" s="290"/>
      <c r="AM2108" s="290"/>
      <c r="AN2108" s="290"/>
      <c r="AO2108" s="290"/>
      <c r="AP2108" s="290"/>
      <c r="AQ2108" s="290"/>
      <c r="AR2108" s="290"/>
      <c r="AS2108" s="290"/>
      <c r="AT2108" s="290"/>
      <c r="AU2108" s="290"/>
      <c r="AV2108" s="290"/>
      <c r="AW2108" s="290"/>
      <c r="AX2108" s="290"/>
      <c r="AY2108" s="290"/>
      <c r="AZ2108" s="290"/>
      <c r="BA2108" s="290"/>
      <c r="BB2108" s="290"/>
      <c r="BC2108" s="290"/>
      <c r="BD2108" s="290"/>
      <c r="BE2108" s="290"/>
      <c r="BF2108" s="290"/>
      <c r="BG2108" s="290"/>
      <c r="BH2108" s="290"/>
      <c r="BI2108" s="290"/>
      <c r="BJ2108" s="290"/>
      <c r="BK2108" s="290"/>
      <c r="BL2108" s="290"/>
      <c r="BM2108" s="290"/>
      <c r="BN2108" s="290"/>
      <c r="BO2108" s="290"/>
      <c r="BP2108" s="290"/>
      <c r="BQ2108" s="290"/>
      <c r="BR2108" s="290"/>
      <c r="BS2108" s="290"/>
      <c r="BT2108" s="290"/>
      <c r="BU2108" s="290"/>
      <c r="BV2108" s="290"/>
      <c r="BW2108" s="290"/>
      <c r="BX2108" s="290"/>
      <c r="BY2108" s="290"/>
    </row>
    <row r="2109" spans="1:77" x14ac:dyDescent="0.2">
      <c r="A2109" s="82">
        <v>2101</v>
      </c>
      <c r="B2109" s="82" t="s">
        <v>194</v>
      </c>
      <c r="C2109" s="82" t="s">
        <v>2279</v>
      </c>
      <c r="D2109" s="82" t="s">
        <v>195</v>
      </c>
      <c r="E2109" s="83">
        <v>44123</v>
      </c>
      <c r="F2109" s="82" t="s">
        <v>2985</v>
      </c>
      <c r="G2109" s="82">
        <v>1</v>
      </c>
      <c r="H2109" s="82" t="s">
        <v>2986</v>
      </c>
      <c r="I2109" s="82" t="s">
        <v>1760</v>
      </c>
      <c r="J2109" s="84">
        <v>32</v>
      </c>
      <c r="K2109" s="247">
        <v>3.2</v>
      </c>
      <c r="L2109" s="82" t="s">
        <v>2987</v>
      </c>
      <c r="M2109" s="82">
        <v>154</v>
      </c>
      <c r="N2109" s="82">
        <v>0.1</v>
      </c>
      <c r="O2109" s="264" t="s">
        <v>1976</v>
      </c>
      <c r="P2109" s="283" t="s">
        <v>2997</v>
      </c>
      <c r="Q2109" s="82" t="s">
        <v>117</v>
      </c>
    </row>
    <row r="2110" spans="1:77" x14ac:dyDescent="0.2">
      <c r="A2110" s="82">
        <v>2102</v>
      </c>
      <c r="B2110" s="82" t="s">
        <v>194</v>
      </c>
      <c r="C2110" s="82"/>
      <c r="D2110" s="82" t="s">
        <v>2853</v>
      </c>
      <c r="E2110" s="83">
        <v>44137</v>
      </c>
      <c r="F2110" s="82" t="s">
        <v>2985</v>
      </c>
      <c r="G2110" s="82">
        <v>1</v>
      </c>
      <c r="H2110" s="82" t="s">
        <v>2986</v>
      </c>
      <c r="I2110" s="82" t="s">
        <v>1760</v>
      </c>
      <c r="J2110" s="84">
        <v>12</v>
      </c>
      <c r="K2110" s="247">
        <v>1.2</v>
      </c>
      <c r="L2110" s="82" t="s">
        <v>3362</v>
      </c>
      <c r="M2110" s="82">
        <v>158</v>
      </c>
      <c r="N2110" s="82">
        <v>0.1</v>
      </c>
      <c r="O2110" s="264" t="s">
        <v>1976</v>
      </c>
      <c r="P2110" s="283" t="s">
        <v>2997</v>
      </c>
      <c r="Q2110" s="82" t="s">
        <v>117</v>
      </c>
    </row>
    <row r="2111" spans="1:77" s="254" customFormat="1" x14ac:dyDescent="0.2">
      <c r="A2111" s="248">
        <v>2103</v>
      </c>
      <c r="B2111" s="248" t="s">
        <v>194</v>
      </c>
      <c r="C2111" s="248"/>
      <c r="D2111" s="248"/>
      <c r="E2111" s="248"/>
      <c r="F2111" s="248"/>
      <c r="G2111" s="248"/>
      <c r="H2111" s="248"/>
      <c r="I2111" s="248"/>
      <c r="J2111" s="260">
        <v>44</v>
      </c>
      <c r="K2111" s="255">
        <v>4.4000000000000004</v>
      </c>
      <c r="L2111" s="248"/>
      <c r="M2111" s="248"/>
      <c r="N2111" s="248"/>
      <c r="O2111" s="265" t="s">
        <v>1976</v>
      </c>
      <c r="P2111" s="284" t="s">
        <v>706</v>
      </c>
      <c r="Q2111" s="248"/>
      <c r="R2111" s="289"/>
      <c r="S2111" s="289"/>
      <c r="T2111" s="289"/>
      <c r="U2111" s="289"/>
      <c r="V2111" s="289"/>
      <c r="W2111" s="289"/>
      <c r="X2111" s="289"/>
      <c r="Y2111" s="289"/>
      <c r="Z2111" s="289"/>
      <c r="AA2111" s="289"/>
      <c r="AB2111" s="289"/>
      <c r="AC2111" s="289"/>
      <c r="AD2111" s="289"/>
      <c r="AE2111" s="289"/>
      <c r="AF2111" s="289"/>
      <c r="AG2111" s="289"/>
      <c r="AH2111" s="289"/>
      <c r="AI2111" s="289"/>
      <c r="AJ2111" s="289"/>
      <c r="AK2111" s="289"/>
      <c r="AL2111" s="289"/>
      <c r="AM2111" s="289"/>
      <c r="AN2111" s="289"/>
      <c r="AO2111" s="289"/>
      <c r="AP2111" s="289"/>
      <c r="AQ2111" s="289"/>
      <c r="AR2111" s="289"/>
      <c r="AS2111" s="289"/>
      <c r="AT2111" s="289"/>
      <c r="AU2111" s="289"/>
      <c r="AV2111" s="289"/>
      <c r="AW2111" s="289"/>
      <c r="AX2111" s="289"/>
      <c r="AY2111" s="289"/>
      <c r="AZ2111" s="289"/>
      <c r="BA2111" s="289"/>
      <c r="BB2111" s="289"/>
      <c r="BC2111" s="289"/>
      <c r="BD2111" s="289"/>
      <c r="BE2111" s="289"/>
      <c r="BF2111" s="289"/>
      <c r="BG2111" s="289"/>
      <c r="BH2111" s="289"/>
      <c r="BI2111" s="289"/>
      <c r="BJ2111" s="289"/>
      <c r="BK2111" s="289"/>
      <c r="BL2111" s="289"/>
      <c r="BM2111" s="289"/>
      <c r="BN2111" s="289"/>
      <c r="BO2111" s="289"/>
      <c r="BP2111" s="289"/>
      <c r="BQ2111" s="289"/>
      <c r="BR2111" s="289"/>
      <c r="BS2111" s="289"/>
      <c r="BT2111" s="289"/>
      <c r="BU2111" s="289"/>
      <c r="BV2111" s="289"/>
      <c r="BW2111" s="289"/>
      <c r="BX2111" s="289"/>
      <c r="BY2111" s="289"/>
    </row>
    <row r="2112" spans="1:77" s="262" customFormat="1" x14ac:dyDescent="0.2">
      <c r="A2112" s="86">
        <v>2104</v>
      </c>
      <c r="B2112" s="86" t="s">
        <v>64</v>
      </c>
      <c r="C2112" s="86"/>
      <c r="D2112" s="86"/>
      <c r="E2112" s="86"/>
      <c r="F2112" s="86"/>
      <c r="G2112" s="86"/>
      <c r="H2112" s="86"/>
      <c r="I2112" s="86"/>
      <c r="J2112" s="249">
        <v>44</v>
      </c>
      <c r="K2112" s="251">
        <v>4.4000000000000004</v>
      </c>
      <c r="L2112" s="86"/>
      <c r="M2112" s="86"/>
      <c r="N2112" s="86"/>
      <c r="O2112" s="266" t="s">
        <v>879</v>
      </c>
      <c r="P2112" s="285"/>
      <c r="Q2112" s="86"/>
      <c r="R2112" s="290"/>
      <c r="S2112" s="290"/>
      <c r="T2112" s="290"/>
      <c r="U2112" s="290"/>
      <c r="V2112" s="290"/>
      <c r="W2112" s="290"/>
      <c r="X2112" s="290"/>
      <c r="Y2112" s="290"/>
      <c r="Z2112" s="290"/>
      <c r="AA2112" s="290"/>
      <c r="AB2112" s="290"/>
      <c r="AC2112" s="290"/>
      <c r="AD2112" s="290"/>
      <c r="AE2112" s="290"/>
      <c r="AF2112" s="290"/>
      <c r="AG2112" s="290"/>
      <c r="AH2112" s="290"/>
      <c r="AI2112" s="290"/>
      <c r="AJ2112" s="290"/>
      <c r="AK2112" s="290"/>
      <c r="AL2112" s="290"/>
      <c r="AM2112" s="290"/>
      <c r="AN2112" s="290"/>
      <c r="AO2112" s="290"/>
      <c r="AP2112" s="290"/>
      <c r="AQ2112" s="290"/>
      <c r="AR2112" s="290"/>
      <c r="AS2112" s="290"/>
      <c r="AT2112" s="290"/>
      <c r="AU2112" s="290"/>
      <c r="AV2112" s="290"/>
      <c r="AW2112" s="290"/>
      <c r="AX2112" s="290"/>
      <c r="AY2112" s="290"/>
      <c r="AZ2112" s="290"/>
      <c r="BA2112" s="290"/>
      <c r="BB2112" s="290"/>
      <c r="BC2112" s="290"/>
      <c r="BD2112" s="290"/>
      <c r="BE2112" s="290"/>
      <c r="BF2112" s="290"/>
      <c r="BG2112" s="290"/>
      <c r="BH2112" s="290"/>
      <c r="BI2112" s="290"/>
      <c r="BJ2112" s="290"/>
      <c r="BK2112" s="290"/>
      <c r="BL2112" s="290"/>
      <c r="BM2112" s="290"/>
      <c r="BN2112" s="290"/>
      <c r="BO2112" s="290"/>
      <c r="BP2112" s="290"/>
      <c r="BQ2112" s="290"/>
      <c r="BR2112" s="290"/>
      <c r="BS2112" s="290"/>
      <c r="BT2112" s="290"/>
      <c r="BU2112" s="290"/>
      <c r="BV2112" s="290"/>
      <c r="BW2112" s="290"/>
      <c r="BX2112" s="290"/>
      <c r="BY2112" s="290"/>
    </row>
    <row r="2113" spans="1:77" x14ac:dyDescent="0.2">
      <c r="A2113" s="82">
        <v>2105</v>
      </c>
      <c r="B2113" s="82" t="s">
        <v>252</v>
      </c>
      <c r="C2113" s="82" t="s">
        <v>1781</v>
      </c>
      <c r="D2113" s="82" t="s">
        <v>253</v>
      </c>
      <c r="E2113" s="83">
        <v>44123</v>
      </c>
      <c r="F2113" s="82" t="s">
        <v>2985</v>
      </c>
      <c r="G2113" s="82">
        <v>1</v>
      </c>
      <c r="H2113" s="82" t="s">
        <v>2986</v>
      </c>
      <c r="I2113" s="82" t="s">
        <v>1760</v>
      </c>
      <c r="J2113" s="84">
        <v>42</v>
      </c>
      <c r="K2113" s="247">
        <v>4.2</v>
      </c>
      <c r="L2113" s="82" t="s">
        <v>2987</v>
      </c>
      <c r="M2113" s="82">
        <v>154</v>
      </c>
      <c r="N2113" s="82">
        <v>0.1</v>
      </c>
      <c r="O2113" s="264" t="s">
        <v>1148</v>
      </c>
      <c r="P2113" s="283" t="s">
        <v>2997</v>
      </c>
      <c r="Q2113" s="82" t="s">
        <v>117</v>
      </c>
    </row>
    <row r="2114" spans="1:77" s="254" customFormat="1" x14ac:dyDescent="0.2">
      <c r="A2114" s="248">
        <v>2106</v>
      </c>
      <c r="B2114" s="248" t="s">
        <v>252</v>
      </c>
      <c r="C2114" s="248"/>
      <c r="D2114" s="248"/>
      <c r="E2114" s="248"/>
      <c r="F2114" s="248"/>
      <c r="G2114" s="248"/>
      <c r="H2114" s="248"/>
      <c r="I2114" s="248"/>
      <c r="J2114" s="260">
        <v>42</v>
      </c>
      <c r="K2114" s="255">
        <v>4.2</v>
      </c>
      <c r="L2114" s="248"/>
      <c r="M2114" s="248"/>
      <c r="N2114" s="248"/>
      <c r="O2114" s="265" t="s">
        <v>1148</v>
      </c>
      <c r="P2114" s="284" t="s">
        <v>706</v>
      </c>
      <c r="Q2114" s="248"/>
      <c r="R2114" s="289"/>
      <c r="S2114" s="289"/>
      <c r="T2114" s="289"/>
      <c r="U2114" s="289"/>
      <c r="V2114" s="289"/>
      <c r="W2114" s="289"/>
      <c r="X2114" s="289"/>
      <c r="Y2114" s="289"/>
      <c r="Z2114" s="289"/>
      <c r="AA2114" s="289"/>
      <c r="AB2114" s="289"/>
      <c r="AC2114" s="289"/>
      <c r="AD2114" s="289"/>
      <c r="AE2114" s="289"/>
      <c r="AF2114" s="289"/>
      <c r="AG2114" s="289"/>
      <c r="AH2114" s="289"/>
      <c r="AI2114" s="289"/>
      <c r="AJ2114" s="289"/>
      <c r="AK2114" s="289"/>
      <c r="AL2114" s="289"/>
      <c r="AM2114" s="289"/>
      <c r="AN2114" s="289"/>
      <c r="AO2114" s="289"/>
      <c r="AP2114" s="289"/>
      <c r="AQ2114" s="289"/>
      <c r="AR2114" s="289"/>
      <c r="AS2114" s="289"/>
      <c r="AT2114" s="289"/>
      <c r="AU2114" s="289"/>
      <c r="AV2114" s="289"/>
      <c r="AW2114" s="289"/>
      <c r="AX2114" s="289"/>
      <c r="AY2114" s="289"/>
      <c r="AZ2114" s="289"/>
      <c r="BA2114" s="289"/>
      <c r="BB2114" s="289"/>
      <c r="BC2114" s="289"/>
      <c r="BD2114" s="289"/>
      <c r="BE2114" s="289"/>
      <c r="BF2114" s="289"/>
      <c r="BG2114" s="289"/>
      <c r="BH2114" s="289"/>
      <c r="BI2114" s="289"/>
      <c r="BJ2114" s="289"/>
      <c r="BK2114" s="289"/>
      <c r="BL2114" s="289"/>
      <c r="BM2114" s="289"/>
      <c r="BN2114" s="289"/>
      <c r="BO2114" s="289"/>
      <c r="BP2114" s="289"/>
      <c r="BQ2114" s="289"/>
      <c r="BR2114" s="289"/>
      <c r="BS2114" s="289"/>
      <c r="BT2114" s="289"/>
      <c r="BU2114" s="289"/>
      <c r="BV2114" s="289"/>
      <c r="BW2114" s="289"/>
      <c r="BX2114" s="289"/>
      <c r="BY2114" s="289"/>
    </row>
    <row r="2115" spans="1:77" s="262" customFormat="1" x14ac:dyDescent="0.2">
      <c r="A2115" s="86">
        <v>2107</v>
      </c>
      <c r="B2115" s="86" t="s">
        <v>1574</v>
      </c>
      <c r="C2115" s="86"/>
      <c r="D2115" s="86"/>
      <c r="E2115" s="86"/>
      <c r="F2115" s="86"/>
      <c r="G2115" s="86"/>
      <c r="H2115" s="86"/>
      <c r="I2115" s="86"/>
      <c r="J2115" s="249">
        <v>42</v>
      </c>
      <c r="K2115" s="251">
        <v>4.2</v>
      </c>
      <c r="L2115" s="86"/>
      <c r="M2115" s="86"/>
      <c r="N2115" s="86"/>
      <c r="O2115" s="266" t="s">
        <v>880</v>
      </c>
      <c r="P2115" s="285"/>
      <c r="Q2115" s="86"/>
      <c r="R2115" s="290"/>
      <c r="S2115" s="290"/>
      <c r="T2115" s="290"/>
      <c r="U2115" s="290"/>
      <c r="V2115" s="290"/>
      <c r="W2115" s="290"/>
      <c r="X2115" s="290"/>
      <c r="Y2115" s="290"/>
      <c r="Z2115" s="290"/>
      <c r="AA2115" s="290"/>
      <c r="AB2115" s="290"/>
      <c r="AC2115" s="290"/>
      <c r="AD2115" s="290"/>
      <c r="AE2115" s="290"/>
      <c r="AF2115" s="290"/>
      <c r="AG2115" s="290"/>
      <c r="AH2115" s="290"/>
      <c r="AI2115" s="290"/>
      <c r="AJ2115" s="290"/>
      <c r="AK2115" s="290"/>
      <c r="AL2115" s="290"/>
      <c r="AM2115" s="290"/>
      <c r="AN2115" s="290"/>
      <c r="AO2115" s="290"/>
      <c r="AP2115" s="290"/>
      <c r="AQ2115" s="290"/>
      <c r="AR2115" s="290"/>
      <c r="AS2115" s="290"/>
      <c r="AT2115" s="290"/>
      <c r="AU2115" s="290"/>
      <c r="AV2115" s="290"/>
      <c r="AW2115" s="290"/>
      <c r="AX2115" s="290"/>
      <c r="AY2115" s="290"/>
      <c r="AZ2115" s="290"/>
      <c r="BA2115" s="290"/>
      <c r="BB2115" s="290"/>
      <c r="BC2115" s="290"/>
      <c r="BD2115" s="290"/>
      <c r="BE2115" s="290"/>
      <c r="BF2115" s="290"/>
      <c r="BG2115" s="290"/>
      <c r="BH2115" s="290"/>
      <c r="BI2115" s="290"/>
      <c r="BJ2115" s="290"/>
      <c r="BK2115" s="290"/>
      <c r="BL2115" s="290"/>
      <c r="BM2115" s="290"/>
      <c r="BN2115" s="290"/>
      <c r="BO2115" s="290"/>
      <c r="BP2115" s="290"/>
      <c r="BQ2115" s="290"/>
      <c r="BR2115" s="290"/>
      <c r="BS2115" s="290"/>
      <c r="BT2115" s="290"/>
      <c r="BU2115" s="290"/>
      <c r="BV2115" s="290"/>
      <c r="BW2115" s="290"/>
      <c r="BX2115" s="290"/>
      <c r="BY2115" s="290"/>
    </row>
    <row r="2116" spans="1:77" x14ac:dyDescent="0.2">
      <c r="A2116" s="82">
        <v>2108</v>
      </c>
      <c r="B2116" s="82" t="s">
        <v>192</v>
      </c>
      <c r="C2116" s="82" t="s">
        <v>1800</v>
      </c>
      <c r="D2116" s="82" t="s">
        <v>193</v>
      </c>
      <c r="E2116" s="83">
        <v>44123</v>
      </c>
      <c r="F2116" s="82" t="s">
        <v>2985</v>
      </c>
      <c r="G2116" s="82">
        <v>1</v>
      </c>
      <c r="H2116" s="82" t="s">
        <v>2986</v>
      </c>
      <c r="I2116" s="82" t="s">
        <v>1760</v>
      </c>
      <c r="J2116" s="84">
        <v>26</v>
      </c>
      <c r="K2116" s="247">
        <v>2.6</v>
      </c>
      <c r="L2116" s="82" t="s">
        <v>2987</v>
      </c>
      <c r="M2116" s="82">
        <v>154</v>
      </c>
      <c r="N2116" s="82">
        <v>0.1</v>
      </c>
      <c r="O2116" s="264" t="s">
        <v>336</v>
      </c>
      <c r="P2116" s="283" t="s">
        <v>2997</v>
      </c>
      <c r="Q2116" s="82" t="s">
        <v>117</v>
      </c>
    </row>
    <row r="2117" spans="1:77" x14ac:dyDescent="0.2">
      <c r="A2117" s="82">
        <v>2109</v>
      </c>
      <c r="B2117" s="82" t="s">
        <v>192</v>
      </c>
      <c r="C2117" s="82"/>
      <c r="D2117" s="82" t="s">
        <v>2852</v>
      </c>
      <c r="E2117" s="83">
        <v>44137</v>
      </c>
      <c r="F2117" s="82" t="s">
        <v>2985</v>
      </c>
      <c r="G2117" s="82">
        <v>1</v>
      </c>
      <c r="H2117" s="82" t="s">
        <v>2986</v>
      </c>
      <c r="I2117" s="82" t="s">
        <v>1760</v>
      </c>
      <c r="J2117" s="84">
        <v>5</v>
      </c>
      <c r="K2117" s="247">
        <v>0.5</v>
      </c>
      <c r="L2117" s="82" t="s">
        <v>3362</v>
      </c>
      <c r="M2117" s="82">
        <v>158</v>
      </c>
      <c r="N2117" s="82">
        <v>0.1</v>
      </c>
      <c r="O2117" s="264" t="s">
        <v>336</v>
      </c>
      <c r="P2117" s="283" t="s">
        <v>2997</v>
      </c>
      <c r="Q2117" s="82" t="s">
        <v>117</v>
      </c>
    </row>
    <row r="2118" spans="1:77" s="254" customFormat="1" x14ac:dyDescent="0.2">
      <c r="A2118" s="248">
        <v>2110</v>
      </c>
      <c r="B2118" s="248" t="s">
        <v>192</v>
      </c>
      <c r="C2118" s="248"/>
      <c r="D2118" s="248"/>
      <c r="E2118" s="248"/>
      <c r="F2118" s="248"/>
      <c r="G2118" s="248"/>
      <c r="H2118" s="248"/>
      <c r="I2118" s="248"/>
      <c r="J2118" s="260">
        <v>31</v>
      </c>
      <c r="K2118" s="255">
        <v>3.1</v>
      </c>
      <c r="L2118" s="248"/>
      <c r="M2118" s="248"/>
      <c r="N2118" s="248"/>
      <c r="O2118" s="265" t="s">
        <v>336</v>
      </c>
      <c r="P2118" s="284" t="s">
        <v>706</v>
      </c>
      <c r="Q2118" s="248"/>
      <c r="R2118" s="289"/>
      <c r="S2118" s="289"/>
      <c r="T2118" s="289"/>
      <c r="U2118" s="289"/>
      <c r="V2118" s="289"/>
      <c r="W2118" s="289"/>
      <c r="X2118" s="289"/>
      <c r="Y2118" s="289"/>
      <c r="Z2118" s="289"/>
      <c r="AA2118" s="289"/>
      <c r="AB2118" s="289"/>
      <c r="AC2118" s="289"/>
      <c r="AD2118" s="289"/>
      <c r="AE2118" s="289"/>
      <c r="AF2118" s="289"/>
      <c r="AG2118" s="289"/>
      <c r="AH2118" s="289"/>
      <c r="AI2118" s="289"/>
      <c r="AJ2118" s="289"/>
      <c r="AK2118" s="289"/>
      <c r="AL2118" s="289"/>
      <c r="AM2118" s="289"/>
      <c r="AN2118" s="289"/>
      <c r="AO2118" s="289"/>
      <c r="AP2118" s="289"/>
      <c r="AQ2118" s="289"/>
      <c r="AR2118" s="289"/>
      <c r="AS2118" s="289"/>
      <c r="AT2118" s="289"/>
      <c r="AU2118" s="289"/>
      <c r="AV2118" s="289"/>
      <c r="AW2118" s="289"/>
      <c r="AX2118" s="289"/>
      <c r="AY2118" s="289"/>
      <c r="AZ2118" s="289"/>
      <c r="BA2118" s="289"/>
      <c r="BB2118" s="289"/>
      <c r="BC2118" s="289"/>
      <c r="BD2118" s="289"/>
      <c r="BE2118" s="289"/>
      <c r="BF2118" s="289"/>
      <c r="BG2118" s="289"/>
      <c r="BH2118" s="289"/>
      <c r="BI2118" s="289"/>
      <c r="BJ2118" s="289"/>
      <c r="BK2118" s="289"/>
      <c r="BL2118" s="289"/>
      <c r="BM2118" s="289"/>
      <c r="BN2118" s="289"/>
      <c r="BO2118" s="289"/>
      <c r="BP2118" s="289"/>
      <c r="BQ2118" s="289"/>
      <c r="BR2118" s="289"/>
      <c r="BS2118" s="289"/>
      <c r="BT2118" s="289"/>
      <c r="BU2118" s="289"/>
      <c r="BV2118" s="289"/>
      <c r="BW2118" s="289"/>
      <c r="BX2118" s="289"/>
      <c r="BY2118" s="289"/>
    </row>
    <row r="2119" spans="1:77" s="262" customFormat="1" x14ac:dyDescent="0.2">
      <c r="A2119" s="86">
        <v>2111</v>
      </c>
      <c r="B2119" s="86" t="s">
        <v>58</v>
      </c>
      <c r="C2119" s="86"/>
      <c r="D2119" s="86"/>
      <c r="E2119" s="86"/>
      <c r="F2119" s="86"/>
      <c r="G2119" s="86"/>
      <c r="H2119" s="86"/>
      <c r="I2119" s="86"/>
      <c r="J2119" s="249">
        <v>31</v>
      </c>
      <c r="K2119" s="251">
        <v>3.1</v>
      </c>
      <c r="L2119" s="86"/>
      <c r="M2119" s="86"/>
      <c r="N2119" s="86"/>
      <c r="O2119" s="266" t="s">
        <v>881</v>
      </c>
      <c r="P2119" s="285"/>
      <c r="Q2119" s="86"/>
      <c r="R2119" s="290"/>
      <c r="S2119" s="290"/>
      <c r="T2119" s="290"/>
      <c r="U2119" s="290"/>
      <c r="V2119" s="290"/>
      <c r="W2119" s="290"/>
      <c r="X2119" s="290"/>
      <c r="Y2119" s="290"/>
      <c r="Z2119" s="290"/>
      <c r="AA2119" s="290"/>
      <c r="AB2119" s="290"/>
      <c r="AC2119" s="290"/>
      <c r="AD2119" s="290"/>
      <c r="AE2119" s="290"/>
      <c r="AF2119" s="290"/>
      <c r="AG2119" s="290"/>
      <c r="AH2119" s="290"/>
      <c r="AI2119" s="290"/>
      <c r="AJ2119" s="290"/>
      <c r="AK2119" s="290"/>
      <c r="AL2119" s="290"/>
      <c r="AM2119" s="290"/>
      <c r="AN2119" s="290"/>
      <c r="AO2119" s="290"/>
      <c r="AP2119" s="290"/>
      <c r="AQ2119" s="290"/>
      <c r="AR2119" s="290"/>
      <c r="AS2119" s="290"/>
      <c r="AT2119" s="290"/>
      <c r="AU2119" s="290"/>
      <c r="AV2119" s="290"/>
      <c r="AW2119" s="290"/>
      <c r="AX2119" s="290"/>
      <c r="AY2119" s="290"/>
      <c r="AZ2119" s="290"/>
      <c r="BA2119" s="290"/>
      <c r="BB2119" s="290"/>
      <c r="BC2119" s="290"/>
      <c r="BD2119" s="290"/>
      <c r="BE2119" s="290"/>
      <c r="BF2119" s="290"/>
      <c r="BG2119" s="290"/>
      <c r="BH2119" s="290"/>
      <c r="BI2119" s="290"/>
      <c r="BJ2119" s="290"/>
      <c r="BK2119" s="290"/>
      <c r="BL2119" s="290"/>
      <c r="BM2119" s="290"/>
      <c r="BN2119" s="290"/>
      <c r="BO2119" s="290"/>
      <c r="BP2119" s="290"/>
      <c r="BQ2119" s="290"/>
      <c r="BR2119" s="290"/>
      <c r="BS2119" s="290"/>
      <c r="BT2119" s="290"/>
      <c r="BU2119" s="290"/>
      <c r="BV2119" s="290"/>
      <c r="BW2119" s="290"/>
      <c r="BX2119" s="290"/>
      <c r="BY2119" s="290"/>
    </row>
    <row r="2120" spans="1:77" x14ac:dyDescent="0.2">
      <c r="A2120" s="82">
        <v>2112</v>
      </c>
      <c r="B2120" s="82" t="s">
        <v>3181</v>
      </c>
      <c r="C2120" s="82" t="s">
        <v>3182</v>
      </c>
      <c r="D2120" s="82" t="s">
        <v>3183</v>
      </c>
      <c r="E2120" s="83">
        <v>44137</v>
      </c>
      <c r="F2120" s="82" t="s">
        <v>2985</v>
      </c>
      <c r="G2120" s="82">
        <v>1</v>
      </c>
      <c r="H2120" s="82" t="s">
        <v>2986</v>
      </c>
      <c r="I2120" s="82" t="s">
        <v>1760</v>
      </c>
      <c r="J2120" s="84">
        <v>126</v>
      </c>
      <c r="K2120" s="247">
        <v>12.6</v>
      </c>
      <c r="L2120" s="82" t="s">
        <v>3362</v>
      </c>
      <c r="M2120" s="82">
        <v>158</v>
      </c>
      <c r="N2120" s="82">
        <v>0.1</v>
      </c>
      <c r="O2120" s="264" t="s">
        <v>1655</v>
      </c>
      <c r="P2120" s="283" t="s">
        <v>2988</v>
      </c>
      <c r="Q2120" s="82" t="s">
        <v>303</v>
      </c>
    </row>
    <row r="2121" spans="1:77" x14ac:dyDescent="0.2">
      <c r="A2121" s="82">
        <v>2113</v>
      </c>
      <c r="B2121" s="82" t="s">
        <v>1441</v>
      </c>
      <c r="C2121" s="82" t="s">
        <v>1774</v>
      </c>
      <c r="D2121" s="82" t="s">
        <v>1442</v>
      </c>
      <c r="E2121" s="83">
        <v>44123</v>
      </c>
      <c r="F2121" s="82" t="s">
        <v>2985</v>
      </c>
      <c r="G2121" s="82">
        <v>1</v>
      </c>
      <c r="H2121" s="82" t="s">
        <v>2986</v>
      </c>
      <c r="I2121" s="82" t="s">
        <v>1760</v>
      </c>
      <c r="J2121" s="84">
        <v>134</v>
      </c>
      <c r="K2121" s="247">
        <v>13.4</v>
      </c>
      <c r="L2121" s="82" t="s">
        <v>2987</v>
      </c>
      <c r="M2121" s="82">
        <v>154</v>
      </c>
      <c r="N2121" s="82">
        <v>0.1</v>
      </c>
      <c r="O2121" s="264" t="s">
        <v>1655</v>
      </c>
      <c r="P2121" s="283" t="s">
        <v>2988</v>
      </c>
      <c r="Q2121" s="82" t="s">
        <v>303</v>
      </c>
    </row>
    <row r="2122" spans="1:77" x14ac:dyDescent="0.2">
      <c r="A2122" s="82">
        <v>2114</v>
      </c>
      <c r="B2122" s="82" t="s">
        <v>1441</v>
      </c>
      <c r="C2122" s="82"/>
      <c r="D2122" s="82" t="s">
        <v>2769</v>
      </c>
      <c r="E2122" s="83">
        <v>44130</v>
      </c>
      <c r="F2122" s="82" t="s">
        <v>2985</v>
      </c>
      <c r="G2122" s="82">
        <v>1</v>
      </c>
      <c r="H2122" s="82" t="s">
        <v>2986</v>
      </c>
      <c r="I2122" s="82" t="s">
        <v>1760</v>
      </c>
      <c r="J2122" s="84">
        <v>126</v>
      </c>
      <c r="K2122" s="247">
        <v>12.6</v>
      </c>
      <c r="L2122" s="82" t="s">
        <v>2987</v>
      </c>
      <c r="M2122" s="82">
        <v>156</v>
      </c>
      <c r="N2122" s="82">
        <v>0.1</v>
      </c>
      <c r="O2122" s="264" t="s">
        <v>1655</v>
      </c>
      <c r="P2122" s="283" t="s">
        <v>2988</v>
      </c>
      <c r="Q2122" s="82" t="s">
        <v>303</v>
      </c>
    </row>
    <row r="2123" spans="1:77" s="254" customFormat="1" x14ac:dyDescent="0.2">
      <c r="A2123" s="248">
        <v>2115</v>
      </c>
      <c r="B2123" s="248" t="s">
        <v>1441</v>
      </c>
      <c r="C2123" s="248"/>
      <c r="D2123" s="248"/>
      <c r="E2123" s="248"/>
      <c r="F2123" s="248"/>
      <c r="G2123" s="248"/>
      <c r="H2123" s="248"/>
      <c r="I2123" s="248"/>
      <c r="J2123" s="260">
        <v>386</v>
      </c>
      <c r="K2123" s="255">
        <v>38.6</v>
      </c>
      <c r="L2123" s="248"/>
      <c r="M2123" s="248"/>
      <c r="N2123" s="248"/>
      <c r="O2123" s="265" t="s">
        <v>1655</v>
      </c>
      <c r="P2123" s="284" t="s">
        <v>707</v>
      </c>
      <c r="Q2123" s="248"/>
      <c r="R2123" s="289"/>
      <c r="S2123" s="289"/>
      <c r="T2123" s="289"/>
      <c r="U2123" s="289"/>
      <c r="V2123" s="289"/>
      <c r="W2123" s="289"/>
      <c r="X2123" s="289"/>
      <c r="Y2123" s="289"/>
      <c r="Z2123" s="289"/>
      <c r="AA2123" s="289"/>
      <c r="AB2123" s="289"/>
      <c r="AC2123" s="289"/>
      <c r="AD2123" s="289"/>
      <c r="AE2123" s="289"/>
      <c r="AF2123" s="289"/>
      <c r="AG2123" s="289"/>
      <c r="AH2123" s="289"/>
      <c r="AI2123" s="289"/>
      <c r="AJ2123" s="289"/>
      <c r="AK2123" s="289"/>
      <c r="AL2123" s="289"/>
      <c r="AM2123" s="289"/>
      <c r="AN2123" s="289"/>
      <c r="AO2123" s="289"/>
      <c r="AP2123" s="289"/>
      <c r="AQ2123" s="289"/>
      <c r="AR2123" s="289"/>
      <c r="AS2123" s="289"/>
      <c r="AT2123" s="289"/>
      <c r="AU2123" s="289"/>
      <c r="AV2123" s="289"/>
      <c r="AW2123" s="289"/>
      <c r="AX2123" s="289"/>
      <c r="AY2123" s="289"/>
      <c r="AZ2123" s="289"/>
      <c r="BA2123" s="289"/>
      <c r="BB2123" s="289"/>
      <c r="BC2123" s="289"/>
      <c r="BD2123" s="289"/>
      <c r="BE2123" s="289"/>
      <c r="BF2123" s="289"/>
      <c r="BG2123" s="289"/>
      <c r="BH2123" s="289"/>
      <c r="BI2123" s="289"/>
      <c r="BJ2123" s="289"/>
      <c r="BK2123" s="289"/>
      <c r="BL2123" s="289"/>
      <c r="BM2123" s="289"/>
      <c r="BN2123" s="289"/>
      <c r="BO2123" s="289"/>
      <c r="BP2123" s="289"/>
      <c r="BQ2123" s="289"/>
      <c r="BR2123" s="289"/>
      <c r="BS2123" s="289"/>
      <c r="BT2123" s="289"/>
      <c r="BU2123" s="289"/>
      <c r="BV2123" s="289"/>
      <c r="BW2123" s="289"/>
      <c r="BX2123" s="289"/>
      <c r="BY2123" s="289"/>
    </row>
    <row r="2124" spans="1:77" x14ac:dyDescent="0.2">
      <c r="A2124" s="82">
        <v>2116</v>
      </c>
      <c r="B2124" s="82" t="s">
        <v>3181</v>
      </c>
      <c r="C2124" s="82" t="s">
        <v>3182</v>
      </c>
      <c r="D2124" s="82" t="s">
        <v>3183</v>
      </c>
      <c r="E2124" s="83">
        <v>44137</v>
      </c>
      <c r="F2124" s="82" t="s">
        <v>2985</v>
      </c>
      <c r="G2124" s="82">
        <v>1</v>
      </c>
      <c r="H2124" s="82" t="s">
        <v>2986</v>
      </c>
      <c r="I2124" s="82" t="s">
        <v>1760</v>
      </c>
      <c r="J2124" s="84">
        <v>146</v>
      </c>
      <c r="K2124" s="247">
        <v>14.6</v>
      </c>
      <c r="L2124" s="82" t="s">
        <v>3362</v>
      </c>
      <c r="M2124" s="82">
        <v>158</v>
      </c>
      <c r="N2124" s="82">
        <v>0.1</v>
      </c>
      <c r="O2124" s="264" t="s">
        <v>1655</v>
      </c>
      <c r="P2124" s="283" t="s">
        <v>2990</v>
      </c>
      <c r="Q2124" s="82" t="s">
        <v>303</v>
      </c>
    </row>
    <row r="2125" spans="1:77" x14ac:dyDescent="0.2">
      <c r="A2125" s="82">
        <v>2117</v>
      </c>
      <c r="B2125" s="82" t="s">
        <v>1441</v>
      </c>
      <c r="C2125" s="82" t="s">
        <v>1774</v>
      </c>
      <c r="D2125" s="82" t="s">
        <v>1442</v>
      </c>
      <c r="E2125" s="83">
        <v>44123</v>
      </c>
      <c r="F2125" s="82" t="s">
        <v>2985</v>
      </c>
      <c r="G2125" s="82">
        <v>1</v>
      </c>
      <c r="H2125" s="82" t="s">
        <v>2986</v>
      </c>
      <c r="I2125" s="82" t="s">
        <v>1760</v>
      </c>
      <c r="J2125" s="84">
        <v>158</v>
      </c>
      <c r="K2125" s="247">
        <v>15.8</v>
      </c>
      <c r="L2125" s="82" t="s">
        <v>2987</v>
      </c>
      <c r="M2125" s="82">
        <v>154</v>
      </c>
      <c r="N2125" s="82">
        <v>0.1</v>
      </c>
      <c r="O2125" s="264" t="s">
        <v>1655</v>
      </c>
      <c r="P2125" s="283" t="s">
        <v>2990</v>
      </c>
      <c r="Q2125" s="82" t="s">
        <v>303</v>
      </c>
    </row>
    <row r="2126" spans="1:77" s="254" customFormat="1" x14ac:dyDescent="0.2">
      <c r="A2126" s="248">
        <v>2118</v>
      </c>
      <c r="B2126" s="248" t="s">
        <v>1441</v>
      </c>
      <c r="C2126" s="248"/>
      <c r="D2126" s="248"/>
      <c r="E2126" s="248"/>
      <c r="F2126" s="248"/>
      <c r="G2126" s="248"/>
      <c r="H2126" s="248"/>
      <c r="I2126" s="248"/>
      <c r="J2126" s="260">
        <v>304</v>
      </c>
      <c r="K2126" s="255">
        <v>30.4</v>
      </c>
      <c r="L2126" s="248"/>
      <c r="M2126" s="248"/>
      <c r="N2126" s="248"/>
      <c r="O2126" s="265" t="s">
        <v>1655</v>
      </c>
      <c r="P2126" s="284" t="s">
        <v>708</v>
      </c>
      <c r="Q2126" s="248"/>
      <c r="R2126" s="289"/>
      <c r="S2126" s="289"/>
      <c r="T2126" s="289"/>
      <c r="U2126" s="289"/>
      <c r="V2126" s="289"/>
      <c r="W2126" s="289"/>
      <c r="X2126" s="289"/>
      <c r="Y2126" s="289"/>
      <c r="Z2126" s="289"/>
      <c r="AA2126" s="289"/>
      <c r="AB2126" s="289"/>
      <c r="AC2126" s="289"/>
      <c r="AD2126" s="289"/>
      <c r="AE2126" s="289"/>
      <c r="AF2126" s="289"/>
      <c r="AG2126" s="289"/>
      <c r="AH2126" s="289"/>
      <c r="AI2126" s="289"/>
      <c r="AJ2126" s="289"/>
      <c r="AK2126" s="289"/>
      <c r="AL2126" s="289"/>
      <c r="AM2126" s="289"/>
      <c r="AN2126" s="289"/>
      <c r="AO2126" s="289"/>
      <c r="AP2126" s="289"/>
      <c r="AQ2126" s="289"/>
      <c r="AR2126" s="289"/>
      <c r="AS2126" s="289"/>
      <c r="AT2126" s="289"/>
      <c r="AU2126" s="289"/>
      <c r="AV2126" s="289"/>
      <c r="AW2126" s="289"/>
      <c r="AX2126" s="289"/>
      <c r="AY2126" s="289"/>
      <c r="AZ2126" s="289"/>
      <c r="BA2126" s="289"/>
      <c r="BB2126" s="289"/>
      <c r="BC2126" s="289"/>
      <c r="BD2126" s="289"/>
      <c r="BE2126" s="289"/>
      <c r="BF2126" s="289"/>
      <c r="BG2126" s="289"/>
      <c r="BH2126" s="289"/>
      <c r="BI2126" s="289"/>
      <c r="BJ2126" s="289"/>
      <c r="BK2126" s="289"/>
      <c r="BL2126" s="289"/>
      <c r="BM2126" s="289"/>
      <c r="BN2126" s="289"/>
      <c r="BO2126" s="289"/>
      <c r="BP2126" s="289"/>
      <c r="BQ2126" s="289"/>
      <c r="BR2126" s="289"/>
      <c r="BS2126" s="289"/>
      <c r="BT2126" s="289"/>
      <c r="BU2126" s="289"/>
      <c r="BV2126" s="289"/>
      <c r="BW2126" s="289"/>
      <c r="BX2126" s="289"/>
      <c r="BY2126" s="289"/>
    </row>
    <row r="2127" spans="1:77" s="262" customFormat="1" x14ac:dyDescent="0.2">
      <c r="A2127" s="86">
        <v>2119</v>
      </c>
      <c r="B2127" s="86" t="s">
        <v>995</v>
      </c>
      <c r="C2127" s="86"/>
      <c r="D2127" s="86"/>
      <c r="E2127" s="86"/>
      <c r="F2127" s="86"/>
      <c r="G2127" s="86"/>
      <c r="H2127" s="86"/>
      <c r="I2127" s="86"/>
      <c r="J2127" s="249">
        <v>690</v>
      </c>
      <c r="K2127" s="251">
        <v>69</v>
      </c>
      <c r="L2127" s="86"/>
      <c r="M2127" s="86"/>
      <c r="N2127" s="86"/>
      <c r="O2127" s="266" t="s">
        <v>509</v>
      </c>
      <c r="P2127" s="285"/>
      <c r="Q2127" s="86"/>
      <c r="R2127" s="290"/>
      <c r="S2127" s="290"/>
      <c r="T2127" s="290"/>
      <c r="U2127" s="290"/>
      <c r="V2127" s="290"/>
      <c r="W2127" s="290"/>
      <c r="X2127" s="290"/>
      <c r="Y2127" s="290"/>
      <c r="Z2127" s="290"/>
      <c r="AA2127" s="290"/>
      <c r="AB2127" s="290"/>
      <c r="AC2127" s="290"/>
      <c r="AD2127" s="290"/>
      <c r="AE2127" s="290"/>
      <c r="AF2127" s="290"/>
      <c r="AG2127" s="290"/>
      <c r="AH2127" s="290"/>
      <c r="AI2127" s="290"/>
      <c r="AJ2127" s="290"/>
      <c r="AK2127" s="290"/>
      <c r="AL2127" s="290"/>
      <c r="AM2127" s="290"/>
      <c r="AN2127" s="290"/>
      <c r="AO2127" s="290"/>
      <c r="AP2127" s="290"/>
      <c r="AQ2127" s="290"/>
      <c r="AR2127" s="290"/>
      <c r="AS2127" s="290"/>
      <c r="AT2127" s="290"/>
      <c r="AU2127" s="290"/>
      <c r="AV2127" s="290"/>
      <c r="AW2127" s="290"/>
      <c r="AX2127" s="290"/>
      <c r="AY2127" s="290"/>
      <c r="AZ2127" s="290"/>
      <c r="BA2127" s="290"/>
      <c r="BB2127" s="290"/>
      <c r="BC2127" s="290"/>
      <c r="BD2127" s="290"/>
      <c r="BE2127" s="290"/>
      <c r="BF2127" s="290"/>
      <c r="BG2127" s="290"/>
      <c r="BH2127" s="290"/>
      <c r="BI2127" s="290"/>
      <c r="BJ2127" s="290"/>
      <c r="BK2127" s="290"/>
      <c r="BL2127" s="290"/>
      <c r="BM2127" s="290"/>
      <c r="BN2127" s="290"/>
      <c r="BO2127" s="290"/>
      <c r="BP2127" s="290"/>
      <c r="BQ2127" s="290"/>
      <c r="BR2127" s="290"/>
      <c r="BS2127" s="290"/>
      <c r="BT2127" s="290"/>
      <c r="BU2127" s="290"/>
      <c r="BV2127" s="290"/>
      <c r="BW2127" s="290"/>
      <c r="BX2127" s="290"/>
      <c r="BY2127" s="290"/>
    </row>
    <row r="2128" spans="1:77" x14ac:dyDescent="0.2">
      <c r="A2128" s="82">
        <v>2120</v>
      </c>
      <c r="B2128" s="82" t="s">
        <v>3179</v>
      </c>
      <c r="C2128" s="82" t="s">
        <v>3108</v>
      </c>
      <c r="D2128" s="82" t="s">
        <v>3180</v>
      </c>
      <c r="E2128" s="83">
        <v>44137</v>
      </c>
      <c r="F2128" s="82" t="s">
        <v>2985</v>
      </c>
      <c r="G2128" s="82">
        <v>1</v>
      </c>
      <c r="H2128" s="82" t="s">
        <v>2986</v>
      </c>
      <c r="I2128" s="82" t="s">
        <v>1760</v>
      </c>
      <c r="J2128" s="84">
        <v>62</v>
      </c>
      <c r="K2128" s="247">
        <v>6.2</v>
      </c>
      <c r="L2128" s="82" t="s">
        <v>3362</v>
      </c>
      <c r="M2128" s="82">
        <v>158</v>
      </c>
      <c r="N2128" s="82">
        <v>0.1</v>
      </c>
      <c r="O2128" s="264" t="s">
        <v>2246</v>
      </c>
      <c r="P2128" s="283" t="s">
        <v>2988</v>
      </c>
      <c r="Q2128" s="82" t="s">
        <v>303</v>
      </c>
    </row>
    <row r="2129" spans="1:77" x14ac:dyDescent="0.2">
      <c r="A2129" s="82">
        <v>2121</v>
      </c>
      <c r="B2129" s="82" t="s">
        <v>1439</v>
      </c>
      <c r="C2129" s="82" t="s">
        <v>1774</v>
      </c>
      <c r="D2129" s="82" t="s">
        <v>1440</v>
      </c>
      <c r="E2129" s="83">
        <v>44123</v>
      </c>
      <c r="F2129" s="82" t="s">
        <v>2985</v>
      </c>
      <c r="G2129" s="82">
        <v>1</v>
      </c>
      <c r="H2129" s="82" t="s">
        <v>2986</v>
      </c>
      <c r="I2129" s="82" t="s">
        <v>1760</v>
      </c>
      <c r="J2129" s="84">
        <v>70</v>
      </c>
      <c r="K2129" s="247">
        <v>7</v>
      </c>
      <c r="L2129" s="82" t="s">
        <v>2987</v>
      </c>
      <c r="M2129" s="82">
        <v>154</v>
      </c>
      <c r="N2129" s="82">
        <v>0.1</v>
      </c>
      <c r="O2129" s="264" t="s">
        <v>2246</v>
      </c>
      <c r="P2129" s="283" t="s">
        <v>2988</v>
      </c>
      <c r="Q2129" s="82" t="s">
        <v>303</v>
      </c>
    </row>
    <row r="2130" spans="1:77" x14ac:dyDescent="0.2">
      <c r="A2130" s="82">
        <v>2122</v>
      </c>
      <c r="B2130" s="82" t="s">
        <v>1439</v>
      </c>
      <c r="C2130" s="82"/>
      <c r="D2130" s="82" t="s">
        <v>2768</v>
      </c>
      <c r="E2130" s="83">
        <v>44130</v>
      </c>
      <c r="F2130" s="82" t="s">
        <v>2985</v>
      </c>
      <c r="G2130" s="82">
        <v>1</v>
      </c>
      <c r="H2130" s="82" t="s">
        <v>2986</v>
      </c>
      <c r="I2130" s="82" t="s">
        <v>1760</v>
      </c>
      <c r="J2130" s="84">
        <v>62</v>
      </c>
      <c r="K2130" s="247">
        <v>6.2</v>
      </c>
      <c r="L2130" s="82" t="s">
        <v>2987</v>
      </c>
      <c r="M2130" s="82">
        <v>156</v>
      </c>
      <c r="N2130" s="82">
        <v>0.1</v>
      </c>
      <c r="O2130" s="264" t="s">
        <v>2246</v>
      </c>
      <c r="P2130" s="283" t="s">
        <v>2988</v>
      </c>
      <c r="Q2130" s="82" t="s">
        <v>303</v>
      </c>
    </row>
    <row r="2131" spans="1:77" s="254" customFormat="1" x14ac:dyDescent="0.2">
      <c r="A2131" s="248">
        <v>2123</v>
      </c>
      <c r="B2131" s="248" t="s">
        <v>1439</v>
      </c>
      <c r="C2131" s="248"/>
      <c r="D2131" s="248"/>
      <c r="E2131" s="248"/>
      <c r="F2131" s="248"/>
      <c r="G2131" s="248"/>
      <c r="H2131" s="248"/>
      <c r="I2131" s="248"/>
      <c r="J2131" s="260">
        <v>194</v>
      </c>
      <c r="K2131" s="255">
        <v>19.399999999999999</v>
      </c>
      <c r="L2131" s="248"/>
      <c r="M2131" s="248"/>
      <c r="N2131" s="248"/>
      <c r="O2131" s="265" t="s">
        <v>2246</v>
      </c>
      <c r="P2131" s="284" t="s">
        <v>707</v>
      </c>
      <c r="Q2131" s="248"/>
      <c r="R2131" s="289"/>
      <c r="S2131" s="289"/>
      <c r="T2131" s="289"/>
      <c r="U2131" s="289"/>
      <c r="V2131" s="289"/>
      <c r="W2131" s="289"/>
      <c r="X2131" s="289"/>
      <c r="Y2131" s="289"/>
      <c r="Z2131" s="289"/>
      <c r="AA2131" s="289"/>
      <c r="AB2131" s="289"/>
      <c r="AC2131" s="289"/>
      <c r="AD2131" s="289"/>
      <c r="AE2131" s="289"/>
      <c r="AF2131" s="289"/>
      <c r="AG2131" s="289"/>
      <c r="AH2131" s="289"/>
      <c r="AI2131" s="289"/>
      <c r="AJ2131" s="289"/>
      <c r="AK2131" s="289"/>
      <c r="AL2131" s="289"/>
      <c r="AM2131" s="289"/>
      <c r="AN2131" s="289"/>
      <c r="AO2131" s="289"/>
      <c r="AP2131" s="289"/>
      <c r="AQ2131" s="289"/>
      <c r="AR2131" s="289"/>
      <c r="AS2131" s="289"/>
      <c r="AT2131" s="289"/>
      <c r="AU2131" s="289"/>
      <c r="AV2131" s="289"/>
      <c r="AW2131" s="289"/>
      <c r="AX2131" s="289"/>
      <c r="AY2131" s="289"/>
      <c r="AZ2131" s="289"/>
      <c r="BA2131" s="289"/>
      <c r="BB2131" s="289"/>
      <c r="BC2131" s="289"/>
      <c r="BD2131" s="289"/>
      <c r="BE2131" s="289"/>
      <c r="BF2131" s="289"/>
      <c r="BG2131" s="289"/>
      <c r="BH2131" s="289"/>
      <c r="BI2131" s="289"/>
      <c r="BJ2131" s="289"/>
      <c r="BK2131" s="289"/>
      <c r="BL2131" s="289"/>
      <c r="BM2131" s="289"/>
      <c r="BN2131" s="289"/>
      <c r="BO2131" s="289"/>
      <c r="BP2131" s="289"/>
      <c r="BQ2131" s="289"/>
      <c r="BR2131" s="289"/>
      <c r="BS2131" s="289"/>
      <c r="BT2131" s="289"/>
      <c r="BU2131" s="289"/>
      <c r="BV2131" s="289"/>
      <c r="BW2131" s="289"/>
      <c r="BX2131" s="289"/>
      <c r="BY2131" s="289"/>
    </row>
    <row r="2132" spans="1:77" x14ac:dyDescent="0.2">
      <c r="A2132" s="82">
        <v>2124</v>
      </c>
      <c r="B2132" s="82" t="s">
        <v>3179</v>
      </c>
      <c r="C2132" s="82" t="s">
        <v>3108</v>
      </c>
      <c r="D2132" s="82" t="s">
        <v>3180</v>
      </c>
      <c r="E2132" s="83">
        <v>44137</v>
      </c>
      <c r="F2132" s="82" t="s">
        <v>2985</v>
      </c>
      <c r="G2132" s="82">
        <v>1</v>
      </c>
      <c r="H2132" s="82" t="s">
        <v>2986</v>
      </c>
      <c r="I2132" s="82" t="s">
        <v>1760</v>
      </c>
      <c r="J2132" s="84">
        <v>70</v>
      </c>
      <c r="K2132" s="247">
        <v>7</v>
      </c>
      <c r="L2132" s="82" t="s">
        <v>3362</v>
      </c>
      <c r="M2132" s="82">
        <v>158</v>
      </c>
      <c r="N2132" s="82">
        <v>0.1</v>
      </c>
      <c r="O2132" s="264" t="s">
        <v>2246</v>
      </c>
      <c r="P2132" s="283" t="s">
        <v>2990</v>
      </c>
      <c r="Q2132" s="82" t="s">
        <v>303</v>
      </c>
    </row>
    <row r="2133" spans="1:77" x14ac:dyDescent="0.2">
      <c r="A2133" s="82">
        <v>2125</v>
      </c>
      <c r="B2133" s="82" t="s">
        <v>1439</v>
      </c>
      <c r="C2133" s="82" t="s">
        <v>1774</v>
      </c>
      <c r="D2133" s="82" t="s">
        <v>1440</v>
      </c>
      <c r="E2133" s="83">
        <v>44123</v>
      </c>
      <c r="F2133" s="82" t="s">
        <v>2985</v>
      </c>
      <c r="G2133" s="82">
        <v>1</v>
      </c>
      <c r="H2133" s="82" t="s">
        <v>2986</v>
      </c>
      <c r="I2133" s="82" t="s">
        <v>1760</v>
      </c>
      <c r="J2133" s="84">
        <v>74</v>
      </c>
      <c r="K2133" s="247">
        <v>7.4</v>
      </c>
      <c r="L2133" s="82" t="s">
        <v>2987</v>
      </c>
      <c r="M2133" s="82">
        <v>154</v>
      </c>
      <c r="N2133" s="82">
        <v>0.1</v>
      </c>
      <c r="O2133" s="264" t="s">
        <v>2246</v>
      </c>
      <c r="P2133" s="283" t="s">
        <v>2990</v>
      </c>
      <c r="Q2133" s="82" t="s">
        <v>303</v>
      </c>
    </row>
    <row r="2134" spans="1:77" s="254" customFormat="1" x14ac:dyDescent="0.2">
      <c r="A2134" s="248">
        <v>2126</v>
      </c>
      <c r="B2134" s="248" t="s">
        <v>1439</v>
      </c>
      <c r="C2134" s="248"/>
      <c r="D2134" s="248"/>
      <c r="E2134" s="248"/>
      <c r="F2134" s="248"/>
      <c r="G2134" s="248"/>
      <c r="H2134" s="248"/>
      <c r="I2134" s="248"/>
      <c r="J2134" s="260">
        <v>144</v>
      </c>
      <c r="K2134" s="255">
        <v>14.4</v>
      </c>
      <c r="L2134" s="248"/>
      <c r="M2134" s="248"/>
      <c r="N2134" s="248"/>
      <c r="O2134" s="265" t="s">
        <v>2246</v>
      </c>
      <c r="P2134" s="284" t="s">
        <v>708</v>
      </c>
      <c r="Q2134" s="248"/>
      <c r="R2134" s="289"/>
      <c r="S2134" s="289"/>
      <c r="T2134" s="289"/>
      <c r="U2134" s="289"/>
      <c r="V2134" s="289"/>
      <c r="W2134" s="289"/>
      <c r="X2134" s="289"/>
      <c r="Y2134" s="289"/>
      <c r="Z2134" s="289"/>
      <c r="AA2134" s="289"/>
      <c r="AB2134" s="289"/>
      <c r="AC2134" s="289"/>
      <c r="AD2134" s="289"/>
      <c r="AE2134" s="289"/>
      <c r="AF2134" s="289"/>
      <c r="AG2134" s="289"/>
      <c r="AH2134" s="289"/>
      <c r="AI2134" s="289"/>
      <c r="AJ2134" s="289"/>
      <c r="AK2134" s="289"/>
      <c r="AL2134" s="289"/>
      <c r="AM2134" s="289"/>
      <c r="AN2134" s="289"/>
      <c r="AO2134" s="289"/>
      <c r="AP2134" s="289"/>
      <c r="AQ2134" s="289"/>
      <c r="AR2134" s="289"/>
      <c r="AS2134" s="289"/>
      <c r="AT2134" s="289"/>
      <c r="AU2134" s="289"/>
      <c r="AV2134" s="289"/>
      <c r="AW2134" s="289"/>
      <c r="AX2134" s="289"/>
      <c r="AY2134" s="289"/>
      <c r="AZ2134" s="289"/>
      <c r="BA2134" s="289"/>
      <c r="BB2134" s="289"/>
      <c r="BC2134" s="289"/>
      <c r="BD2134" s="289"/>
      <c r="BE2134" s="289"/>
      <c r="BF2134" s="289"/>
      <c r="BG2134" s="289"/>
      <c r="BH2134" s="289"/>
      <c r="BI2134" s="289"/>
      <c r="BJ2134" s="289"/>
      <c r="BK2134" s="289"/>
      <c r="BL2134" s="289"/>
      <c r="BM2134" s="289"/>
      <c r="BN2134" s="289"/>
      <c r="BO2134" s="289"/>
      <c r="BP2134" s="289"/>
      <c r="BQ2134" s="289"/>
      <c r="BR2134" s="289"/>
      <c r="BS2134" s="289"/>
      <c r="BT2134" s="289"/>
      <c r="BU2134" s="289"/>
      <c r="BV2134" s="289"/>
      <c r="BW2134" s="289"/>
      <c r="BX2134" s="289"/>
      <c r="BY2134" s="289"/>
    </row>
    <row r="2135" spans="1:77" s="262" customFormat="1" x14ac:dyDescent="0.2">
      <c r="A2135" s="86">
        <v>2127</v>
      </c>
      <c r="B2135" s="86" t="s">
        <v>986</v>
      </c>
      <c r="C2135" s="86"/>
      <c r="D2135" s="86"/>
      <c r="E2135" s="86"/>
      <c r="F2135" s="86"/>
      <c r="G2135" s="86"/>
      <c r="H2135" s="86"/>
      <c r="I2135" s="86"/>
      <c r="J2135" s="249">
        <v>338</v>
      </c>
      <c r="K2135" s="251">
        <v>33.799999999999997</v>
      </c>
      <c r="L2135" s="86"/>
      <c r="M2135" s="86"/>
      <c r="N2135" s="86"/>
      <c r="O2135" s="266" t="s">
        <v>510</v>
      </c>
      <c r="P2135" s="285"/>
      <c r="Q2135" s="86"/>
      <c r="R2135" s="290"/>
      <c r="S2135" s="290"/>
      <c r="T2135" s="290"/>
      <c r="U2135" s="290"/>
      <c r="V2135" s="290"/>
      <c r="W2135" s="290"/>
      <c r="X2135" s="290"/>
      <c r="Y2135" s="290"/>
      <c r="Z2135" s="290"/>
      <c r="AA2135" s="290"/>
      <c r="AB2135" s="290"/>
      <c r="AC2135" s="290"/>
      <c r="AD2135" s="290"/>
      <c r="AE2135" s="290"/>
      <c r="AF2135" s="290"/>
      <c r="AG2135" s="290"/>
      <c r="AH2135" s="290"/>
      <c r="AI2135" s="290"/>
      <c r="AJ2135" s="290"/>
      <c r="AK2135" s="290"/>
      <c r="AL2135" s="290"/>
      <c r="AM2135" s="290"/>
      <c r="AN2135" s="290"/>
      <c r="AO2135" s="290"/>
      <c r="AP2135" s="290"/>
      <c r="AQ2135" s="290"/>
      <c r="AR2135" s="290"/>
      <c r="AS2135" s="290"/>
      <c r="AT2135" s="290"/>
      <c r="AU2135" s="290"/>
      <c r="AV2135" s="290"/>
      <c r="AW2135" s="290"/>
      <c r="AX2135" s="290"/>
      <c r="AY2135" s="290"/>
      <c r="AZ2135" s="290"/>
      <c r="BA2135" s="290"/>
      <c r="BB2135" s="290"/>
      <c r="BC2135" s="290"/>
      <c r="BD2135" s="290"/>
      <c r="BE2135" s="290"/>
      <c r="BF2135" s="290"/>
      <c r="BG2135" s="290"/>
      <c r="BH2135" s="290"/>
      <c r="BI2135" s="290"/>
      <c r="BJ2135" s="290"/>
      <c r="BK2135" s="290"/>
      <c r="BL2135" s="290"/>
      <c r="BM2135" s="290"/>
      <c r="BN2135" s="290"/>
      <c r="BO2135" s="290"/>
      <c r="BP2135" s="290"/>
      <c r="BQ2135" s="290"/>
      <c r="BR2135" s="290"/>
      <c r="BS2135" s="290"/>
      <c r="BT2135" s="290"/>
      <c r="BU2135" s="290"/>
      <c r="BV2135" s="290"/>
      <c r="BW2135" s="290"/>
      <c r="BX2135" s="290"/>
      <c r="BY2135" s="290"/>
    </row>
    <row r="2136" spans="1:77" x14ac:dyDescent="0.2">
      <c r="A2136" s="82">
        <v>2128</v>
      </c>
      <c r="B2136" s="82" t="s">
        <v>3107</v>
      </c>
      <c r="C2136" s="82" t="s">
        <v>3108</v>
      </c>
      <c r="D2136" s="82" t="s">
        <v>3109</v>
      </c>
      <c r="E2136" s="83">
        <v>44137</v>
      </c>
      <c r="F2136" s="82" t="s">
        <v>2985</v>
      </c>
      <c r="G2136" s="82">
        <v>1</v>
      </c>
      <c r="H2136" s="82" t="s">
        <v>2986</v>
      </c>
      <c r="I2136" s="82" t="s">
        <v>1760</v>
      </c>
      <c r="J2136" s="84">
        <v>48</v>
      </c>
      <c r="K2136" s="247">
        <v>4.8</v>
      </c>
      <c r="L2136" s="82" t="s">
        <v>3362</v>
      </c>
      <c r="M2136" s="82">
        <v>158</v>
      </c>
      <c r="N2136" s="82">
        <v>0.1</v>
      </c>
      <c r="O2136" s="264" t="s">
        <v>1130</v>
      </c>
      <c r="P2136" s="283" t="s">
        <v>2997</v>
      </c>
      <c r="Q2136" s="82" t="s">
        <v>303</v>
      </c>
    </row>
    <row r="2137" spans="1:77" x14ac:dyDescent="0.2">
      <c r="A2137" s="82">
        <v>2129</v>
      </c>
      <c r="B2137" s="82" t="s">
        <v>1358</v>
      </c>
      <c r="C2137" s="82" t="s">
        <v>1774</v>
      </c>
      <c r="D2137" s="82" t="s">
        <v>1359</v>
      </c>
      <c r="E2137" s="83">
        <v>44123</v>
      </c>
      <c r="F2137" s="82" t="s">
        <v>2985</v>
      </c>
      <c r="G2137" s="82">
        <v>1</v>
      </c>
      <c r="H2137" s="82" t="s">
        <v>2986</v>
      </c>
      <c r="I2137" s="82" t="s">
        <v>1760</v>
      </c>
      <c r="J2137" s="84">
        <v>40</v>
      </c>
      <c r="K2137" s="247">
        <v>4</v>
      </c>
      <c r="L2137" s="82" t="s">
        <v>2987</v>
      </c>
      <c r="M2137" s="82">
        <v>154</v>
      </c>
      <c r="N2137" s="82">
        <v>0.1</v>
      </c>
      <c r="O2137" s="264" t="s">
        <v>1130</v>
      </c>
      <c r="P2137" s="283" t="s">
        <v>2997</v>
      </c>
      <c r="Q2137" s="82" t="s">
        <v>303</v>
      </c>
    </row>
    <row r="2138" spans="1:77" s="254" customFormat="1" x14ac:dyDescent="0.2">
      <c r="A2138" s="248">
        <v>2130</v>
      </c>
      <c r="B2138" s="248" t="s">
        <v>1358</v>
      </c>
      <c r="C2138" s="248"/>
      <c r="D2138" s="248"/>
      <c r="E2138" s="248"/>
      <c r="F2138" s="248"/>
      <c r="G2138" s="248"/>
      <c r="H2138" s="248"/>
      <c r="I2138" s="248"/>
      <c r="J2138" s="260">
        <v>88</v>
      </c>
      <c r="K2138" s="255">
        <v>8.8000000000000007</v>
      </c>
      <c r="L2138" s="248"/>
      <c r="M2138" s="248"/>
      <c r="N2138" s="248"/>
      <c r="O2138" s="265" t="s">
        <v>1130</v>
      </c>
      <c r="P2138" s="284" t="s">
        <v>706</v>
      </c>
      <c r="Q2138" s="248"/>
      <c r="R2138" s="289"/>
      <c r="S2138" s="289"/>
      <c r="T2138" s="289"/>
      <c r="U2138" s="289"/>
      <c r="V2138" s="289"/>
      <c r="W2138" s="289"/>
      <c r="X2138" s="289"/>
      <c r="Y2138" s="289"/>
      <c r="Z2138" s="289"/>
      <c r="AA2138" s="289"/>
      <c r="AB2138" s="289"/>
      <c r="AC2138" s="289"/>
      <c r="AD2138" s="289"/>
      <c r="AE2138" s="289"/>
      <c r="AF2138" s="289"/>
      <c r="AG2138" s="289"/>
      <c r="AH2138" s="289"/>
      <c r="AI2138" s="289"/>
      <c r="AJ2138" s="289"/>
      <c r="AK2138" s="289"/>
      <c r="AL2138" s="289"/>
      <c r="AM2138" s="289"/>
      <c r="AN2138" s="289"/>
      <c r="AO2138" s="289"/>
      <c r="AP2138" s="289"/>
      <c r="AQ2138" s="289"/>
      <c r="AR2138" s="289"/>
      <c r="AS2138" s="289"/>
      <c r="AT2138" s="289"/>
      <c r="AU2138" s="289"/>
      <c r="AV2138" s="289"/>
      <c r="AW2138" s="289"/>
      <c r="AX2138" s="289"/>
      <c r="AY2138" s="289"/>
      <c r="AZ2138" s="289"/>
      <c r="BA2138" s="289"/>
      <c r="BB2138" s="289"/>
      <c r="BC2138" s="289"/>
      <c r="BD2138" s="289"/>
      <c r="BE2138" s="289"/>
      <c r="BF2138" s="289"/>
      <c r="BG2138" s="289"/>
      <c r="BH2138" s="289"/>
      <c r="BI2138" s="289"/>
      <c r="BJ2138" s="289"/>
      <c r="BK2138" s="289"/>
      <c r="BL2138" s="289"/>
      <c r="BM2138" s="289"/>
      <c r="BN2138" s="289"/>
      <c r="BO2138" s="289"/>
      <c r="BP2138" s="289"/>
      <c r="BQ2138" s="289"/>
      <c r="BR2138" s="289"/>
      <c r="BS2138" s="289"/>
      <c r="BT2138" s="289"/>
      <c r="BU2138" s="289"/>
      <c r="BV2138" s="289"/>
      <c r="BW2138" s="289"/>
      <c r="BX2138" s="289"/>
      <c r="BY2138" s="289"/>
    </row>
    <row r="2139" spans="1:77" s="262" customFormat="1" x14ac:dyDescent="0.2">
      <c r="A2139" s="86">
        <v>2131</v>
      </c>
      <c r="B2139" s="86" t="s">
        <v>1563</v>
      </c>
      <c r="C2139" s="86"/>
      <c r="D2139" s="86"/>
      <c r="E2139" s="86"/>
      <c r="F2139" s="86"/>
      <c r="G2139" s="86"/>
      <c r="H2139" s="86"/>
      <c r="I2139" s="86"/>
      <c r="J2139" s="249">
        <v>88</v>
      </c>
      <c r="K2139" s="251">
        <v>8.8000000000000007</v>
      </c>
      <c r="L2139" s="86"/>
      <c r="M2139" s="86"/>
      <c r="N2139" s="86"/>
      <c r="O2139" s="266" t="s">
        <v>511</v>
      </c>
      <c r="P2139" s="285"/>
      <c r="Q2139" s="86"/>
      <c r="R2139" s="290"/>
      <c r="S2139" s="290"/>
      <c r="T2139" s="290"/>
      <c r="U2139" s="290"/>
      <c r="V2139" s="290"/>
      <c r="W2139" s="290"/>
      <c r="X2139" s="290"/>
      <c r="Y2139" s="290"/>
      <c r="Z2139" s="290"/>
      <c r="AA2139" s="290"/>
      <c r="AB2139" s="290"/>
      <c r="AC2139" s="290"/>
      <c r="AD2139" s="290"/>
      <c r="AE2139" s="290"/>
      <c r="AF2139" s="290"/>
      <c r="AG2139" s="290"/>
      <c r="AH2139" s="290"/>
      <c r="AI2139" s="290"/>
      <c r="AJ2139" s="290"/>
      <c r="AK2139" s="290"/>
      <c r="AL2139" s="290"/>
      <c r="AM2139" s="290"/>
      <c r="AN2139" s="290"/>
      <c r="AO2139" s="290"/>
      <c r="AP2139" s="290"/>
      <c r="AQ2139" s="290"/>
      <c r="AR2139" s="290"/>
      <c r="AS2139" s="290"/>
      <c r="AT2139" s="290"/>
      <c r="AU2139" s="290"/>
      <c r="AV2139" s="290"/>
      <c r="AW2139" s="290"/>
      <c r="AX2139" s="290"/>
      <c r="AY2139" s="290"/>
      <c r="AZ2139" s="290"/>
      <c r="BA2139" s="290"/>
      <c r="BB2139" s="290"/>
      <c r="BC2139" s="290"/>
      <c r="BD2139" s="290"/>
      <c r="BE2139" s="290"/>
      <c r="BF2139" s="290"/>
      <c r="BG2139" s="290"/>
      <c r="BH2139" s="290"/>
      <c r="BI2139" s="290"/>
      <c r="BJ2139" s="290"/>
      <c r="BK2139" s="290"/>
      <c r="BL2139" s="290"/>
      <c r="BM2139" s="290"/>
      <c r="BN2139" s="290"/>
      <c r="BO2139" s="290"/>
      <c r="BP2139" s="290"/>
      <c r="BQ2139" s="290"/>
      <c r="BR2139" s="290"/>
      <c r="BS2139" s="290"/>
      <c r="BT2139" s="290"/>
      <c r="BU2139" s="290"/>
      <c r="BV2139" s="290"/>
      <c r="BW2139" s="290"/>
      <c r="BX2139" s="290"/>
      <c r="BY2139" s="290"/>
    </row>
    <row r="2140" spans="1:77" x14ac:dyDescent="0.2">
      <c r="A2140" s="82">
        <v>2132</v>
      </c>
      <c r="B2140" s="82" t="s">
        <v>2943</v>
      </c>
      <c r="C2140" s="82" t="s">
        <v>2944</v>
      </c>
      <c r="D2140" s="82" t="s">
        <v>2945</v>
      </c>
      <c r="E2140" s="83">
        <v>44137</v>
      </c>
      <c r="F2140" s="82" t="s">
        <v>2985</v>
      </c>
      <c r="G2140" s="82">
        <v>1</v>
      </c>
      <c r="H2140" s="82" t="s">
        <v>2986</v>
      </c>
      <c r="I2140" s="82" t="s">
        <v>1760</v>
      </c>
      <c r="J2140" s="84">
        <v>12</v>
      </c>
      <c r="K2140" s="247">
        <v>1.2</v>
      </c>
      <c r="L2140" s="82" t="s">
        <v>3362</v>
      </c>
      <c r="M2140" s="82">
        <v>158</v>
      </c>
      <c r="N2140" s="82">
        <v>0.1</v>
      </c>
      <c r="O2140" s="264" t="s">
        <v>342</v>
      </c>
      <c r="P2140" s="283" t="s">
        <v>2997</v>
      </c>
      <c r="Q2140" s="82" t="s">
        <v>303</v>
      </c>
    </row>
    <row r="2141" spans="1:77" x14ac:dyDescent="0.2">
      <c r="A2141" s="82">
        <v>2133</v>
      </c>
      <c r="B2141" s="82" t="s">
        <v>1280</v>
      </c>
      <c r="C2141" s="82" t="s">
        <v>341</v>
      </c>
      <c r="D2141" s="82" t="s">
        <v>1281</v>
      </c>
      <c r="E2141" s="83">
        <v>44123</v>
      </c>
      <c r="F2141" s="82" t="s">
        <v>2985</v>
      </c>
      <c r="G2141" s="82">
        <v>1</v>
      </c>
      <c r="H2141" s="82" t="s">
        <v>2986</v>
      </c>
      <c r="I2141" s="82" t="s">
        <v>1760</v>
      </c>
      <c r="J2141" s="84">
        <v>14</v>
      </c>
      <c r="K2141" s="247">
        <v>1.4</v>
      </c>
      <c r="L2141" s="82" t="s">
        <v>2987</v>
      </c>
      <c r="M2141" s="82">
        <v>154</v>
      </c>
      <c r="N2141" s="82">
        <v>0.1</v>
      </c>
      <c r="O2141" s="264" t="s">
        <v>342</v>
      </c>
      <c r="P2141" s="283" t="s">
        <v>2997</v>
      </c>
      <c r="Q2141" s="82" t="s">
        <v>303</v>
      </c>
    </row>
    <row r="2142" spans="1:77" s="254" customFormat="1" x14ac:dyDescent="0.2">
      <c r="A2142" s="248">
        <v>2134</v>
      </c>
      <c r="B2142" s="248" t="s">
        <v>1280</v>
      </c>
      <c r="C2142" s="248"/>
      <c r="D2142" s="248"/>
      <c r="E2142" s="248"/>
      <c r="F2142" s="248"/>
      <c r="G2142" s="248"/>
      <c r="H2142" s="248"/>
      <c r="I2142" s="248"/>
      <c r="J2142" s="260">
        <v>26</v>
      </c>
      <c r="K2142" s="255">
        <v>2.6</v>
      </c>
      <c r="L2142" s="248"/>
      <c r="M2142" s="248"/>
      <c r="N2142" s="248"/>
      <c r="O2142" s="265" t="s">
        <v>342</v>
      </c>
      <c r="P2142" s="284" t="s">
        <v>706</v>
      </c>
      <c r="Q2142" s="248"/>
      <c r="R2142" s="289"/>
      <c r="S2142" s="289"/>
      <c r="T2142" s="289"/>
      <c r="U2142" s="289"/>
      <c r="V2142" s="289"/>
      <c r="W2142" s="289"/>
      <c r="X2142" s="289"/>
      <c r="Y2142" s="289"/>
      <c r="Z2142" s="289"/>
      <c r="AA2142" s="289"/>
      <c r="AB2142" s="289"/>
      <c r="AC2142" s="289"/>
      <c r="AD2142" s="289"/>
      <c r="AE2142" s="289"/>
      <c r="AF2142" s="289"/>
      <c r="AG2142" s="289"/>
      <c r="AH2142" s="289"/>
      <c r="AI2142" s="289"/>
      <c r="AJ2142" s="289"/>
      <c r="AK2142" s="289"/>
      <c r="AL2142" s="289"/>
      <c r="AM2142" s="289"/>
      <c r="AN2142" s="289"/>
      <c r="AO2142" s="289"/>
      <c r="AP2142" s="289"/>
      <c r="AQ2142" s="289"/>
      <c r="AR2142" s="289"/>
      <c r="AS2142" s="289"/>
      <c r="AT2142" s="289"/>
      <c r="AU2142" s="289"/>
      <c r="AV2142" s="289"/>
      <c r="AW2142" s="289"/>
      <c r="AX2142" s="289"/>
      <c r="AY2142" s="289"/>
      <c r="AZ2142" s="289"/>
      <c r="BA2142" s="289"/>
      <c r="BB2142" s="289"/>
      <c r="BC2142" s="289"/>
      <c r="BD2142" s="289"/>
      <c r="BE2142" s="289"/>
      <c r="BF2142" s="289"/>
      <c r="BG2142" s="289"/>
      <c r="BH2142" s="289"/>
      <c r="BI2142" s="289"/>
      <c r="BJ2142" s="289"/>
      <c r="BK2142" s="289"/>
      <c r="BL2142" s="289"/>
      <c r="BM2142" s="289"/>
      <c r="BN2142" s="289"/>
      <c r="BO2142" s="289"/>
      <c r="BP2142" s="289"/>
      <c r="BQ2142" s="289"/>
      <c r="BR2142" s="289"/>
      <c r="BS2142" s="289"/>
      <c r="BT2142" s="289"/>
      <c r="BU2142" s="289"/>
      <c r="BV2142" s="289"/>
      <c r="BW2142" s="289"/>
      <c r="BX2142" s="289"/>
      <c r="BY2142" s="289"/>
    </row>
    <row r="2143" spans="1:77" s="262" customFormat="1" x14ac:dyDescent="0.2">
      <c r="A2143" s="86">
        <v>2135</v>
      </c>
      <c r="B2143" s="86" t="s">
        <v>1228</v>
      </c>
      <c r="C2143" s="86"/>
      <c r="D2143" s="86"/>
      <c r="E2143" s="86"/>
      <c r="F2143" s="86"/>
      <c r="G2143" s="86"/>
      <c r="H2143" s="86"/>
      <c r="I2143" s="86"/>
      <c r="J2143" s="249">
        <v>26</v>
      </c>
      <c r="K2143" s="251">
        <v>2.6</v>
      </c>
      <c r="L2143" s="86"/>
      <c r="M2143" s="86"/>
      <c r="N2143" s="86"/>
      <c r="O2143" s="266" t="s">
        <v>512</v>
      </c>
      <c r="P2143" s="285"/>
      <c r="Q2143" s="86"/>
      <c r="R2143" s="290"/>
      <c r="S2143" s="290"/>
      <c r="T2143" s="290"/>
      <c r="U2143" s="290"/>
      <c r="V2143" s="290"/>
      <c r="W2143" s="290"/>
      <c r="X2143" s="290"/>
      <c r="Y2143" s="290"/>
      <c r="Z2143" s="290"/>
      <c r="AA2143" s="290"/>
      <c r="AB2143" s="290"/>
      <c r="AC2143" s="290"/>
      <c r="AD2143" s="290"/>
      <c r="AE2143" s="290"/>
      <c r="AF2143" s="290"/>
      <c r="AG2143" s="290"/>
      <c r="AH2143" s="290"/>
      <c r="AI2143" s="290"/>
      <c r="AJ2143" s="290"/>
      <c r="AK2143" s="290"/>
      <c r="AL2143" s="290"/>
      <c r="AM2143" s="290"/>
      <c r="AN2143" s="290"/>
      <c r="AO2143" s="290"/>
      <c r="AP2143" s="290"/>
      <c r="AQ2143" s="290"/>
      <c r="AR2143" s="290"/>
      <c r="AS2143" s="290"/>
      <c r="AT2143" s="290"/>
      <c r="AU2143" s="290"/>
      <c r="AV2143" s="290"/>
      <c r="AW2143" s="290"/>
      <c r="AX2143" s="290"/>
      <c r="AY2143" s="290"/>
      <c r="AZ2143" s="290"/>
      <c r="BA2143" s="290"/>
      <c r="BB2143" s="290"/>
      <c r="BC2143" s="290"/>
      <c r="BD2143" s="290"/>
      <c r="BE2143" s="290"/>
      <c r="BF2143" s="290"/>
      <c r="BG2143" s="290"/>
      <c r="BH2143" s="290"/>
      <c r="BI2143" s="290"/>
      <c r="BJ2143" s="290"/>
      <c r="BK2143" s="290"/>
      <c r="BL2143" s="290"/>
      <c r="BM2143" s="290"/>
      <c r="BN2143" s="290"/>
      <c r="BO2143" s="290"/>
      <c r="BP2143" s="290"/>
      <c r="BQ2143" s="290"/>
      <c r="BR2143" s="290"/>
      <c r="BS2143" s="290"/>
      <c r="BT2143" s="290"/>
      <c r="BU2143" s="290"/>
      <c r="BV2143" s="290"/>
      <c r="BW2143" s="290"/>
      <c r="BX2143" s="290"/>
      <c r="BY2143" s="290"/>
    </row>
    <row r="2144" spans="1:77" x14ac:dyDescent="0.2">
      <c r="A2144" s="82">
        <v>2136</v>
      </c>
      <c r="B2144" s="82" t="s">
        <v>317</v>
      </c>
      <c r="C2144" s="82" t="s">
        <v>1778</v>
      </c>
      <c r="D2144" s="82" t="s">
        <v>318</v>
      </c>
      <c r="E2144" s="83">
        <v>44123</v>
      </c>
      <c r="F2144" s="82" t="s">
        <v>2985</v>
      </c>
      <c r="G2144" s="82">
        <v>1</v>
      </c>
      <c r="H2144" s="82" t="s">
        <v>2986</v>
      </c>
      <c r="I2144" s="82" t="s">
        <v>1760</v>
      </c>
      <c r="J2144" s="84">
        <v>108</v>
      </c>
      <c r="K2144" s="247">
        <v>10.8</v>
      </c>
      <c r="L2144" s="82" t="s">
        <v>2987</v>
      </c>
      <c r="M2144" s="82">
        <v>154</v>
      </c>
      <c r="N2144" s="82">
        <v>0.1</v>
      </c>
      <c r="O2144" s="264" t="s">
        <v>2250</v>
      </c>
      <c r="P2144" s="283" t="s">
        <v>2988</v>
      </c>
      <c r="Q2144" s="82" t="s">
        <v>117</v>
      </c>
    </row>
    <row r="2145" spans="1:77" x14ac:dyDescent="0.2">
      <c r="A2145" s="82">
        <v>2137</v>
      </c>
      <c r="B2145" s="82" t="s">
        <v>317</v>
      </c>
      <c r="C2145" s="82"/>
      <c r="D2145" s="82" t="s">
        <v>2747</v>
      </c>
      <c r="E2145" s="83">
        <v>44130</v>
      </c>
      <c r="F2145" s="82" t="s">
        <v>2985</v>
      </c>
      <c r="G2145" s="82">
        <v>1</v>
      </c>
      <c r="H2145" s="82" t="s">
        <v>2986</v>
      </c>
      <c r="I2145" s="82" t="s">
        <v>1760</v>
      </c>
      <c r="J2145" s="84">
        <v>108</v>
      </c>
      <c r="K2145" s="247">
        <v>10.8</v>
      </c>
      <c r="L2145" s="82" t="s">
        <v>2987</v>
      </c>
      <c r="M2145" s="82">
        <v>156</v>
      </c>
      <c r="N2145" s="82">
        <v>0.1</v>
      </c>
      <c r="O2145" s="264" t="s">
        <v>2250</v>
      </c>
      <c r="P2145" s="283" t="s">
        <v>2988</v>
      </c>
      <c r="Q2145" s="82" t="s">
        <v>117</v>
      </c>
    </row>
    <row r="2146" spans="1:77" x14ac:dyDescent="0.2">
      <c r="A2146" s="82">
        <v>2138</v>
      </c>
      <c r="B2146" s="82" t="s">
        <v>317</v>
      </c>
      <c r="C2146" s="82"/>
      <c r="D2146" s="82" t="s">
        <v>2900</v>
      </c>
      <c r="E2146" s="83">
        <v>44137</v>
      </c>
      <c r="F2146" s="82" t="s">
        <v>2985</v>
      </c>
      <c r="G2146" s="82">
        <v>1</v>
      </c>
      <c r="H2146" s="82" t="s">
        <v>2986</v>
      </c>
      <c r="I2146" s="82" t="s">
        <v>1760</v>
      </c>
      <c r="J2146" s="84">
        <v>108</v>
      </c>
      <c r="K2146" s="247">
        <v>10.8</v>
      </c>
      <c r="L2146" s="82" t="s">
        <v>3362</v>
      </c>
      <c r="M2146" s="82">
        <v>158</v>
      </c>
      <c r="N2146" s="82">
        <v>0.1</v>
      </c>
      <c r="O2146" s="264" t="s">
        <v>2250</v>
      </c>
      <c r="P2146" s="283" t="s">
        <v>2988</v>
      </c>
      <c r="Q2146" s="82" t="s">
        <v>117</v>
      </c>
    </row>
    <row r="2147" spans="1:77" s="254" customFormat="1" x14ac:dyDescent="0.2">
      <c r="A2147" s="248">
        <v>2139</v>
      </c>
      <c r="B2147" s="248" t="s">
        <v>317</v>
      </c>
      <c r="C2147" s="248"/>
      <c r="D2147" s="248"/>
      <c r="E2147" s="248"/>
      <c r="F2147" s="248"/>
      <c r="G2147" s="248"/>
      <c r="H2147" s="248"/>
      <c r="I2147" s="248"/>
      <c r="J2147" s="260">
        <v>324</v>
      </c>
      <c r="K2147" s="255">
        <v>32.4</v>
      </c>
      <c r="L2147" s="248"/>
      <c r="M2147" s="248"/>
      <c r="N2147" s="248"/>
      <c r="O2147" s="265" t="s">
        <v>2250</v>
      </c>
      <c r="P2147" s="284" t="s">
        <v>707</v>
      </c>
      <c r="Q2147" s="248"/>
      <c r="R2147" s="289"/>
      <c r="S2147" s="289"/>
      <c r="T2147" s="289"/>
      <c r="U2147" s="289"/>
      <c r="V2147" s="289"/>
      <c r="W2147" s="289"/>
      <c r="X2147" s="289"/>
      <c r="Y2147" s="289"/>
      <c r="Z2147" s="289"/>
      <c r="AA2147" s="289"/>
      <c r="AB2147" s="289"/>
      <c r="AC2147" s="289"/>
      <c r="AD2147" s="289"/>
      <c r="AE2147" s="289"/>
      <c r="AF2147" s="289"/>
      <c r="AG2147" s="289"/>
      <c r="AH2147" s="289"/>
      <c r="AI2147" s="289"/>
      <c r="AJ2147" s="289"/>
      <c r="AK2147" s="289"/>
      <c r="AL2147" s="289"/>
      <c r="AM2147" s="289"/>
      <c r="AN2147" s="289"/>
      <c r="AO2147" s="289"/>
      <c r="AP2147" s="289"/>
      <c r="AQ2147" s="289"/>
      <c r="AR2147" s="289"/>
      <c r="AS2147" s="289"/>
      <c r="AT2147" s="289"/>
      <c r="AU2147" s="289"/>
      <c r="AV2147" s="289"/>
      <c r="AW2147" s="289"/>
      <c r="AX2147" s="289"/>
      <c r="AY2147" s="289"/>
      <c r="AZ2147" s="289"/>
      <c r="BA2147" s="289"/>
      <c r="BB2147" s="289"/>
      <c r="BC2147" s="289"/>
      <c r="BD2147" s="289"/>
      <c r="BE2147" s="289"/>
      <c r="BF2147" s="289"/>
      <c r="BG2147" s="289"/>
      <c r="BH2147" s="289"/>
      <c r="BI2147" s="289"/>
      <c r="BJ2147" s="289"/>
      <c r="BK2147" s="289"/>
      <c r="BL2147" s="289"/>
      <c r="BM2147" s="289"/>
      <c r="BN2147" s="289"/>
      <c r="BO2147" s="289"/>
      <c r="BP2147" s="289"/>
      <c r="BQ2147" s="289"/>
      <c r="BR2147" s="289"/>
      <c r="BS2147" s="289"/>
      <c r="BT2147" s="289"/>
      <c r="BU2147" s="289"/>
      <c r="BV2147" s="289"/>
      <c r="BW2147" s="289"/>
      <c r="BX2147" s="289"/>
      <c r="BY2147" s="289"/>
    </row>
    <row r="2148" spans="1:77" s="262" customFormat="1" x14ac:dyDescent="0.2">
      <c r="A2148" s="86">
        <v>2140</v>
      </c>
      <c r="B2148" s="86" t="s">
        <v>990</v>
      </c>
      <c r="C2148" s="86"/>
      <c r="D2148" s="86"/>
      <c r="E2148" s="86"/>
      <c r="F2148" s="86"/>
      <c r="G2148" s="86"/>
      <c r="H2148" s="86"/>
      <c r="I2148" s="86"/>
      <c r="J2148" s="249">
        <v>324</v>
      </c>
      <c r="K2148" s="251">
        <v>32.4</v>
      </c>
      <c r="L2148" s="86"/>
      <c r="M2148" s="86"/>
      <c r="N2148" s="86"/>
      <c r="O2148" s="266" t="s">
        <v>882</v>
      </c>
      <c r="P2148" s="285"/>
      <c r="Q2148" s="86"/>
      <c r="R2148" s="290"/>
      <c r="S2148" s="290"/>
      <c r="T2148" s="290"/>
      <c r="U2148" s="290"/>
      <c r="V2148" s="290"/>
      <c r="W2148" s="290"/>
      <c r="X2148" s="290"/>
      <c r="Y2148" s="290"/>
      <c r="Z2148" s="290"/>
      <c r="AA2148" s="290"/>
      <c r="AB2148" s="290"/>
      <c r="AC2148" s="290"/>
      <c r="AD2148" s="290"/>
      <c r="AE2148" s="290"/>
      <c r="AF2148" s="290"/>
      <c r="AG2148" s="290"/>
      <c r="AH2148" s="290"/>
      <c r="AI2148" s="290"/>
      <c r="AJ2148" s="290"/>
      <c r="AK2148" s="290"/>
      <c r="AL2148" s="290"/>
      <c r="AM2148" s="290"/>
      <c r="AN2148" s="290"/>
      <c r="AO2148" s="290"/>
      <c r="AP2148" s="290"/>
      <c r="AQ2148" s="290"/>
      <c r="AR2148" s="290"/>
      <c r="AS2148" s="290"/>
      <c r="AT2148" s="290"/>
      <c r="AU2148" s="290"/>
      <c r="AV2148" s="290"/>
      <c r="AW2148" s="290"/>
      <c r="AX2148" s="290"/>
      <c r="AY2148" s="290"/>
      <c r="AZ2148" s="290"/>
      <c r="BA2148" s="290"/>
      <c r="BB2148" s="290"/>
      <c r="BC2148" s="290"/>
      <c r="BD2148" s="290"/>
      <c r="BE2148" s="290"/>
      <c r="BF2148" s="290"/>
      <c r="BG2148" s="290"/>
      <c r="BH2148" s="290"/>
      <c r="BI2148" s="290"/>
      <c r="BJ2148" s="290"/>
      <c r="BK2148" s="290"/>
      <c r="BL2148" s="290"/>
      <c r="BM2148" s="290"/>
      <c r="BN2148" s="290"/>
      <c r="BO2148" s="290"/>
      <c r="BP2148" s="290"/>
      <c r="BQ2148" s="290"/>
      <c r="BR2148" s="290"/>
      <c r="BS2148" s="290"/>
      <c r="BT2148" s="290"/>
      <c r="BU2148" s="290"/>
      <c r="BV2148" s="290"/>
      <c r="BW2148" s="290"/>
      <c r="BX2148" s="290"/>
      <c r="BY2148" s="290"/>
    </row>
    <row r="2149" spans="1:77" x14ac:dyDescent="0.2">
      <c r="A2149" s="82">
        <v>2141</v>
      </c>
      <c r="B2149" s="82" t="s">
        <v>1240</v>
      </c>
      <c r="C2149" s="82" t="s">
        <v>2282</v>
      </c>
      <c r="D2149" s="82" t="s">
        <v>1241</v>
      </c>
      <c r="E2149" s="83">
        <v>44123</v>
      </c>
      <c r="F2149" s="82" t="s">
        <v>2985</v>
      </c>
      <c r="G2149" s="82">
        <v>1</v>
      </c>
      <c r="H2149" s="82" t="s">
        <v>2986</v>
      </c>
      <c r="I2149" s="82" t="s">
        <v>1760</v>
      </c>
      <c r="J2149" s="84">
        <v>94</v>
      </c>
      <c r="K2149" s="247">
        <v>9.4</v>
      </c>
      <c r="L2149" s="82" t="s">
        <v>2987</v>
      </c>
      <c r="M2149" s="82">
        <v>154</v>
      </c>
      <c r="N2149" s="82">
        <v>0.1</v>
      </c>
      <c r="O2149" s="264" t="s">
        <v>1710</v>
      </c>
      <c r="P2149" s="283" t="s">
        <v>2990</v>
      </c>
      <c r="Q2149" s="82" t="s">
        <v>117</v>
      </c>
    </row>
    <row r="2150" spans="1:77" x14ac:dyDescent="0.2">
      <c r="A2150" s="82">
        <v>2142</v>
      </c>
      <c r="B2150" s="82" t="s">
        <v>1240</v>
      </c>
      <c r="C2150" s="82"/>
      <c r="D2150" s="82" t="s">
        <v>2915</v>
      </c>
      <c r="E2150" s="83">
        <v>44137</v>
      </c>
      <c r="F2150" s="82" t="s">
        <v>2985</v>
      </c>
      <c r="G2150" s="82">
        <v>1</v>
      </c>
      <c r="H2150" s="82" t="s">
        <v>2986</v>
      </c>
      <c r="I2150" s="82" t="s">
        <v>1760</v>
      </c>
      <c r="J2150" s="84">
        <v>78</v>
      </c>
      <c r="K2150" s="247">
        <v>7.8</v>
      </c>
      <c r="L2150" s="82" t="s">
        <v>3362</v>
      </c>
      <c r="M2150" s="82">
        <v>158</v>
      </c>
      <c r="N2150" s="82">
        <v>0.1</v>
      </c>
      <c r="O2150" s="264" t="s">
        <v>1710</v>
      </c>
      <c r="P2150" s="283" t="s">
        <v>2990</v>
      </c>
      <c r="Q2150" s="82" t="s">
        <v>117</v>
      </c>
    </row>
    <row r="2151" spans="1:77" s="254" customFormat="1" x14ac:dyDescent="0.2">
      <c r="A2151" s="248">
        <v>2143</v>
      </c>
      <c r="B2151" s="248" t="s">
        <v>1240</v>
      </c>
      <c r="C2151" s="248"/>
      <c r="D2151" s="248"/>
      <c r="E2151" s="248"/>
      <c r="F2151" s="248"/>
      <c r="G2151" s="248"/>
      <c r="H2151" s="248"/>
      <c r="I2151" s="248"/>
      <c r="J2151" s="260">
        <v>172</v>
      </c>
      <c r="K2151" s="255">
        <v>17.2</v>
      </c>
      <c r="L2151" s="248"/>
      <c r="M2151" s="248"/>
      <c r="N2151" s="248"/>
      <c r="O2151" s="265" t="s">
        <v>1710</v>
      </c>
      <c r="P2151" s="284" t="s">
        <v>708</v>
      </c>
      <c r="Q2151" s="248"/>
      <c r="R2151" s="289"/>
      <c r="S2151" s="289"/>
      <c r="T2151" s="289"/>
      <c r="U2151" s="289"/>
      <c r="V2151" s="289"/>
      <c r="W2151" s="289"/>
      <c r="X2151" s="289"/>
      <c r="Y2151" s="289"/>
      <c r="Z2151" s="289"/>
      <c r="AA2151" s="289"/>
      <c r="AB2151" s="289"/>
      <c r="AC2151" s="289"/>
      <c r="AD2151" s="289"/>
      <c r="AE2151" s="289"/>
      <c r="AF2151" s="289"/>
      <c r="AG2151" s="289"/>
      <c r="AH2151" s="289"/>
      <c r="AI2151" s="289"/>
      <c r="AJ2151" s="289"/>
      <c r="AK2151" s="289"/>
      <c r="AL2151" s="289"/>
      <c r="AM2151" s="289"/>
      <c r="AN2151" s="289"/>
      <c r="AO2151" s="289"/>
      <c r="AP2151" s="289"/>
      <c r="AQ2151" s="289"/>
      <c r="AR2151" s="289"/>
      <c r="AS2151" s="289"/>
      <c r="AT2151" s="289"/>
      <c r="AU2151" s="289"/>
      <c r="AV2151" s="289"/>
      <c r="AW2151" s="289"/>
      <c r="AX2151" s="289"/>
      <c r="AY2151" s="289"/>
      <c r="AZ2151" s="289"/>
      <c r="BA2151" s="289"/>
      <c r="BB2151" s="289"/>
      <c r="BC2151" s="289"/>
      <c r="BD2151" s="289"/>
      <c r="BE2151" s="289"/>
      <c r="BF2151" s="289"/>
      <c r="BG2151" s="289"/>
      <c r="BH2151" s="289"/>
      <c r="BI2151" s="289"/>
      <c r="BJ2151" s="289"/>
      <c r="BK2151" s="289"/>
      <c r="BL2151" s="289"/>
      <c r="BM2151" s="289"/>
      <c r="BN2151" s="289"/>
      <c r="BO2151" s="289"/>
      <c r="BP2151" s="289"/>
      <c r="BQ2151" s="289"/>
      <c r="BR2151" s="289"/>
      <c r="BS2151" s="289"/>
      <c r="BT2151" s="289"/>
      <c r="BU2151" s="289"/>
      <c r="BV2151" s="289"/>
      <c r="BW2151" s="289"/>
      <c r="BX2151" s="289"/>
      <c r="BY2151" s="289"/>
    </row>
    <row r="2152" spans="1:77" s="262" customFormat="1" x14ac:dyDescent="0.2">
      <c r="A2152" s="86">
        <v>2144</v>
      </c>
      <c r="B2152" s="86" t="s">
        <v>1049</v>
      </c>
      <c r="C2152" s="86"/>
      <c r="D2152" s="86"/>
      <c r="E2152" s="86"/>
      <c r="F2152" s="86"/>
      <c r="G2152" s="86"/>
      <c r="H2152" s="86"/>
      <c r="I2152" s="86"/>
      <c r="J2152" s="249">
        <v>172</v>
      </c>
      <c r="K2152" s="251">
        <v>17.2</v>
      </c>
      <c r="L2152" s="86"/>
      <c r="M2152" s="86"/>
      <c r="N2152" s="86"/>
      <c r="O2152" s="266" t="s">
        <v>883</v>
      </c>
      <c r="P2152" s="285"/>
      <c r="Q2152" s="86"/>
      <c r="R2152" s="290"/>
      <c r="S2152" s="290"/>
      <c r="T2152" s="290"/>
      <c r="U2152" s="290"/>
      <c r="V2152" s="290"/>
      <c r="W2152" s="290"/>
      <c r="X2152" s="290"/>
      <c r="Y2152" s="290"/>
      <c r="Z2152" s="290"/>
      <c r="AA2152" s="290"/>
      <c r="AB2152" s="290"/>
      <c r="AC2152" s="290"/>
      <c r="AD2152" s="290"/>
      <c r="AE2152" s="290"/>
      <c r="AF2152" s="290"/>
      <c r="AG2152" s="290"/>
      <c r="AH2152" s="290"/>
      <c r="AI2152" s="290"/>
      <c r="AJ2152" s="290"/>
      <c r="AK2152" s="290"/>
      <c r="AL2152" s="290"/>
      <c r="AM2152" s="290"/>
      <c r="AN2152" s="290"/>
      <c r="AO2152" s="290"/>
      <c r="AP2152" s="290"/>
      <c r="AQ2152" s="290"/>
      <c r="AR2152" s="290"/>
      <c r="AS2152" s="290"/>
      <c r="AT2152" s="290"/>
      <c r="AU2152" s="290"/>
      <c r="AV2152" s="290"/>
      <c r="AW2152" s="290"/>
      <c r="AX2152" s="290"/>
      <c r="AY2152" s="290"/>
      <c r="AZ2152" s="290"/>
      <c r="BA2152" s="290"/>
      <c r="BB2152" s="290"/>
      <c r="BC2152" s="290"/>
      <c r="BD2152" s="290"/>
      <c r="BE2152" s="290"/>
      <c r="BF2152" s="290"/>
      <c r="BG2152" s="290"/>
      <c r="BH2152" s="290"/>
      <c r="BI2152" s="290"/>
      <c r="BJ2152" s="290"/>
      <c r="BK2152" s="290"/>
      <c r="BL2152" s="290"/>
      <c r="BM2152" s="290"/>
      <c r="BN2152" s="290"/>
      <c r="BO2152" s="290"/>
      <c r="BP2152" s="290"/>
      <c r="BQ2152" s="290"/>
      <c r="BR2152" s="290"/>
      <c r="BS2152" s="290"/>
      <c r="BT2152" s="290"/>
      <c r="BU2152" s="290"/>
      <c r="BV2152" s="290"/>
      <c r="BW2152" s="290"/>
      <c r="BX2152" s="290"/>
      <c r="BY2152" s="290"/>
    </row>
    <row r="2153" spans="1:77" x14ac:dyDescent="0.2">
      <c r="A2153" s="82">
        <v>2145</v>
      </c>
      <c r="B2153" s="82" t="s">
        <v>1258</v>
      </c>
      <c r="C2153" s="82" t="s">
        <v>2291</v>
      </c>
      <c r="D2153" s="82" t="s">
        <v>1259</v>
      </c>
      <c r="E2153" s="83">
        <v>44123</v>
      </c>
      <c r="F2153" s="82" t="s">
        <v>2985</v>
      </c>
      <c r="G2153" s="82">
        <v>1</v>
      </c>
      <c r="H2153" s="82" t="s">
        <v>2986</v>
      </c>
      <c r="I2153" s="82" t="s">
        <v>1760</v>
      </c>
      <c r="J2153" s="84">
        <v>92</v>
      </c>
      <c r="K2153" s="247">
        <v>9.1999999999999993</v>
      </c>
      <c r="L2153" s="82" t="s">
        <v>2987</v>
      </c>
      <c r="M2153" s="82">
        <v>154</v>
      </c>
      <c r="N2153" s="82">
        <v>0.1</v>
      </c>
      <c r="O2153" s="264" t="s">
        <v>1738</v>
      </c>
      <c r="P2153" s="283" t="s">
        <v>2990</v>
      </c>
      <c r="Q2153" s="82" t="s">
        <v>117</v>
      </c>
    </row>
    <row r="2154" spans="1:77" x14ac:dyDescent="0.2">
      <c r="A2154" s="82">
        <v>2146</v>
      </c>
      <c r="B2154" s="82" t="s">
        <v>1258</v>
      </c>
      <c r="C2154" s="82"/>
      <c r="D2154" s="82" t="s">
        <v>2922</v>
      </c>
      <c r="E2154" s="83">
        <v>44137</v>
      </c>
      <c r="F2154" s="82" t="s">
        <v>2985</v>
      </c>
      <c r="G2154" s="82">
        <v>1</v>
      </c>
      <c r="H2154" s="82" t="s">
        <v>2986</v>
      </c>
      <c r="I2154" s="82" t="s">
        <v>1760</v>
      </c>
      <c r="J2154" s="84">
        <v>92</v>
      </c>
      <c r="K2154" s="247">
        <v>9.1999999999999993</v>
      </c>
      <c r="L2154" s="82" t="s">
        <v>3362</v>
      </c>
      <c r="M2154" s="82">
        <v>158</v>
      </c>
      <c r="N2154" s="82">
        <v>0.1</v>
      </c>
      <c r="O2154" s="264" t="s">
        <v>1738</v>
      </c>
      <c r="P2154" s="283" t="s">
        <v>2990</v>
      </c>
      <c r="Q2154" s="82" t="s">
        <v>117</v>
      </c>
    </row>
    <row r="2155" spans="1:77" s="254" customFormat="1" x14ac:dyDescent="0.2">
      <c r="A2155" s="248">
        <v>2147</v>
      </c>
      <c r="B2155" s="248" t="s">
        <v>1258</v>
      </c>
      <c r="C2155" s="248"/>
      <c r="D2155" s="248"/>
      <c r="E2155" s="248"/>
      <c r="F2155" s="248"/>
      <c r="G2155" s="248"/>
      <c r="H2155" s="248"/>
      <c r="I2155" s="248"/>
      <c r="J2155" s="260">
        <v>184</v>
      </c>
      <c r="K2155" s="255">
        <v>18.399999999999999</v>
      </c>
      <c r="L2155" s="248"/>
      <c r="M2155" s="248"/>
      <c r="N2155" s="248"/>
      <c r="O2155" s="265" t="s">
        <v>1738</v>
      </c>
      <c r="P2155" s="284" t="s">
        <v>708</v>
      </c>
      <c r="Q2155" s="248"/>
      <c r="R2155" s="289"/>
      <c r="S2155" s="289"/>
      <c r="T2155" s="289"/>
      <c r="U2155" s="289"/>
      <c r="V2155" s="289"/>
      <c r="W2155" s="289"/>
      <c r="X2155" s="289"/>
      <c r="Y2155" s="289"/>
      <c r="Z2155" s="289"/>
      <c r="AA2155" s="289"/>
      <c r="AB2155" s="289"/>
      <c r="AC2155" s="289"/>
      <c r="AD2155" s="289"/>
      <c r="AE2155" s="289"/>
      <c r="AF2155" s="289"/>
      <c r="AG2155" s="289"/>
      <c r="AH2155" s="289"/>
      <c r="AI2155" s="289"/>
      <c r="AJ2155" s="289"/>
      <c r="AK2155" s="289"/>
      <c r="AL2155" s="289"/>
      <c r="AM2155" s="289"/>
      <c r="AN2155" s="289"/>
      <c r="AO2155" s="289"/>
      <c r="AP2155" s="289"/>
      <c r="AQ2155" s="289"/>
      <c r="AR2155" s="289"/>
      <c r="AS2155" s="289"/>
      <c r="AT2155" s="289"/>
      <c r="AU2155" s="289"/>
      <c r="AV2155" s="289"/>
      <c r="AW2155" s="289"/>
      <c r="AX2155" s="289"/>
      <c r="AY2155" s="289"/>
      <c r="AZ2155" s="289"/>
      <c r="BA2155" s="289"/>
      <c r="BB2155" s="289"/>
      <c r="BC2155" s="289"/>
      <c r="BD2155" s="289"/>
      <c r="BE2155" s="289"/>
      <c r="BF2155" s="289"/>
      <c r="BG2155" s="289"/>
      <c r="BH2155" s="289"/>
      <c r="BI2155" s="289"/>
      <c r="BJ2155" s="289"/>
      <c r="BK2155" s="289"/>
      <c r="BL2155" s="289"/>
      <c r="BM2155" s="289"/>
      <c r="BN2155" s="289"/>
      <c r="BO2155" s="289"/>
      <c r="BP2155" s="289"/>
      <c r="BQ2155" s="289"/>
      <c r="BR2155" s="289"/>
      <c r="BS2155" s="289"/>
      <c r="BT2155" s="289"/>
      <c r="BU2155" s="289"/>
      <c r="BV2155" s="289"/>
      <c r="BW2155" s="289"/>
      <c r="BX2155" s="289"/>
      <c r="BY2155" s="289"/>
    </row>
    <row r="2156" spans="1:77" s="262" customFormat="1" x14ac:dyDescent="0.2">
      <c r="A2156" s="86">
        <v>2148</v>
      </c>
      <c r="B2156" s="86" t="s">
        <v>1077</v>
      </c>
      <c r="C2156" s="86"/>
      <c r="D2156" s="86"/>
      <c r="E2156" s="86"/>
      <c r="F2156" s="86"/>
      <c r="G2156" s="86"/>
      <c r="H2156" s="86"/>
      <c r="I2156" s="86"/>
      <c r="J2156" s="249">
        <v>184</v>
      </c>
      <c r="K2156" s="251">
        <v>18.399999999999999</v>
      </c>
      <c r="L2156" s="86"/>
      <c r="M2156" s="86"/>
      <c r="N2156" s="86"/>
      <c r="O2156" s="266" t="s">
        <v>884</v>
      </c>
      <c r="P2156" s="285"/>
      <c r="Q2156" s="86"/>
      <c r="R2156" s="290"/>
      <c r="S2156" s="290"/>
      <c r="T2156" s="290"/>
      <c r="U2156" s="290"/>
      <c r="V2156" s="290"/>
      <c r="W2156" s="290"/>
      <c r="X2156" s="290"/>
      <c r="Y2156" s="290"/>
      <c r="Z2156" s="290"/>
      <c r="AA2156" s="290"/>
      <c r="AB2156" s="290"/>
      <c r="AC2156" s="290"/>
      <c r="AD2156" s="290"/>
      <c r="AE2156" s="290"/>
      <c r="AF2156" s="290"/>
      <c r="AG2156" s="290"/>
      <c r="AH2156" s="290"/>
      <c r="AI2156" s="290"/>
      <c r="AJ2156" s="290"/>
      <c r="AK2156" s="290"/>
      <c r="AL2156" s="290"/>
      <c r="AM2156" s="290"/>
      <c r="AN2156" s="290"/>
      <c r="AO2156" s="290"/>
      <c r="AP2156" s="290"/>
      <c r="AQ2156" s="290"/>
      <c r="AR2156" s="290"/>
      <c r="AS2156" s="290"/>
      <c r="AT2156" s="290"/>
      <c r="AU2156" s="290"/>
      <c r="AV2156" s="290"/>
      <c r="AW2156" s="290"/>
      <c r="AX2156" s="290"/>
      <c r="AY2156" s="290"/>
      <c r="AZ2156" s="290"/>
      <c r="BA2156" s="290"/>
      <c r="BB2156" s="290"/>
      <c r="BC2156" s="290"/>
      <c r="BD2156" s="290"/>
      <c r="BE2156" s="290"/>
      <c r="BF2156" s="290"/>
      <c r="BG2156" s="290"/>
      <c r="BH2156" s="290"/>
      <c r="BI2156" s="290"/>
      <c r="BJ2156" s="290"/>
      <c r="BK2156" s="290"/>
      <c r="BL2156" s="290"/>
      <c r="BM2156" s="290"/>
      <c r="BN2156" s="290"/>
      <c r="BO2156" s="290"/>
      <c r="BP2156" s="290"/>
      <c r="BQ2156" s="290"/>
      <c r="BR2156" s="290"/>
      <c r="BS2156" s="290"/>
      <c r="BT2156" s="290"/>
      <c r="BU2156" s="290"/>
      <c r="BV2156" s="290"/>
      <c r="BW2156" s="290"/>
      <c r="BX2156" s="290"/>
      <c r="BY2156" s="290"/>
    </row>
    <row r="2157" spans="1:77" x14ac:dyDescent="0.2">
      <c r="A2157" s="82">
        <v>2149</v>
      </c>
      <c r="B2157" s="82" t="s">
        <v>242</v>
      </c>
      <c r="C2157" s="82" t="s">
        <v>1778</v>
      </c>
      <c r="D2157" s="82" t="s">
        <v>243</v>
      </c>
      <c r="E2157" s="83">
        <v>44123</v>
      </c>
      <c r="F2157" s="82" t="s">
        <v>2985</v>
      </c>
      <c r="G2157" s="82">
        <v>1</v>
      </c>
      <c r="H2157" s="82" t="s">
        <v>2986</v>
      </c>
      <c r="I2157" s="82" t="s">
        <v>1760</v>
      </c>
      <c r="J2157" s="84">
        <v>32</v>
      </c>
      <c r="K2157" s="247">
        <v>3.2</v>
      </c>
      <c r="L2157" s="82" t="s">
        <v>2987</v>
      </c>
      <c r="M2157" s="82">
        <v>154</v>
      </c>
      <c r="N2157" s="82">
        <v>0.1</v>
      </c>
      <c r="O2157" s="264" t="s">
        <v>1137</v>
      </c>
      <c r="P2157" s="283" t="s">
        <v>2997</v>
      </c>
      <c r="Q2157" s="82" t="s">
        <v>117</v>
      </c>
    </row>
    <row r="2158" spans="1:77" x14ac:dyDescent="0.2">
      <c r="A2158" s="82">
        <v>2150</v>
      </c>
      <c r="B2158" s="82" t="s">
        <v>242</v>
      </c>
      <c r="C2158" s="82"/>
      <c r="D2158" s="82" t="s">
        <v>2869</v>
      </c>
      <c r="E2158" s="83">
        <v>44137</v>
      </c>
      <c r="F2158" s="82" t="s">
        <v>2985</v>
      </c>
      <c r="G2158" s="82">
        <v>1</v>
      </c>
      <c r="H2158" s="82" t="s">
        <v>2986</v>
      </c>
      <c r="I2158" s="82" t="s">
        <v>1760</v>
      </c>
      <c r="J2158" s="84">
        <v>11</v>
      </c>
      <c r="K2158" s="247">
        <v>1.1000000000000001</v>
      </c>
      <c r="L2158" s="82" t="s">
        <v>3362</v>
      </c>
      <c r="M2158" s="82">
        <v>158</v>
      </c>
      <c r="N2158" s="82">
        <v>0.1</v>
      </c>
      <c r="O2158" s="264" t="s">
        <v>1137</v>
      </c>
      <c r="P2158" s="283" t="s">
        <v>2997</v>
      </c>
      <c r="Q2158" s="82" t="s">
        <v>117</v>
      </c>
    </row>
    <row r="2159" spans="1:77" s="254" customFormat="1" x14ac:dyDescent="0.2">
      <c r="A2159" s="248">
        <v>2151</v>
      </c>
      <c r="B2159" s="248" t="s">
        <v>242</v>
      </c>
      <c r="C2159" s="248"/>
      <c r="D2159" s="248"/>
      <c r="E2159" s="248"/>
      <c r="F2159" s="248"/>
      <c r="G2159" s="248"/>
      <c r="H2159" s="248"/>
      <c r="I2159" s="248"/>
      <c r="J2159" s="260">
        <v>43</v>
      </c>
      <c r="K2159" s="255">
        <v>4.3</v>
      </c>
      <c r="L2159" s="248"/>
      <c r="M2159" s="248"/>
      <c r="N2159" s="248"/>
      <c r="O2159" s="265" t="s">
        <v>1137</v>
      </c>
      <c r="P2159" s="284" t="s">
        <v>706</v>
      </c>
      <c r="Q2159" s="248"/>
      <c r="R2159" s="289"/>
      <c r="S2159" s="289"/>
      <c r="T2159" s="289"/>
      <c r="U2159" s="289"/>
      <c r="V2159" s="289"/>
      <c r="W2159" s="289"/>
      <c r="X2159" s="289"/>
      <c r="Y2159" s="289"/>
      <c r="Z2159" s="289"/>
      <c r="AA2159" s="289"/>
      <c r="AB2159" s="289"/>
      <c r="AC2159" s="289"/>
      <c r="AD2159" s="289"/>
      <c r="AE2159" s="289"/>
      <c r="AF2159" s="289"/>
      <c r="AG2159" s="289"/>
      <c r="AH2159" s="289"/>
      <c r="AI2159" s="289"/>
      <c r="AJ2159" s="289"/>
      <c r="AK2159" s="289"/>
      <c r="AL2159" s="289"/>
      <c r="AM2159" s="289"/>
      <c r="AN2159" s="289"/>
      <c r="AO2159" s="289"/>
      <c r="AP2159" s="289"/>
      <c r="AQ2159" s="289"/>
      <c r="AR2159" s="289"/>
      <c r="AS2159" s="289"/>
      <c r="AT2159" s="289"/>
      <c r="AU2159" s="289"/>
      <c r="AV2159" s="289"/>
      <c r="AW2159" s="289"/>
      <c r="AX2159" s="289"/>
      <c r="AY2159" s="289"/>
      <c r="AZ2159" s="289"/>
      <c r="BA2159" s="289"/>
      <c r="BB2159" s="289"/>
      <c r="BC2159" s="289"/>
      <c r="BD2159" s="289"/>
      <c r="BE2159" s="289"/>
      <c r="BF2159" s="289"/>
      <c r="BG2159" s="289"/>
      <c r="BH2159" s="289"/>
      <c r="BI2159" s="289"/>
      <c r="BJ2159" s="289"/>
      <c r="BK2159" s="289"/>
      <c r="BL2159" s="289"/>
      <c r="BM2159" s="289"/>
      <c r="BN2159" s="289"/>
      <c r="BO2159" s="289"/>
      <c r="BP2159" s="289"/>
      <c r="BQ2159" s="289"/>
      <c r="BR2159" s="289"/>
      <c r="BS2159" s="289"/>
      <c r="BT2159" s="289"/>
      <c r="BU2159" s="289"/>
      <c r="BV2159" s="289"/>
      <c r="BW2159" s="289"/>
      <c r="BX2159" s="289"/>
      <c r="BY2159" s="289"/>
    </row>
    <row r="2160" spans="1:77" s="262" customFormat="1" x14ac:dyDescent="0.2">
      <c r="A2160" s="86">
        <v>2152</v>
      </c>
      <c r="B2160" s="86" t="s">
        <v>1568</v>
      </c>
      <c r="C2160" s="86"/>
      <c r="D2160" s="86"/>
      <c r="E2160" s="86"/>
      <c r="F2160" s="86"/>
      <c r="G2160" s="86"/>
      <c r="H2160" s="86"/>
      <c r="I2160" s="86"/>
      <c r="J2160" s="249">
        <v>43</v>
      </c>
      <c r="K2160" s="251">
        <v>4.3</v>
      </c>
      <c r="L2160" s="86"/>
      <c r="M2160" s="86"/>
      <c r="N2160" s="86"/>
      <c r="O2160" s="266" t="s">
        <v>885</v>
      </c>
      <c r="P2160" s="285"/>
      <c r="Q2160" s="86"/>
      <c r="R2160" s="290"/>
      <c r="S2160" s="290"/>
      <c r="T2160" s="290"/>
      <c r="U2160" s="290"/>
      <c r="V2160" s="290"/>
      <c r="W2160" s="290"/>
      <c r="X2160" s="290"/>
      <c r="Y2160" s="290"/>
      <c r="Z2160" s="290"/>
      <c r="AA2160" s="290"/>
      <c r="AB2160" s="290"/>
      <c r="AC2160" s="290"/>
      <c r="AD2160" s="290"/>
      <c r="AE2160" s="290"/>
      <c r="AF2160" s="290"/>
      <c r="AG2160" s="290"/>
      <c r="AH2160" s="290"/>
      <c r="AI2160" s="290"/>
      <c r="AJ2160" s="290"/>
      <c r="AK2160" s="290"/>
      <c r="AL2160" s="290"/>
      <c r="AM2160" s="290"/>
      <c r="AN2160" s="290"/>
      <c r="AO2160" s="290"/>
      <c r="AP2160" s="290"/>
      <c r="AQ2160" s="290"/>
      <c r="AR2160" s="290"/>
      <c r="AS2160" s="290"/>
      <c r="AT2160" s="290"/>
      <c r="AU2160" s="290"/>
      <c r="AV2160" s="290"/>
      <c r="AW2160" s="290"/>
      <c r="AX2160" s="290"/>
      <c r="AY2160" s="290"/>
      <c r="AZ2160" s="290"/>
      <c r="BA2160" s="290"/>
      <c r="BB2160" s="290"/>
      <c r="BC2160" s="290"/>
      <c r="BD2160" s="290"/>
      <c r="BE2160" s="290"/>
      <c r="BF2160" s="290"/>
      <c r="BG2160" s="290"/>
      <c r="BH2160" s="290"/>
      <c r="BI2160" s="290"/>
      <c r="BJ2160" s="290"/>
      <c r="BK2160" s="290"/>
      <c r="BL2160" s="290"/>
      <c r="BM2160" s="290"/>
      <c r="BN2160" s="290"/>
      <c r="BO2160" s="290"/>
      <c r="BP2160" s="290"/>
      <c r="BQ2160" s="290"/>
      <c r="BR2160" s="290"/>
      <c r="BS2160" s="290"/>
      <c r="BT2160" s="290"/>
      <c r="BU2160" s="290"/>
      <c r="BV2160" s="290"/>
      <c r="BW2160" s="290"/>
      <c r="BX2160" s="290"/>
      <c r="BY2160" s="290"/>
    </row>
    <row r="2161" spans="1:77" x14ac:dyDescent="0.2">
      <c r="A2161" s="82">
        <v>2153</v>
      </c>
      <c r="B2161" s="82" t="s">
        <v>200</v>
      </c>
      <c r="C2161" s="82" t="s">
        <v>2282</v>
      </c>
      <c r="D2161" s="82" t="s">
        <v>201</v>
      </c>
      <c r="E2161" s="83">
        <v>44123</v>
      </c>
      <c r="F2161" s="82" t="s">
        <v>2985</v>
      </c>
      <c r="G2161" s="82">
        <v>1</v>
      </c>
      <c r="H2161" s="82" t="s">
        <v>2986</v>
      </c>
      <c r="I2161" s="82" t="s">
        <v>1760</v>
      </c>
      <c r="J2161" s="84">
        <v>24</v>
      </c>
      <c r="K2161" s="247">
        <v>2.4</v>
      </c>
      <c r="L2161" s="82" t="s">
        <v>2987</v>
      </c>
      <c r="M2161" s="82">
        <v>154</v>
      </c>
      <c r="N2161" s="82">
        <v>0.1</v>
      </c>
      <c r="O2161" s="264" t="s">
        <v>1983</v>
      </c>
      <c r="P2161" s="283" t="s">
        <v>2997</v>
      </c>
      <c r="Q2161" s="82" t="s">
        <v>117</v>
      </c>
    </row>
    <row r="2162" spans="1:77" x14ac:dyDescent="0.2">
      <c r="A2162" s="82">
        <v>2154</v>
      </c>
      <c r="B2162" s="82" t="s">
        <v>200</v>
      </c>
      <c r="C2162" s="82"/>
      <c r="D2162" s="82" t="s">
        <v>2854</v>
      </c>
      <c r="E2162" s="83">
        <v>44137</v>
      </c>
      <c r="F2162" s="82" t="s">
        <v>2985</v>
      </c>
      <c r="G2162" s="82">
        <v>1</v>
      </c>
      <c r="H2162" s="82" t="s">
        <v>2986</v>
      </c>
      <c r="I2162" s="82" t="s">
        <v>1760</v>
      </c>
      <c r="J2162" s="84">
        <v>15</v>
      </c>
      <c r="K2162" s="247">
        <v>1.5</v>
      </c>
      <c r="L2162" s="82" t="s">
        <v>3362</v>
      </c>
      <c r="M2162" s="82">
        <v>158</v>
      </c>
      <c r="N2162" s="82">
        <v>0.1</v>
      </c>
      <c r="O2162" s="264" t="s">
        <v>1983</v>
      </c>
      <c r="P2162" s="283" t="s">
        <v>2997</v>
      </c>
      <c r="Q2162" s="82" t="s">
        <v>117</v>
      </c>
    </row>
    <row r="2163" spans="1:77" s="254" customFormat="1" x14ac:dyDescent="0.2">
      <c r="A2163" s="248">
        <v>2155</v>
      </c>
      <c r="B2163" s="248" t="s">
        <v>200</v>
      </c>
      <c r="C2163" s="248"/>
      <c r="D2163" s="248"/>
      <c r="E2163" s="248"/>
      <c r="F2163" s="248"/>
      <c r="G2163" s="248"/>
      <c r="H2163" s="248"/>
      <c r="I2163" s="248"/>
      <c r="J2163" s="260">
        <v>39</v>
      </c>
      <c r="K2163" s="255">
        <v>3.9</v>
      </c>
      <c r="L2163" s="248"/>
      <c r="M2163" s="248"/>
      <c r="N2163" s="248"/>
      <c r="O2163" s="265" t="s">
        <v>1983</v>
      </c>
      <c r="P2163" s="284" t="s">
        <v>706</v>
      </c>
      <c r="Q2163" s="248"/>
      <c r="R2163" s="289"/>
      <c r="S2163" s="289"/>
      <c r="T2163" s="289"/>
      <c r="U2163" s="289"/>
      <c r="V2163" s="289"/>
      <c r="W2163" s="289"/>
      <c r="X2163" s="289"/>
      <c r="Y2163" s="289"/>
      <c r="Z2163" s="289"/>
      <c r="AA2163" s="289"/>
      <c r="AB2163" s="289"/>
      <c r="AC2163" s="289"/>
      <c r="AD2163" s="289"/>
      <c r="AE2163" s="289"/>
      <c r="AF2163" s="289"/>
      <c r="AG2163" s="289"/>
      <c r="AH2163" s="289"/>
      <c r="AI2163" s="289"/>
      <c r="AJ2163" s="289"/>
      <c r="AK2163" s="289"/>
      <c r="AL2163" s="289"/>
      <c r="AM2163" s="289"/>
      <c r="AN2163" s="289"/>
      <c r="AO2163" s="289"/>
      <c r="AP2163" s="289"/>
      <c r="AQ2163" s="289"/>
      <c r="AR2163" s="289"/>
      <c r="AS2163" s="289"/>
      <c r="AT2163" s="289"/>
      <c r="AU2163" s="289"/>
      <c r="AV2163" s="289"/>
      <c r="AW2163" s="289"/>
      <c r="AX2163" s="289"/>
      <c r="AY2163" s="289"/>
      <c r="AZ2163" s="289"/>
      <c r="BA2163" s="289"/>
      <c r="BB2163" s="289"/>
      <c r="BC2163" s="289"/>
      <c r="BD2163" s="289"/>
      <c r="BE2163" s="289"/>
      <c r="BF2163" s="289"/>
      <c r="BG2163" s="289"/>
      <c r="BH2163" s="289"/>
      <c r="BI2163" s="289"/>
      <c r="BJ2163" s="289"/>
      <c r="BK2163" s="289"/>
      <c r="BL2163" s="289"/>
      <c r="BM2163" s="289"/>
      <c r="BN2163" s="289"/>
      <c r="BO2163" s="289"/>
      <c r="BP2163" s="289"/>
      <c r="BQ2163" s="289"/>
      <c r="BR2163" s="289"/>
      <c r="BS2163" s="289"/>
      <c r="BT2163" s="289"/>
      <c r="BU2163" s="289"/>
      <c r="BV2163" s="289"/>
      <c r="BW2163" s="289"/>
      <c r="BX2163" s="289"/>
      <c r="BY2163" s="289"/>
    </row>
    <row r="2164" spans="1:77" s="262" customFormat="1" x14ac:dyDescent="0.2">
      <c r="A2164" s="86">
        <v>2156</v>
      </c>
      <c r="B2164" s="86" t="s">
        <v>70</v>
      </c>
      <c r="C2164" s="86"/>
      <c r="D2164" s="86"/>
      <c r="E2164" s="86"/>
      <c r="F2164" s="86"/>
      <c r="G2164" s="86"/>
      <c r="H2164" s="86"/>
      <c r="I2164" s="86"/>
      <c r="J2164" s="249">
        <v>39</v>
      </c>
      <c r="K2164" s="251">
        <v>3.9</v>
      </c>
      <c r="L2164" s="86"/>
      <c r="M2164" s="86"/>
      <c r="N2164" s="86"/>
      <c r="O2164" s="266" t="s">
        <v>886</v>
      </c>
      <c r="P2164" s="285"/>
      <c r="Q2164" s="86"/>
      <c r="R2164" s="290"/>
      <c r="S2164" s="290"/>
      <c r="T2164" s="290"/>
      <c r="U2164" s="290"/>
      <c r="V2164" s="290"/>
      <c r="W2164" s="290"/>
      <c r="X2164" s="290"/>
      <c r="Y2164" s="290"/>
      <c r="Z2164" s="290"/>
      <c r="AA2164" s="290"/>
      <c r="AB2164" s="290"/>
      <c r="AC2164" s="290"/>
      <c r="AD2164" s="290"/>
      <c r="AE2164" s="290"/>
      <c r="AF2164" s="290"/>
      <c r="AG2164" s="290"/>
      <c r="AH2164" s="290"/>
      <c r="AI2164" s="290"/>
      <c r="AJ2164" s="290"/>
      <c r="AK2164" s="290"/>
      <c r="AL2164" s="290"/>
      <c r="AM2164" s="290"/>
      <c r="AN2164" s="290"/>
      <c r="AO2164" s="290"/>
      <c r="AP2164" s="290"/>
      <c r="AQ2164" s="290"/>
      <c r="AR2164" s="290"/>
      <c r="AS2164" s="290"/>
      <c r="AT2164" s="290"/>
      <c r="AU2164" s="290"/>
      <c r="AV2164" s="290"/>
      <c r="AW2164" s="290"/>
      <c r="AX2164" s="290"/>
      <c r="AY2164" s="290"/>
      <c r="AZ2164" s="290"/>
      <c r="BA2164" s="290"/>
      <c r="BB2164" s="290"/>
      <c r="BC2164" s="290"/>
      <c r="BD2164" s="290"/>
      <c r="BE2164" s="290"/>
      <c r="BF2164" s="290"/>
      <c r="BG2164" s="290"/>
      <c r="BH2164" s="290"/>
      <c r="BI2164" s="290"/>
      <c r="BJ2164" s="290"/>
      <c r="BK2164" s="290"/>
      <c r="BL2164" s="290"/>
      <c r="BM2164" s="290"/>
      <c r="BN2164" s="290"/>
      <c r="BO2164" s="290"/>
      <c r="BP2164" s="290"/>
      <c r="BQ2164" s="290"/>
      <c r="BR2164" s="290"/>
      <c r="BS2164" s="290"/>
      <c r="BT2164" s="290"/>
      <c r="BU2164" s="290"/>
      <c r="BV2164" s="290"/>
      <c r="BW2164" s="290"/>
      <c r="BX2164" s="290"/>
      <c r="BY2164" s="290"/>
    </row>
    <row r="2165" spans="1:77" x14ac:dyDescent="0.2">
      <c r="A2165" s="82">
        <v>2157</v>
      </c>
      <c r="B2165" s="82" t="s">
        <v>254</v>
      </c>
      <c r="C2165" s="82" t="s">
        <v>2291</v>
      </c>
      <c r="D2165" s="82" t="s">
        <v>255</v>
      </c>
      <c r="E2165" s="83">
        <v>44123</v>
      </c>
      <c r="F2165" s="82" t="s">
        <v>2985</v>
      </c>
      <c r="G2165" s="82">
        <v>1</v>
      </c>
      <c r="H2165" s="82" t="s">
        <v>2986</v>
      </c>
      <c r="I2165" s="82" t="s">
        <v>1760</v>
      </c>
      <c r="J2165" s="84">
        <v>24</v>
      </c>
      <c r="K2165" s="247">
        <v>2.4</v>
      </c>
      <c r="L2165" s="82" t="s">
        <v>2987</v>
      </c>
      <c r="M2165" s="82">
        <v>154</v>
      </c>
      <c r="N2165" s="82">
        <v>0.1</v>
      </c>
      <c r="O2165" s="264" t="s">
        <v>1149</v>
      </c>
      <c r="P2165" s="283" t="s">
        <v>2997</v>
      </c>
      <c r="Q2165" s="82" t="s">
        <v>117</v>
      </c>
    </row>
    <row r="2166" spans="1:77" x14ac:dyDescent="0.2">
      <c r="A2166" s="82">
        <v>2158</v>
      </c>
      <c r="B2166" s="82" t="s">
        <v>254</v>
      </c>
      <c r="C2166" s="82"/>
      <c r="D2166" s="82" t="s">
        <v>2874</v>
      </c>
      <c r="E2166" s="83">
        <v>44137</v>
      </c>
      <c r="F2166" s="82" t="s">
        <v>2985</v>
      </c>
      <c r="G2166" s="82">
        <v>1</v>
      </c>
      <c r="H2166" s="82" t="s">
        <v>2986</v>
      </c>
      <c r="I2166" s="82" t="s">
        <v>1760</v>
      </c>
      <c r="J2166" s="84">
        <v>18</v>
      </c>
      <c r="K2166" s="247">
        <v>1.8</v>
      </c>
      <c r="L2166" s="82" t="s">
        <v>3362</v>
      </c>
      <c r="M2166" s="82">
        <v>158</v>
      </c>
      <c r="N2166" s="82">
        <v>0.1</v>
      </c>
      <c r="O2166" s="264" t="s">
        <v>1149</v>
      </c>
      <c r="P2166" s="283" t="s">
        <v>2997</v>
      </c>
      <c r="Q2166" s="82" t="s">
        <v>117</v>
      </c>
    </row>
    <row r="2167" spans="1:77" s="254" customFormat="1" x14ac:dyDescent="0.2">
      <c r="A2167" s="248">
        <v>2159</v>
      </c>
      <c r="B2167" s="248" t="s">
        <v>254</v>
      </c>
      <c r="C2167" s="248"/>
      <c r="D2167" s="248"/>
      <c r="E2167" s="248"/>
      <c r="F2167" s="248"/>
      <c r="G2167" s="248"/>
      <c r="H2167" s="248"/>
      <c r="I2167" s="248"/>
      <c r="J2167" s="260">
        <v>42</v>
      </c>
      <c r="K2167" s="255">
        <v>4.2</v>
      </c>
      <c r="L2167" s="248"/>
      <c r="M2167" s="248"/>
      <c r="N2167" s="248"/>
      <c r="O2167" s="265" t="s">
        <v>1149</v>
      </c>
      <c r="P2167" s="284" t="s">
        <v>706</v>
      </c>
      <c r="Q2167" s="248"/>
      <c r="R2167" s="289"/>
      <c r="S2167" s="289"/>
      <c r="T2167" s="289"/>
      <c r="U2167" s="289"/>
      <c r="V2167" s="289"/>
      <c r="W2167" s="289"/>
      <c r="X2167" s="289"/>
      <c r="Y2167" s="289"/>
      <c r="Z2167" s="289"/>
      <c r="AA2167" s="289"/>
      <c r="AB2167" s="289"/>
      <c r="AC2167" s="289"/>
      <c r="AD2167" s="289"/>
      <c r="AE2167" s="289"/>
      <c r="AF2167" s="289"/>
      <c r="AG2167" s="289"/>
      <c r="AH2167" s="289"/>
      <c r="AI2167" s="289"/>
      <c r="AJ2167" s="289"/>
      <c r="AK2167" s="289"/>
      <c r="AL2167" s="289"/>
      <c r="AM2167" s="289"/>
      <c r="AN2167" s="289"/>
      <c r="AO2167" s="289"/>
      <c r="AP2167" s="289"/>
      <c r="AQ2167" s="289"/>
      <c r="AR2167" s="289"/>
      <c r="AS2167" s="289"/>
      <c r="AT2167" s="289"/>
      <c r="AU2167" s="289"/>
      <c r="AV2167" s="289"/>
      <c r="AW2167" s="289"/>
      <c r="AX2167" s="289"/>
      <c r="AY2167" s="289"/>
      <c r="AZ2167" s="289"/>
      <c r="BA2167" s="289"/>
      <c r="BB2167" s="289"/>
      <c r="BC2167" s="289"/>
      <c r="BD2167" s="289"/>
      <c r="BE2167" s="289"/>
      <c r="BF2167" s="289"/>
      <c r="BG2167" s="289"/>
      <c r="BH2167" s="289"/>
      <c r="BI2167" s="289"/>
      <c r="BJ2167" s="289"/>
      <c r="BK2167" s="289"/>
      <c r="BL2167" s="289"/>
      <c r="BM2167" s="289"/>
      <c r="BN2167" s="289"/>
      <c r="BO2167" s="289"/>
      <c r="BP2167" s="289"/>
      <c r="BQ2167" s="289"/>
      <c r="BR2167" s="289"/>
      <c r="BS2167" s="289"/>
      <c r="BT2167" s="289"/>
      <c r="BU2167" s="289"/>
      <c r="BV2167" s="289"/>
      <c r="BW2167" s="289"/>
      <c r="BX2167" s="289"/>
      <c r="BY2167" s="289"/>
    </row>
    <row r="2168" spans="1:77" s="262" customFormat="1" x14ac:dyDescent="0.2">
      <c r="A2168" s="86">
        <v>2160</v>
      </c>
      <c r="B2168" s="86" t="s">
        <v>1575</v>
      </c>
      <c r="C2168" s="86"/>
      <c r="D2168" s="86"/>
      <c r="E2168" s="86"/>
      <c r="F2168" s="86"/>
      <c r="G2168" s="86"/>
      <c r="H2168" s="86"/>
      <c r="I2168" s="86"/>
      <c r="J2168" s="249">
        <v>42</v>
      </c>
      <c r="K2168" s="251">
        <v>4.2</v>
      </c>
      <c r="L2168" s="86"/>
      <c r="M2168" s="86"/>
      <c r="N2168" s="86"/>
      <c r="O2168" s="266" t="s">
        <v>887</v>
      </c>
      <c r="P2168" s="285"/>
      <c r="Q2168" s="86"/>
      <c r="R2168" s="290"/>
      <c r="S2168" s="290"/>
      <c r="T2168" s="290"/>
      <c r="U2168" s="290"/>
      <c r="V2168" s="290"/>
      <c r="W2168" s="290"/>
      <c r="X2168" s="290"/>
      <c r="Y2168" s="290"/>
      <c r="Z2168" s="290"/>
      <c r="AA2168" s="290"/>
      <c r="AB2168" s="290"/>
      <c r="AC2168" s="290"/>
      <c r="AD2168" s="290"/>
      <c r="AE2168" s="290"/>
      <c r="AF2168" s="290"/>
      <c r="AG2168" s="290"/>
      <c r="AH2168" s="290"/>
      <c r="AI2168" s="290"/>
      <c r="AJ2168" s="290"/>
      <c r="AK2168" s="290"/>
      <c r="AL2168" s="290"/>
      <c r="AM2168" s="290"/>
      <c r="AN2168" s="290"/>
      <c r="AO2168" s="290"/>
      <c r="AP2168" s="290"/>
      <c r="AQ2168" s="290"/>
      <c r="AR2168" s="290"/>
      <c r="AS2168" s="290"/>
      <c r="AT2168" s="290"/>
      <c r="AU2168" s="290"/>
      <c r="AV2168" s="290"/>
      <c r="AW2168" s="290"/>
      <c r="AX2168" s="290"/>
      <c r="AY2168" s="290"/>
      <c r="AZ2168" s="290"/>
      <c r="BA2168" s="290"/>
      <c r="BB2168" s="290"/>
      <c r="BC2168" s="290"/>
      <c r="BD2168" s="290"/>
      <c r="BE2168" s="290"/>
      <c r="BF2168" s="290"/>
      <c r="BG2168" s="290"/>
      <c r="BH2168" s="290"/>
      <c r="BI2168" s="290"/>
      <c r="BJ2168" s="290"/>
      <c r="BK2168" s="290"/>
      <c r="BL2168" s="290"/>
      <c r="BM2168" s="290"/>
      <c r="BN2168" s="290"/>
      <c r="BO2168" s="290"/>
      <c r="BP2168" s="290"/>
      <c r="BQ2168" s="290"/>
      <c r="BR2168" s="290"/>
      <c r="BS2168" s="290"/>
      <c r="BT2168" s="290"/>
      <c r="BU2168" s="290"/>
      <c r="BV2168" s="290"/>
      <c r="BW2168" s="290"/>
      <c r="BX2168" s="290"/>
      <c r="BY2168" s="290"/>
    </row>
    <row r="2169" spans="1:77" x14ac:dyDescent="0.2">
      <c r="A2169" s="82">
        <v>2161</v>
      </c>
      <c r="B2169" s="82" t="s">
        <v>3184</v>
      </c>
      <c r="C2169" s="82" t="s">
        <v>3185</v>
      </c>
      <c r="D2169" s="82" t="s">
        <v>3186</v>
      </c>
      <c r="E2169" s="83">
        <v>44137</v>
      </c>
      <c r="F2169" s="82" t="s">
        <v>2985</v>
      </c>
      <c r="G2169" s="82">
        <v>1</v>
      </c>
      <c r="H2169" s="82" t="s">
        <v>2986</v>
      </c>
      <c r="I2169" s="82" t="s">
        <v>1760</v>
      </c>
      <c r="J2169" s="84">
        <v>139</v>
      </c>
      <c r="K2169" s="247">
        <v>13.9</v>
      </c>
      <c r="L2169" s="82" t="s">
        <v>3362</v>
      </c>
      <c r="M2169" s="82">
        <v>158</v>
      </c>
      <c r="N2169" s="82">
        <v>0.1</v>
      </c>
      <c r="O2169" s="264" t="s">
        <v>1656</v>
      </c>
      <c r="P2169" s="283" t="s">
        <v>2988</v>
      </c>
      <c r="Q2169" s="82" t="s">
        <v>303</v>
      </c>
    </row>
    <row r="2170" spans="1:77" x14ac:dyDescent="0.2">
      <c r="A2170" s="82">
        <v>2162</v>
      </c>
      <c r="B2170" s="82" t="s">
        <v>1443</v>
      </c>
      <c r="C2170" s="82" t="s">
        <v>1782</v>
      </c>
      <c r="D2170" s="82" t="s">
        <v>1444</v>
      </c>
      <c r="E2170" s="83">
        <v>44123</v>
      </c>
      <c r="F2170" s="82" t="s">
        <v>2985</v>
      </c>
      <c r="G2170" s="82">
        <v>1</v>
      </c>
      <c r="H2170" s="82" t="s">
        <v>2986</v>
      </c>
      <c r="I2170" s="82" t="s">
        <v>1760</v>
      </c>
      <c r="J2170" s="84">
        <v>184</v>
      </c>
      <c r="K2170" s="247">
        <v>18.399999999999999</v>
      </c>
      <c r="L2170" s="82" t="s">
        <v>2987</v>
      </c>
      <c r="M2170" s="82">
        <v>154</v>
      </c>
      <c r="N2170" s="82">
        <v>0.1</v>
      </c>
      <c r="O2170" s="264" t="s">
        <v>1656</v>
      </c>
      <c r="P2170" s="283" t="s">
        <v>2988</v>
      </c>
      <c r="Q2170" s="82" t="s">
        <v>303</v>
      </c>
    </row>
    <row r="2171" spans="1:77" x14ac:dyDescent="0.2">
      <c r="A2171" s="82">
        <v>2163</v>
      </c>
      <c r="B2171" s="82" t="s">
        <v>1443</v>
      </c>
      <c r="C2171" s="82"/>
      <c r="D2171" s="82" t="s">
        <v>2770</v>
      </c>
      <c r="E2171" s="83">
        <v>44130</v>
      </c>
      <c r="F2171" s="82" t="s">
        <v>2985</v>
      </c>
      <c r="G2171" s="82">
        <v>1</v>
      </c>
      <c r="H2171" s="82" t="s">
        <v>2986</v>
      </c>
      <c r="I2171" s="82" t="s">
        <v>1760</v>
      </c>
      <c r="J2171" s="84">
        <v>145</v>
      </c>
      <c r="K2171" s="247">
        <v>14.5</v>
      </c>
      <c r="L2171" s="82" t="s">
        <v>2987</v>
      </c>
      <c r="M2171" s="82">
        <v>156</v>
      </c>
      <c r="N2171" s="82">
        <v>0.1</v>
      </c>
      <c r="O2171" s="264" t="s">
        <v>1656</v>
      </c>
      <c r="P2171" s="283" t="s">
        <v>2988</v>
      </c>
      <c r="Q2171" s="82" t="s">
        <v>303</v>
      </c>
    </row>
    <row r="2172" spans="1:77" s="254" customFormat="1" x14ac:dyDescent="0.2">
      <c r="A2172" s="248">
        <v>2164</v>
      </c>
      <c r="B2172" s="248" t="s">
        <v>1443</v>
      </c>
      <c r="C2172" s="248"/>
      <c r="D2172" s="248"/>
      <c r="E2172" s="248"/>
      <c r="F2172" s="248"/>
      <c r="G2172" s="248"/>
      <c r="H2172" s="248"/>
      <c r="I2172" s="248"/>
      <c r="J2172" s="260">
        <v>468</v>
      </c>
      <c r="K2172" s="255">
        <v>46.8</v>
      </c>
      <c r="L2172" s="248"/>
      <c r="M2172" s="248"/>
      <c r="N2172" s="248"/>
      <c r="O2172" s="265" t="s">
        <v>1656</v>
      </c>
      <c r="P2172" s="284" t="s">
        <v>707</v>
      </c>
      <c r="Q2172" s="248"/>
      <c r="R2172" s="289"/>
      <c r="S2172" s="289"/>
      <c r="T2172" s="289"/>
      <c r="U2172" s="289"/>
      <c r="V2172" s="289"/>
      <c r="W2172" s="289"/>
      <c r="X2172" s="289"/>
      <c r="Y2172" s="289"/>
      <c r="Z2172" s="289"/>
      <c r="AA2172" s="289"/>
      <c r="AB2172" s="289"/>
      <c r="AC2172" s="289"/>
      <c r="AD2172" s="289"/>
      <c r="AE2172" s="289"/>
      <c r="AF2172" s="289"/>
      <c r="AG2172" s="289"/>
      <c r="AH2172" s="289"/>
      <c r="AI2172" s="289"/>
      <c r="AJ2172" s="289"/>
      <c r="AK2172" s="289"/>
      <c r="AL2172" s="289"/>
      <c r="AM2172" s="289"/>
      <c r="AN2172" s="289"/>
      <c r="AO2172" s="289"/>
      <c r="AP2172" s="289"/>
      <c r="AQ2172" s="289"/>
      <c r="AR2172" s="289"/>
      <c r="AS2172" s="289"/>
      <c r="AT2172" s="289"/>
      <c r="AU2172" s="289"/>
      <c r="AV2172" s="289"/>
      <c r="AW2172" s="289"/>
      <c r="AX2172" s="289"/>
      <c r="AY2172" s="289"/>
      <c r="AZ2172" s="289"/>
      <c r="BA2172" s="289"/>
      <c r="BB2172" s="289"/>
      <c r="BC2172" s="289"/>
      <c r="BD2172" s="289"/>
      <c r="BE2172" s="289"/>
      <c r="BF2172" s="289"/>
      <c r="BG2172" s="289"/>
      <c r="BH2172" s="289"/>
      <c r="BI2172" s="289"/>
      <c r="BJ2172" s="289"/>
      <c r="BK2172" s="289"/>
      <c r="BL2172" s="289"/>
      <c r="BM2172" s="289"/>
      <c r="BN2172" s="289"/>
      <c r="BO2172" s="289"/>
      <c r="BP2172" s="289"/>
      <c r="BQ2172" s="289"/>
      <c r="BR2172" s="289"/>
      <c r="BS2172" s="289"/>
      <c r="BT2172" s="289"/>
      <c r="BU2172" s="289"/>
      <c r="BV2172" s="289"/>
      <c r="BW2172" s="289"/>
      <c r="BX2172" s="289"/>
      <c r="BY2172" s="289"/>
    </row>
    <row r="2173" spans="1:77" x14ac:dyDescent="0.2">
      <c r="A2173" s="82">
        <v>2165</v>
      </c>
      <c r="B2173" s="82" t="s">
        <v>3184</v>
      </c>
      <c r="C2173" s="82" t="s">
        <v>3185</v>
      </c>
      <c r="D2173" s="82" t="s">
        <v>3186</v>
      </c>
      <c r="E2173" s="83">
        <v>44137</v>
      </c>
      <c r="F2173" s="82" t="s">
        <v>2985</v>
      </c>
      <c r="G2173" s="82">
        <v>1</v>
      </c>
      <c r="H2173" s="82" t="s">
        <v>2986</v>
      </c>
      <c r="I2173" s="82" t="s">
        <v>1760</v>
      </c>
      <c r="J2173" s="84">
        <v>94</v>
      </c>
      <c r="K2173" s="247">
        <v>9.4</v>
      </c>
      <c r="L2173" s="82" t="s">
        <v>3362</v>
      </c>
      <c r="M2173" s="82">
        <v>158</v>
      </c>
      <c r="N2173" s="82">
        <v>0.1</v>
      </c>
      <c r="O2173" s="264" t="s">
        <v>1656</v>
      </c>
      <c r="P2173" s="283" t="s">
        <v>2990</v>
      </c>
      <c r="Q2173" s="82" t="s">
        <v>303</v>
      </c>
    </row>
    <row r="2174" spans="1:77" x14ac:dyDescent="0.2">
      <c r="A2174" s="82">
        <v>2166</v>
      </c>
      <c r="B2174" s="82" t="s">
        <v>1443</v>
      </c>
      <c r="C2174" s="82" t="s">
        <v>1782</v>
      </c>
      <c r="D2174" s="82" t="s">
        <v>1444</v>
      </c>
      <c r="E2174" s="83">
        <v>44123</v>
      </c>
      <c r="F2174" s="82" t="s">
        <v>2985</v>
      </c>
      <c r="G2174" s="82">
        <v>1</v>
      </c>
      <c r="H2174" s="82" t="s">
        <v>2986</v>
      </c>
      <c r="I2174" s="82" t="s">
        <v>1760</v>
      </c>
      <c r="J2174" s="84">
        <v>98</v>
      </c>
      <c r="K2174" s="247">
        <v>9.8000000000000007</v>
      </c>
      <c r="L2174" s="82" t="s">
        <v>2987</v>
      </c>
      <c r="M2174" s="82">
        <v>154</v>
      </c>
      <c r="N2174" s="82">
        <v>0.1</v>
      </c>
      <c r="O2174" s="264" t="s">
        <v>1656</v>
      </c>
      <c r="P2174" s="283" t="s">
        <v>2990</v>
      </c>
      <c r="Q2174" s="82" t="s">
        <v>303</v>
      </c>
    </row>
    <row r="2175" spans="1:77" s="254" customFormat="1" x14ac:dyDescent="0.2">
      <c r="A2175" s="248">
        <v>2167</v>
      </c>
      <c r="B2175" s="248" t="s">
        <v>1443</v>
      </c>
      <c r="C2175" s="248"/>
      <c r="D2175" s="248"/>
      <c r="E2175" s="248"/>
      <c r="F2175" s="248"/>
      <c r="G2175" s="248"/>
      <c r="H2175" s="248"/>
      <c r="I2175" s="248"/>
      <c r="J2175" s="260">
        <v>192</v>
      </c>
      <c r="K2175" s="255">
        <v>19.2</v>
      </c>
      <c r="L2175" s="248"/>
      <c r="M2175" s="248"/>
      <c r="N2175" s="248"/>
      <c r="O2175" s="265" t="s">
        <v>1656</v>
      </c>
      <c r="P2175" s="284" t="s">
        <v>708</v>
      </c>
      <c r="Q2175" s="248"/>
      <c r="R2175" s="289"/>
      <c r="S2175" s="289"/>
      <c r="T2175" s="289"/>
      <c r="U2175" s="289"/>
      <c r="V2175" s="289"/>
      <c r="W2175" s="289"/>
      <c r="X2175" s="289"/>
      <c r="Y2175" s="289"/>
      <c r="Z2175" s="289"/>
      <c r="AA2175" s="289"/>
      <c r="AB2175" s="289"/>
      <c r="AC2175" s="289"/>
      <c r="AD2175" s="289"/>
      <c r="AE2175" s="289"/>
      <c r="AF2175" s="289"/>
      <c r="AG2175" s="289"/>
      <c r="AH2175" s="289"/>
      <c r="AI2175" s="289"/>
      <c r="AJ2175" s="289"/>
      <c r="AK2175" s="289"/>
      <c r="AL2175" s="289"/>
      <c r="AM2175" s="289"/>
      <c r="AN2175" s="289"/>
      <c r="AO2175" s="289"/>
      <c r="AP2175" s="289"/>
      <c r="AQ2175" s="289"/>
      <c r="AR2175" s="289"/>
      <c r="AS2175" s="289"/>
      <c r="AT2175" s="289"/>
      <c r="AU2175" s="289"/>
      <c r="AV2175" s="289"/>
      <c r="AW2175" s="289"/>
      <c r="AX2175" s="289"/>
      <c r="AY2175" s="289"/>
      <c r="AZ2175" s="289"/>
      <c r="BA2175" s="289"/>
      <c r="BB2175" s="289"/>
      <c r="BC2175" s="289"/>
      <c r="BD2175" s="289"/>
      <c r="BE2175" s="289"/>
      <c r="BF2175" s="289"/>
      <c r="BG2175" s="289"/>
      <c r="BH2175" s="289"/>
      <c r="BI2175" s="289"/>
      <c r="BJ2175" s="289"/>
      <c r="BK2175" s="289"/>
      <c r="BL2175" s="289"/>
      <c r="BM2175" s="289"/>
      <c r="BN2175" s="289"/>
      <c r="BO2175" s="289"/>
      <c r="BP2175" s="289"/>
      <c r="BQ2175" s="289"/>
      <c r="BR2175" s="289"/>
      <c r="BS2175" s="289"/>
      <c r="BT2175" s="289"/>
      <c r="BU2175" s="289"/>
      <c r="BV2175" s="289"/>
      <c r="BW2175" s="289"/>
      <c r="BX2175" s="289"/>
      <c r="BY2175" s="289"/>
    </row>
    <row r="2176" spans="1:77" s="262" customFormat="1" x14ac:dyDescent="0.2">
      <c r="A2176" s="86">
        <v>2168</v>
      </c>
      <c r="B2176" s="86" t="s">
        <v>996</v>
      </c>
      <c r="C2176" s="86"/>
      <c r="D2176" s="86"/>
      <c r="E2176" s="86"/>
      <c r="F2176" s="86"/>
      <c r="G2176" s="86"/>
      <c r="H2176" s="86"/>
      <c r="I2176" s="86"/>
      <c r="J2176" s="249">
        <v>660</v>
      </c>
      <c r="K2176" s="251">
        <v>66</v>
      </c>
      <c r="L2176" s="86"/>
      <c r="M2176" s="86"/>
      <c r="N2176" s="86"/>
      <c r="O2176" s="266" t="s">
        <v>513</v>
      </c>
      <c r="P2176" s="285"/>
      <c r="Q2176" s="86"/>
      <c r="R2176" s="290"/>
      <c r="S2176" s="290"/>
      <c r="T2176" s="290"/>
      <c r="U2176" s="290"/>
      <c r="V2176" s="290"/>
      <c r="W2176" s="290"/>
      <c r="X2176" s="290"/>
      <c r="Y2176" s="290"/>
      <c r="Z2176" s="290"/>
      <c r="AA2176" s="290"/>
      <c r="AB2176" s="290"/>
      <c r="AC2176" s="290"/>
      <c r="AD2176" s="290"/>
      <c r="AE2176" s="290"/>
      <c r="AF2176" s="290"/>
      <c r="AG2176" s="290"/>
      <c r="AH2176" s="290"/>
      <c r="AI2176" s="290"/>
      <c r="AJ2176" s="290"/>
      <c r="AK2176" s="290"/>
      <c r="AL2176" s="290"/>
      <c r="AM2176" s="290"/>
      <c r="AN2176" s="290"/>
      <c r="AO2176" s="290"/>
      <c r="AP2176" s="290"/>
      <c r="AQ2176" s="290"/>
      <c r="AR2176" s="290"/>
      <c r="AS2176" s="290"/>
      <c r="AT2176" s="290"/>
      <c r="AU2176" s="290"/>
      <c r="AV2176" s="290"/>
      <c r="AW2176" s="290"/>
      <c r="AX2176" s="290"/>
      <c r="AY2176" s="290"/>
      <c r="AZ2176" s="290"/>
      <c r="BA2176" s="290"/>
      <c r="BB2176" s="290"/>
      <c r="BC2176" s="290"/>
      <c r="BD2176" s="290"/>
      <c r="BE2176" s="290"/>
      <c r="BF2176" s="290"/>
      <c r="BG2176" s="290"/>
      <c r="BH2176" s="290"/>
      <c r="BI2176" s="290"/>
      <c r="BJ2176" s="290"/>
      <c r="BK2176" s="290"/>
      <c r="BL2176" s="290"/>
      <c r="BM2176" s="290"/>
      <c r="BN2176" s="290"/>
      <c r="BO2176" s="290"/>
      <c r="BP2176" s="290"/>
      <c r="BQ2176" s="290"/>
      <c r="BR2176" s="290"/>
      <c r="BS2176" s="290"/>
      <c r="BT2176" s="290"/>
      <c r="BU2176" s="290"/>
      <c r="BV2176" s="290"/>
      <c r="BW2176" s="290"/>
      <c r="BX2176" s="290"/>
      <c r="BY2176" s="290"/>
    </row>
    <row r="2177" spans="1:77" x14ac:dyDescent="0.2">
      <c r="A2177" s="82">
        <v>2169</v>
      </c>
      <c r="B2177" s="82" t="s">
        <v>3209</v>
      </c>
      <c r="C2177" s="82" t="s">
        <v>3210</v>
      </c>
      <c r="D2177" s="82" t="s">
        <v>3211</v>
      </c>
      <c r="E2177" s="83">
        <v>44137</v>
      </c>
      <c r="F2177" s="82" t="s">
        <v>2985</v>
      </c>
      <c r="G2177" s="82">
        <v>1</v>
      </c>
      <c r="H2177" s="82" t="s">
        <v>2986</v>
      </c>
      <c r="I2177" s="82" t="s">
        <v>1760</v>
      </c>
      <c r="J2177" s="84">
        <v>55</v>
      </c>
      <c r="K2177" s="247">
        <v>5.5</v>
      </c>
      <c r="L2177" s="82" t="s">
        <v>3362</v>
      </c>
      <c r="M2177" s="82">
        <v>158</v>
      </c>
      <c r="N2177" s="82">
        <v>0.1</v>
      </c>
      <c r="O2177" s="264" t="s">
        <v>1723</v>
      </c>
      <c r="P2177" s="283" t="s">
        <v>2990</v>
      </c>
      <c r="Q2177" s="82" t="s">
        <v>303</v>
      </c>
    </row>
    <row r="2178" spans="1:77" x14ac:dyDescent="0.2">
      <c r="A2178" s="82">
        <v>2170</v>
      </c>
      <c r="B2178" s="82" t="s">
        <v>1472</v>
      </c>
      <c r="C2178" s="82" t="s">
        <v>1821</v>
      </c>
      <c r="D2178" s="82" t="s">
        <v>1473</v>
      </c>
      <c r="E2178" s="83">
        <v>44123</v>
      </c>
      <c r="F2178" s="82" t="s">
        <v>2985</v>
      </c>
      <c r="G2178" s="82">
        <v>1</v>
      </c>
      <c r="H2178" s="82" t="s">
        <v>2986</v>
      </c>
      <c r="I2178" s="82" t="s">
        <v>1760</v>
      </c>
      <c r="J2178" s="84">
        <v>60</v>
      </c>
      <c r="K2178" s="247">
        <v>6</v>
      </c>
      <c r="L2178" s="82" t="s">
        <v>2987</v>
      </c>
      <c r="M2178" s="82">
        <v>154</v>
      </c>
      <c r="N2178" s="82">
        <v>0.1</v>
      </c>
      <c r="O2178" s="264" t="s">
        <v>1723</v>
      </c>
      <c r="P2178" s="283" t="s">
        <v>2990</v>
      </c>
      <c r="Q2178" s="82" t="s">
        <v>303</v>
      </c>
    </row>
    <row r="2179" spans="1:77" s="254" customFormat="1" x14ac:dyDescent="0.2">
      <c r="A2179" s="248">
        <v>2171</v>
      </c>
      <c r="B2179" s="248" t="s">
        <v>1472</v>
      </c>
      <c r="C2179" s="248"/>
      <c r="D2179" s="248"/>
      <c r="E2179" s="248"/>
      <c r="F2179" s="248"/>
      <c r="G2179" s="248"/>
      <c r="H2179" s="248"/>
      <c r="I2179" s="248"/>
      <c r="J2179" s="260">
        <v>115</v>
      </c>
      <c r="K2179" s="255">
        <v>11.5</v>
      </c>
      <c r="L2179" s="248"/>
      <c r="M2179" s="248"/>
      <c r="N2179" s="248"/>
      <c r="O2179" s="265" t="s">
        <v>1723</v>
      </c>
      <c r="P2179" s="284" t="s">
        <v>708</v>
      </c>
      <c r="Q2179" s="248"/>
      <c r="R2179" s="289"/>
      <c r="S2179" s="289"/>
      <c r="T2179" s="289"/>
      <c r="U2179" s="289"/>
      <c r="V2179" s="289"/>
      <c r="W2179" s="289"/>
      <c r="X2179" s="289"/>
      <c r="Y2179" s="289"/>
      <c r="Z2179" s="289"/>
      <c r="AA2179" s="289"/>
      <c r="AB2179" s="289"/>
      <c r="AC2179" s="289"/>
      <c r="AD2179" s="289"/>
      <c r="AE2179" s="289"/>
      <c r="AF2179" s="289"/>
      <c r="AG2179" s="289"/>
      <c r="AH2179" s="289"/>
      <c r="AI2179" s="289"/>
      <c r="AJ2179" s="289"/>
      <c r="AK2179" s="289"/>
      <c r="AL2179" s="289"/>
      <c r="AM2179" s="289"/>
      <c r="AN2179" s="289"/>
      <c r="AO2179" s="289"/>
      <c r="AP2179" s="289"/>
      <c r="AQ2179" s="289"/>
      <c r="AR2179" s="289"/>
      <c r="AS2179" s="289"/>
      <c r="AT2179" s="289"/>
      <c r="AU2179" s="289"/>
      <c r="AV2179" s="289"/>
      <c r="AW2179" s="289"/>
      <c r="AX2179" s="289"/>
      <c r="AY2179" s="289"/>
      <c r="AZ2179" s="289"/>
      <c r="BA2179" s="289"/>
      <c r="BB2179" s="289"/>
      <c r="BC2179" s="289"/>
      <c r="BD2179" s="289"/>
      <c r="BE2179" s="289"/>
      <c r="BF2179" s="289"/>
      <c r="BG2179" s="289"/>
      <c r="BH2179" s="289"/>
      <c r="BI2179" s="289"/>
      <c r="BJ2179" s="289"/>
      <c r="BK2179" s="289"/>
      <c r="BL2179" s="289"/>
      <c r="BM2179" s="289"/>
      <c r="BN2179" s="289"/>
      <c r="BO2179" s="289"/>
      <c r="BP2179" s="289"/>
      <c r="BQ2179" s="289"/>
      <c r="BR2179" s="289"/>
      <c r="BS2179" s="289"/>
      <c r="BT2179" s="289"/>
      <c r="BU2179" s="289"/>
      <c r="BV2179" s="289"/>
      <c r="BW2179" s="289"/>
      <c r="BX2179" s="289"/>
      <c r="BY2179" s="289"/>
    </row>
    <row r="2180" spans="1:77" s="262" customFormat="1" x14ac:dyDescent="0.2">
      <c r="A2180" s="86">
        <v>2172</v>
      </c>
      <c r="B2180" s="86" t="s">
        <v>1062</v>
      </c>
      <c r="C2180" s="86"/>
      <c r="D2180" s="86"/>
      <c r="E2180" s="86"/>
      <c r="F2180" s="86"/>
      <c r="G2180" s="86"/>
      <c r="H2180" s="86"/>
      <c r="I2180" s="86"/>
      <c r="J2180" s="249">
        <v>115</v>
      </c>
      <c r="K2180" s="251">
        <v>11.5</v>
      </c>
      <c r="L2180" s="86"/>
      <c r="M2180" s="86"/>
      <c r="N2180" s="86"/>
      <c r="O2180" s="266" t="s">
        <v>514</v>
      </c>
      <c r="P2180" s="285"/>
      <c r="Q2180" s="86"/>
      <c r="R2180" s="290"/>
      <c r="S2180" s="290"/>
      <c r="T2180" s="290"/>
      <c r="U2180" s="290"/>
      <c r="V2180" s="290"/>
      <c r="W2180" s="290"/>
      <c r="X2180" s="290"/>
      <c r="Y2180" s="290"/>
      <c r="Z2180" s="290"/>
      <c r="AA2180" s="290"/>
      <c r="AB2180" s="290"/>
      <c r="AC2180" s="290"/>
      <c r="AD2180" s="290"/>
      <c r="AE2180" s="290"/>
      <c r="AF2180" s="290"/>
      <c r="AG2180" s="290"/>
      <c r="AH2180" s="290"/>
      <c r="AI2180" s="290"/>
      <c r="AJ2180" s="290"/>
      <c r="AK2180" s="290"/>
      <c r="AL2180" s="290"/>
      <c r="AM2180" s="290"/>
      <c r="AN2180" s="290"/>
      <c r="AO2180" s="290"/>
      <c r="AP2180" s="290"/>
      <c r="AQ2180" s="290"/>
      <c r="AR2180" s="290"/>
      <c r="AS2180" s="290"/>
      <c r="AT2180" s="290"/>
      <c r="AU2180" s="290"/>
      <c r="AV2180" s="290"/>
      <c r="AW2180" s="290"/>
      <c r="AX2180" s="290"/>
      <c r="AY2180" s="290"/>
      <c r="AZ2180" s="290"/>
      <c r="BA2180" s="290"/>
      <c r="BB2180" s="290"/>
      <c r="BC2180" s="290"/>
      <c r="BD2180" s="290"/>
      <c r="BE2180" s="290"/>
      <c r="BF2180" s="290"/>
      <c r="BG2180" s="290"/>
      <c r="BH2180" s="290"/>
      <c r="BI2180" s="290"/>
      <c r="BJ2180" s="290"/>
      <c r="BK2180" s="290"/>
      <c r="BL2180" s="290"/>
      <c r="BM2180" s="290"/>
      <c r="BN2180" s="290"/>
      <c r="BO2180" s="290"/>
      <c r="BP2180" s="290"/>
      <c r="BQ2180" s="290"/>
      <c r="BR2180" s="290"/>
      <c r="BS2180" s="290"/>
      <c r="BT2180" s="290"/>
      <c r="BU2180" s="290"/>
      <c r="BV2180" s="290"/>
      <c r="BW2180" s="290"/>
      <c r="BX2180" s="290"/>
      <c r="BY2180" s="290"/>
    </row>
    <row r="2181" spans="1:77" x14ac:dyDescent="0.2">
      <c r="A2181" s="82">
        <v>2173</v>
      </c>
      <c r="B2181" s="82" t="s">
        <v>3206</v>
      </c>
      <c r="C2181" s="82" t="s">
        <v>3207</v>
      </c>
      <c r="D2181" s="82" t="s">
        <v>3208</v>
      </c>
      <c r="E2181" s="83">
        <v>44137</v>
      </c>
      <c r="F2181" s="82" t="s">
        <v>2985</v>
      </c>
      <c r="G2181" s="82">
        <v>1</v>
      </c>
      <c r="H2181" s="82" t="s">
        <v>2986</v>
      </c>
      <c r="I2181" s="82" t="s">
        <v>1760</v>
      </c>
      <c r="J2181" s="84">
        <v>72</v>
      </c>
      <c r="K2181" s="247">
        <v>7.2</v>
      </c>
      <c r="L2181" s="82" t="s">
        <v>3362</v>
      </c>
      <c r="M2181" s="82">
        <v>158</v>
      </c>
      <c r="N2181" s="82">
        <v>0.1</v>
      </c>
      <c r="O2181" s="264" t="s">
        <v>1722</v>
      </c>
      <c r="P2181" s="283" t="s">
        <v>2990</v>
      </c>
      <c r="Q2181" s="82" t="s">
        <v>303</v>
      </c>
    </row>
    <row r="2182" spans="1:77" x14ac:dyDescent="0.2">
      <c r="A2182" s="82">
        <v>2174</v>
      </c>
      <c r="B2182" s="82" t="s">
        <v>1470</v>
      </c>
      <c r="C2182" s="82" t="s">
        <v>1821</v>
      </c>
      <c r="D2182" s="82" t="s">
        <v>1471</v>
      </c>
      <c r="E2182" s="83">
        <v>44123</v>
      </c>
      <c r="F2182" s="82" t="s">
        <v>2985</v>
      </c>
      <c r="G2182" s="82">
        <v>1</v>
      </c>
      <c r="H2182" s="82" t="s">
        <v>2986</v>
      </c>
      <c r="I2182" s="82" t="s">
        <v>1760</v>
      </c>
      <c r="J2182" s="84">
        <v>84</v>
      </c>
      <c r="K2182" s="247">
        <v>8.4</v>
      </c>
      <c r="L2182" s="82" t="s">
        <v>2987</v>
      </c>
      <c r="M2182" s="82">
        <v>154</v>
      </c>
      <c r="N2182" s="82">
        <v>0.1</v>
      </c>
      <c r="O2182" s="264" t="s">
        <v>1722</v>
      </c>
      <c r="P2182" s="283" t="s">
        <v>2990</v>
      </c>
      <c r="Q2182" s="82" t="s">
        <v>303</v>
      </c>
    </row>
    <row r="2183" spans="1:77" s="254" customFormat="1" x14ac:dyDescent="0.2">
      <c r="A2183" s="248">
        <v>2175</v>
      </c>
      <c r="B2183" s="248" t="s">
        <v>1470</v>
      </c>
      <c r="C2183" s="248"/>
      <c r="D2183" s="248"/>
      <c r="E2183" s="248"/>
      <c r="F2183" s="248"/>
      <c r="G2183" s="248"/>
      <c r="H2183" s="248"/>
      <c r="I2183" s="248"/>
      <c r="J2183" s="260">
        <v>156</v>
      </c>
      <c r="K2183" s="255">
        <v>15.6</v>
      </c>
      <c r="L2183" s="248"/>
      <c r="M2183" s="248"/>
      <c r="N2183" s="248"/>
      <c r="O2183" s="265" t="s">
        <v>1722</v>
      </c>
      <c r="P2183" s="284" t="s">
        <v>708</v>
      </c>
      <c r="Q2183" s="248"/>
      <c r="R2183" s="289"/>
      <c r="S2183" s="289"/>
      <c r="T2183" s="289"/>
      <c r="U2183" s="289"/>
      <c r="V2183" s="289"/>
      <c r="W2183" s="289"/>
      <c r="X2183" s="289"/>
      <c r="Y2183" s="289"/>
      <c r="Z2183" s="289"/>
      <c r="AA2183" s="289"/>
      <c r="AB2183" s="289"/>
      <c r="AC2183" s="289"/>
      <c r="AD2183" s="289"/>
      <c r="AE2183" s="289"/>
      <c r="AF2183" s="289"/>
      <c r="AG2183" s="289"/>
      <c r="AH2183" s="289"/>
      <c r="AI2183" s="289"/>
      <c r="AJ2183" s="289"/>
      <c r="AK2183" s="289"/>
      <c r="AL2183" s="289"/>
      <c r="AM2183" s="289"/>
      <c r="AN2183" s="289"/>
      <c r="AO2183" s="289"/>
      <c r="AP2183" s="289"/>
      <c r="AQ2183" s="289"/>
      <c r="AR2183" s="289"/>
      <c r="AS2183" s="289"/>
      <c r="AT2183" s="289"/>
      <c r="AU2183" s="289"/>
      <c r="AV2183" s="289"/>
      <c r="AW2183" s="289"/>
      <c r="AX2183" s="289"/>
      <c r="AY2183" s="289"/>
      <c r="AZ2183" s="289"/>
      <c r="BA2183" s="289"/>
      <c r="BB2183" s="289"/>
      <c r="BC2183" s="289"/>
      <c r="BD2183" s="289"/>
      <c r="BE2183" s="289"/>
      <c r="BF2183" s="289"/>
      <c r="BG2183" s="289"/>
      <c r="BH2183" s="289"/>
      <c r="BI2183" s="289"/>
      <c r="BJ2183" s="289"/>
      <c r="BK2183" s="289"/>
      <c r="BL2183" s="289"/>
      <c r="BM2183" s="289"/>
      <c r="BN2183" s="289"/>
      <c r="BO2183" s="289"/>
      <c r="BP2183" s="289"/>
      <c r="BQ2183" s="289"/>
      <c r="BR2183" s="289"/>
      <c r="BS2183" s="289"/>
      <c r="BT2183" s="289"/>
      <c r="BU2183" s="289"/>
      <c r="BV2183" s="289"/>
      <c r="BW2183" s="289"/>
      <c r="BX2183" s="289"/>
      <c r="BY2183" s="289"/>
    </row>
    <row r="2184" spans="1:77" s="262" customFormat="1" x14ac:dyDescent="0.2">
      <c r="A2184" s="86">
        <v>2176</v>
      </c>
      <c r="B2184" s="86" t="s">
        <v>1061</v>
      </c>
      <c r="C2184" s="86"/>
      <c r="D2184" s="86"/>
      <c r="E2184" s="86"/>
      <c r="F2184" s="86"/>
      <c r="G2184" s="86"/>
      <c r="H2184" s="86"/>
      <c r="I2184" s="86"/>
      <c r="J2184" s="249">
        <v>156</v>
      </c>
      <c r="K2184" s="251">
        <v>15.6</v>
      </c>
      <c r="L2184" s="86"/>
      <c r="M2184" s="86"/>
      <c r="N2184" s="86"/>
      <c r="O2184" s="266" t="s">
        <v>515</v>
      </c>
      <c r="P2184" s="285"/>
      <c r="Q2184" s="86"/>
      <c r="R2184" s="290"/>
      <c r="S2184" s="290"/>
      <c r="T2184" s="290"/>
      <c r="U2184" s="290"/>
      <c r="V2184" s="290"/>
      <c r="W2184" s="290"/>
      <c r="X2184" s="290"/>
      <c r="Y2184" s="290"/>
      <c r="Z2184" s="290"/>
      <c r="AA2184" s="290"/>
      <c r="AB2184" s="290"/>
      <c r="AC2184" s="290"/>
      <c r="AD2184" s="290"/>
      <c r="AE2184" s="290"/>
      <c r="AF2184" s="290"/>
      <c r="AG2184" s="290"/>
      <c r="AH2184" s="290"/>
      <c r="AI2184" s="290"/>
      <c r="AJ2184" s="290"/>
      <c r="AK2184" s="290"/>
      <c r="AL2184" s="290"/>
      <c r="AM2184" s="290"/>
      <c r="AN2184" s="290"/>
      <c r="AO2184" s="290"/>
      <c r="AP2184" s="290"/>
      <c r="AQ2184" s="290"/>
      <c r="AR2184" s="290"/>
      <c r="AS2184" s="290"/>
      <c r="AT2184" s="290"/>
      <c r="AU2184" s="290"/>
      <c r="AV2184" s="290"/>
      <c r="AW2184" s="290"/>
      <c r="AX2184" s="290"/>
      <c r="AY2184" s="290"/>
      <c r="AZ2184" s="290"/>
      <c r="BA2184" s="290"/>
      <c r="BB2184" s="290"/>
      <c r="BC2184" s="290"/>
      <c r="BD2184" s="290"/>
      <c r="BE2184" s="290"/>
      <c r="BF2184" s="290"/>
      <c r="BG2184" s="290"/>
      <c r="BH2184" s="290"/>
      <c r="BI2184" s="290"/>
      <c r="BJ2184" s="290"/>
      <c r="BK2184" s="290"/>
      <c r="BL2184" s="290"/>
      <c r="BM2184" s="290"/>
      <c r="BN2184" s="290"/>
      <c r="BO2184" s="290"/>
      <c r="BP2184" s="290"/>
      <c r="BQ2184" s="290"/>
      <c r="BR2184" s="290"/>
      <c r="BS2184" s="290"/>
      <c r="BT2184" s="290"/>
      <c r="BU2184" s="290"/>
      <c r="BV2184" s="290"/>
      <c r="BW2184" s="290"/>
      <c r="BX2184" s="290"/>
      <c r="BY2184" s="290"/>
    </row>
    <row r="2185" spans="1:77" x14ac:dyDescent="0.2">
      <c r="A2185" s="82">
        <v>2177</v>
      </c>
      <c r="B2185" s="82" t="s">
        <v>2926</v>
      </c>
      <c r="C2185" s="82" t="s">
        <v>2927</v>
      </c>
      <c r="D2185" s="82" t="s">
        <v>2928</v>
      </c>
      <c r="E2185" s="83">
        <v>44137</v>
      </c>
      <c r="F2185" s="82" t="s">
        <v>2985</v>
      </c>
      <c r="G2185" s="82">
        <v>1</v>
      </c>
      <c r="H2185" s="82" t="s">
        <v>2986</v>
      </c>
      <c r="I2185" s="82" t="s">
        <v>1760</v>
      </c>
      <c r="J2185" s="84">
        <v>22</v>
      </c>
      <c r="K2185" s="247">
        <v>2.2000000000000002</v>
      </c>
      <c r="L2185" s="82" t="s">
        <v>3362</v>
      </c>
      <c r="M2185" s="82">
        <v>158</v>
      </c>
      <c r="N2185" s="82">
        <v>0.1</v>
      </c>
      <c r="O2185" s="264" t="s">
        <v>1112</v>
      </c>
      <c r="P2185" s="283" t="s">
        <v>2997</v>
      </c>
      <c r="Q2185" s="82" t="s">
        <v>303</v>
      </c>
    </row>
    <row r="2186" spans="1:77" x14ac:dyDescent="0.2">
      <c r="A2186" s="82">
        <v>2178</v>
      </c>
      <c r="B2186" s="82" t="s">
        <v>1264</v>
      </c>
      <c r="C2186" s="82" t="s">
        <v>1782</v>
      </c>
      <c r="D2186" s="82" t="s">
        <v>1265</v>
      </c>
      <c r="E2186" s="83">
        <v>44123</v>
      </c>
      <c r="F2186" s="82" t="s">
        <v>2985</v>
      </c>
      <c r="G2186" s="82">
        <v>1</v>
      </c>
      <c r="H2186" s="82" t="s">
        <v>2986</v>
      </c>
      <c r="I2186" s="82" t="s">
        <v>1760</v>
      </c>
      <c r="J2186" s="84">
        <v>30</v>
      </c>
      <c r="K2186" s="247">
        <v>3</v>
      </c>
      <c r="L2186" s="82" t="s">
        <v>2987</v>
      </c>
      <c r="M2186" s="82">
        <v>154</v>
      </c>
      <c r="N2186" s="82">
        <v>0.1</v>
      </c>
      <c r="O2186" s="264" t="s">
        <v>1112</v>
      </c>
      <c r="P2186" s="283" t="s">
        <v>2997</v>
      </c>
      <c r="Q2186" s="82" t="s">
        <v>303</v>
      </c>
    </row>
    <row r="2187" spans="1:77" s="254" customFormat="1" x14ac:dyDescent="0.2">
      <c r="A2187" s="248">
        <v>2179</v>
      </c>
      <c r="B2187" s="248" t="s">
        <v>1264</v>
      </c>
      <c r="C2187" s="248"/>
      <c r="D2187" s="248"/>
      <c r="E2187" s="248"/>
      <c r="F2187" s="248"/>
      <c r="G2187" s="248"/>
      <c r="H2187" s="248"/>
      <c r="I2187" s="248"/>
      <c r="J2187" s="260">
        <v>52</v>
      </c>
      <c r="K2187" s="255">
        <v>5.2</v>
      </c>
      <c r="L2187" s="248"/>
      <c r="M2187" s="248"/>
      <c r="N2187" s="248"/>
      <c r="O2187" s="265" t="s">
        <v>1112</v>
      </c>
      <c r="P2187" s="284" t="s">
        <v>706</v>
      </c>
      <c r="Q2187" s="248"/>
      <c r="R2187" s="289"/>
      <c r="S2187" s="289"/>
      <c r="T2187" s="289"/>
      <c r="U2187" s="289"/>
      <c r="V2187" s="289"/>
      <c r="W2187" s="289"/>
      <c r="X2187" s="289"/>
      <c r="Y2187" s="289"/>
      <c r="Z2187" s="289"/>
      <c r="AA2187" s="289"/>
      <c r="AB2187" s="289"/>
      <c r="AC2187" s="289"/>
      <c r="AD2187" s="289"/>
      <c r="AE2187" s="289"/>
      <c r="AF2187" s="289"/>
      <c r="AG2187" s="289"/>
      <c r="AH2187" s="289"/>
      <c r="AI2187" s="289"/>
      <c r="AJ2187" s="289"/>
      <c r="AK2187" s="289"/>
      <c r="AL2187" s="289"/>
      <c r="AM2187" s="289"/>
      <c r="AN2187" s="289"/>
      <c r="AO2187" s="289"/>
      <c r="AP2187" s="289"/>
      <c r="AQ2187" s="289"/>
      <c r="AR2187" s="289"/>
      <c r="AS2187" s="289"/>
      <c r="AT2187" s="289"/>
      <c r="AU2187" s="289"/>
      <c r="AV2187" s="289"/>
      <c r="AW2187" s="289"/>
      <c r="AX2187" s="289"/>
      <c r="AY2187" s="289"/>
      <c r="AZ2187" s="289"/>
      <c r="BA2187" s="289"/>
      <c r="BB2187" s="289"/>
      <c r="BC2187" s="289"/>
      <c r="BD2187" s="289"/>
      <c r="BE2187" s="289"/>
      <c r="BF2187" s="289"/>
      <c r="BG2187" s="289"/>
      <c r="BH2187" s="289"/>
      <c r="BI2187" s="289"/>
      <c r="BJ2187" s="289"/>
      <c r="BK2187" s="289"/>
      <c r="BL2187" s="289"/>
      <c r="BM2187" s="289"/>
      <c r="BN2187" s="289"/>
      <c r="BO2187" s="289"/>
      <c r="BP2187" s="289"/>
      <c r="BQ2187" s="289"/>
      <c r="BR2187" s="289"/>
      <c r="BS2187" s="289"/>
      <c r="BT2187" s="289"/>
      <c r="BU2187" s="289"/>
      <c r="BV2187" s="289"/>
      <c r="BW2187" s="289"/>
      <c r="BX2187" s="289"/>
      <c r="BY2187" s="289"/>
    </row>
    <row r="2188" spans="1:77" s="262" customFormat="1" x14ac:dyDescent="0.2">
      <c r="A2188" s="86">
        <v>2180</v>
      </c>
      <c r="B2188" s="86" t="s">
        <v>1193</v>
      </c>
      <c r="C2188" s="86"/>
      <c r="D2188" s="86"/>
      <c r="E2188" s="86"/>
      <c r="F2188" s="86"/>
      <c r="G2188" s="86"/>
      <c r="H2188" s="86"/>
      <c r="I2188" s="86"/>
      <c r="J2188" s="249">
        <v>52</v>
      </c>
      <c r="K2188" s="251">
        <v>5.2</v>
      </c>
      <c r="L2188" s="86"/>
      <c r="M2188" s="86"/>
      <c r="N2188" s="86"/>
      <c r="O2188" s="266" t="s">
        <v>516</v>
      </c>
      <c r="P2188" s="285"/>
      <c r="Q2188" s="86"/>
      <c r="R2188" s="290"/>
      <c r="S2188" s="290"/>
      <c r="T2188" s="290"/>
      <c r="U2188" s="290"/>
      <c r="V2188" s="290"/>
      <c r="W2188" s="290"/>
      <c r="X2188" s="290"/>
      <c r="Y2188" s="290"/>
      <c r="Z2188" s="290"/>
      <c r="AA2188" s="290"/>
      <c r="AB2188" s="290"/>
      <c r="AC2188" s="290"/>
      <c r="AD2188" s="290"/>
      <c r="AE2188" s="290"/>
      <c r="AF2188" s="290"/>
      <c r="AG2188" s="290"/>
      <c r="AH2188" s="290"/>
      <c r="AI2188" s="290"/>
      <c r="AJ2188" s="290"/>
      <c r="AK2188" s="290"/>
      <c r="AL2188" s="290"/>
      <c r="AM2188" s="290"/>
      <c r="AN2188" s="290"/>
      <c r="AO2188" s="290"/>
      <c r="AP2188" s="290"/>
      <c r="AQ2188" s="290"/>
      <c r="AR2188" s="290"/>
      <c r="AS2188" s="290"/>
      <c r="AT2188" s="290"/>
      <c r="AU2188" s="290"/>
      <c r="AV2188" s="290"/>
      <c r="AW2188" s="290"/>
      <c r="AX2188" s="290"/>
      <c r="AY2188" s="290"/>
      <c r="AZ2188" s="290"/>
      <c r="BA2188" s="290"/>
      <c r="BB2188" s="290"/>
      <c r="BC2188" s="290"/>
      <c r="BD2188" s="290"/>
      <c r="BE2188" s="290"/>
      <c r="BF2188" s="290"/>
      <c r="BG2188" s="290"/>
      <c r="BH2188" s="290"/>
      <c r="BI2188" s="290"/>
      <c r="BJ2188" s="290"/>
      <c r="BK2188" s="290"/>
      <c r="BL2188" s="290"/>
      <c r="BM2188" s="290"/>
      <c r="BN2188" s="290"/>
      <c r="BO2188" s="290"/>
      <c r="BP2188" s="290"/>
      <c r="BQ2188" s="290"/>
      <c r="BR2188" s="290"/>
      <c r="BS2188" s="290"/>
      <c r="BT2188" s="290"/>
      <c r="BU2188" s="290"/>
      <c r="BV2188" s="290"/>
      <c r="BW2188" s="290"/>
      <c r="BX2188" s="290"/>
      <c r="BY2188" s="290"/>
    </row>
    <row r="2189" spans="1:77" x14ac:dyDescent="0.2">
      <c r="A2189" s="82">
        <v>2181</v>
      </c>
      <c r="B2189" s="82" t="s">
        <v>3093</v>
      </c>
      <c r="C2189" s="82" t="s">
        <v>3094</v>
      </c>
      <c r="D2189" s="82" t="s">
        <v>3095</v>
      </c>
      <c r="E2189" s="83">
        <v>44137</v>
      </c>
      <c r="F2189" s="82" t="s">
        <v>2985</v>
      </c>
      <c r="G2189" s="82">
        <v>1</v>
      </c>
      <c r="H2189" s="82" t="s">
        <v>2986</v>
      </c>
      <c r="I2189" s="82" t="s">
        <v>1760</v>
      </c>
      <c r="J2189" s="84">
        <v>17</v>
      </c>
      <c r="K2189" s="247">
        <v>1.7</v>
      </c>
      <c r="L2189" s="82" t="s">
        <v>3362</v>
      </c>
      <c r="M2189" s="82">
        <v>158</v>
      </c>
      <c r="N2189" s="82">
        <v>0.1</v>
      </c>
      <c r="O2189" s="264" t="s">
        <v>1093</v>
      </c>
      <c r="P2189" s="283" t="s">
        <v>2997</v>
      </c>
      <c r="Q2189" s="82" t="s">
        <v>303</v>
      </c>
    </row>
    <row r="2190" spans="1:77" x14ac:dyDescent="0.2">
      <c r="A2190" s="82">
        <v>2182</v>
      </c>
      <c r="B2190" s="82" t="s">
        <v>1348</v>
      </c>
      <c r="C2190" s="82" t="s">
        <v>1821</v>
      </c>
      <c r="D2190" s="82" t="s">
        <v>1349</v>
      </c>
      <c r="E2190" s="83">
        <v>44123</v>
      </c>
      <c r="F2190" s="82" t="s">
        <v>2985</v>
      </c>
      <c r="G2190" s="82">
        <v>1</v>
      </c>
      <c r="H2190" s="82" t="s">
        <v>2986</v>
      </c>
      <c r="I2190" s="82" t="s">
        <v>1760</v>
      </c>
      <c r="J2190" s="84">
        <v>34</v>
      </c>
      <c r="K2190" s="247">
        <v>3.4</v>
      </c>
      <c r="L2190" s="82" t="s">
        <v>2987</v>
      </c>
      <c r="M2190" s="82">
        <v>154</v>
      </c>
      <c r="N2190" s="82">
        <v>0.1</v>
      </c>
      <c r="O2190" s="264" t="s">
        <v>1093</v>
      </c>
      <c r="P2190" s="283" t="s">
        <v>2997</v>
      </c>
      <c r="Q2190" s="82" t="s">
        <v>303</v>
      </c>
    </row>
    <row r="2191" spans="1:77" s="254" customFormat="1" x14ac:dyDescent="0.2">
      <c r="A2191" s="248">
        <v>2183</v>
      </c>
      <c r="B2191" s="248" t="s">
        <v>1348</v>
      </c>
      <c r="C2191" s="248"/>
      <c r="D2191" s="248"/>
      <c r="E2191" s="248"/>
      <c r="F2191" s="248"/>
      <c r="G2191" s="248"/>
      <c r="H2191" s="248"/>
      <c r="I2191" s="248"/>
      <c r="J2191" s="260">
        <v>51</v>
      </c>
      <c r="K2191" s="255">
        <v>5.0999999999999996</v>
      </c>
      <c r="L2191" s="248"/>
      <c r="M2191" s="248"/>
      <c r="N2191" s="248"/>
      <c r="O2191" s="265" t="s">
        <v>1093</v>
      </c>
      <c r="P2191" s="284" t="s">
        <v>706</v>
      </c>
      <c r="Q2191" s="248"/>
      <c r="R2191" s="289"/>
      <c r="S2191" s="289"/>
      <c r="T2191" s="289"/>
      <c r="U2191" s="289"/>
      <c r="V2191" s="289"/>
      <c r="W2191" s="289"/>
      <c r="X2191" s="289"/>
      <c r="Y2191" s="289"/>
      <c r="Z2191" s="289"/>
      <c r="AA2191" s="289"/>
      <c r="AB2191" s="289"/>
      <c r="AC2191" s="289"/>
      <c r="AD2191" s="289"/>
      <c r="AE2191" s="289"/>
      <c r="AF2191" s="289"/>
      <c r="AG2191" s="289"/>
      <c r="AH2191" s="289"/>
      <c r="AI2191" s="289"/>
      <c r="AJ2191" s="289"/>
      <c r="AK2191" s="289"/>
      <c r="AL2191" s="289"/>
      <c r="AM2191" s="289"/>
      <c r="AN2191" s="289"/>
      <c r="AO2191" s="289"/>
      <c r="AP2191" s="289"/>
      <c r="AQ2191" s="289"/>
      <c r="AR2191" s="289"/>
      <c r="AS2191" s="289"/>
      <c r="AT2191" s="289"/>
      <c r="AU2191" s="289"/>
      <c r="AV2191" s="289"/>
      <c r="AW2191" s="289"/>
      <c r="AX2191" s="289"/>
      <c r="AY2191" s="289"/>
      <c r="AZ2191" s="289"/>
      <c r="BA2191" s="289"/>
      <c r="BB2191" s="289"/>
      <c r="BC2191" s="289"/>
      <c r="BD2191" s="289"/>
      <c r="BE2191" s="289"/>
      <c r="BF2191" s="289"/>
      <c r="BG2191" s="289"/>
      <c r="BH2191" s="289"/>
      <c r="BI2191" s="289"/>
      <c r="BJ2191" s="289"/>
      <c r="BK2191" s="289"/>
      <c r="BL2191" s="289"/>
      <c r="BM2191" s="289"/>
      <c r="BN2191" s="289"/>
      <c r="BO2191" s="289"/>
      <c r="BP2191" s="289"/>
      <c r="BQ2191" s="289"/>
      <c r="BR2191" s="289"/>
      <c r="BS2191" s="289"/>
      <c r="BT2191" s="289"/>
      <c r="BU2191" s="289"/>
      <c r="BV2191" s="289"/>
      <c r="BW2191" s="289"/>
      <c r="BX2191" s="289"/>
      <c r="BY2191" s="289"/>
    </row>
    <row r="2192" spans="1:77" s="262" customFormat="1" x14ac:dyDescent="0.2">
      <c r="A2192" s="86">
        <v>2184</v>
      </c>
      <c r="B2192" s="86" t="s">
        <v>1544</v>
      </c>
      <c r="C2192" s="86"/>
      <c r="D2192" s="86"/>
      <c r="E2192" s="86"/>
      <c r="F2192" s="86"/>
      <c r="G2192" s="86"/>
      <c r="H2192" s="86"/>
      <c r="I2192" s="86"/>
      <c r="J2192" s="249">
        <v>51</v>
      </c>
      <c r="K2192" s="251">
        <v>5.0999999999999996</v>
      </c>
      <c r="L2192" s="86"/>
      <c r="M2192" s="86"/>
      <c r="N2192" s="86"/>
      <c r="O2192" s="266" t="s">
        <v>517</v>
      </c>
      <c r="P2192" s="285"/>
      <c r="Q2192" s="86"/>
      <c r="R2192" s="290"/>
      <c r="S2192" s="290"/>
      <c r="T2192" s="290"/>
      <c r="U2192" s="290"/>
      <c r="V2192" s="290"/>
      <c r="W2192" s="290"/>
      <c r="X2192" s="290"/>
      <c r="Y2192" s="290"/>
      <c r="Z2192" s="290"/>
      <c r="AA2192" s="290"/>
      <c r="AB2192" s="290"/>
      <c r="AC2192" s="290"/>
      <c r="AD2192" s="290"/>
      <c r="AE2192" s="290"/>
      <c r="AF2192" s="290"/>
      <c r="AG2192" s="290"/>
      <c r="AH2192" s="290"/>
      <c r="AI2192" s="290"/>
      <c r="AJ2192" s="290"/>
      <c r="AK2192" s="290"/>
      <c r="AL2192" s="290"/>
      <c r="AM2192" s="290"/>
      <c r="AN2192" s="290"/>
      <c r="AO2192" s="290"/>
      <c r="AP2192" s="290"/>
      <c r="AQ2192" s="290"/>
      <c r="AR2192" s="290"/>
      <c r="AS2192" s="290"/>
      <c r="AT2192" s="290"/>
      <c r="AU2192" s="290"/>
      <c r="AV2192" s="290"/>
      <c r="AW2192" s="290"/>
      <c r="AX2192" s="290"/>
      <c r="AY2192" s="290"/>
      <c r="AZ2192" s="290"/>
      <c r="BA2192" s="290"/>
      <c r="BB2192" s="290"/>
      <c r="BC2192" s="290"/>
      <c r="BD2192" s="290"/>
      <c r="BE2192" s="290"/>
      <c r="BF2192" s="290"/>
      <c r="BG2192" s="290"/>
      <c r="BH2192" s="290"/>
      <c r="BI2192" s="290"/>
      <c r="BJ2192" s="290"/>
      <c r="BK2192" s="290"/>
      <c r="BL2192" s="290"/>
      <c r="BM2192" s="290"/>
      <c r="BN2192" s="290"/>
      <c r="BO2192" s="290"/>
      <c r="BP2192" s="290"/>
      <c r="BQ2192" s="290"/>
      <c r="BR2192" s="290"/>
      <c r="BS2192" s="290"/>
      <c r="BT2192" s="290"/>
      <c r="BU2192" s="290"/>
      <c r="BV2192" s="290"/>
      <c r="BW2192" s="290"/>
      <c r="BX2192" s="290"/>
      <c r="BY2192" s="290"/>
    </row>
    <row r="2193" spans="1:77" x14ac:dyDescent="0.2">
      <c r="A2193" s="82">
        <v>2185</v>
      </c>
      <c r="B2193" s="82" t="s">
        <v>3090</v>
      </c>
      <c r="C2193" s="82" t="s">
        <v>3091</v>
      </c>
      <c r="D2193" s="82" t="s">
        <v>3092</v>
      </c>
      <c r="E2193" s="83">
        <v>44137</v>
      </c>
      <c r="F2193" s="82" t="s">
        <v>2985</v>
      </c>
      <c r="G2193" s="82">
        <v>1</v>
      </c>
      <c r="H2193" s="82" t="s">
        <v>2986</v>
      </c>
      <c r="I2193" s="82" t="s">
        <v>1760</v>
      </c>
      <c r="J2193" s="84">
        <v>7</v>
      </c>
      <c r="K2193" s="247">
        <v>0.7</v>
      </c>
      <c r="L2193" s="82" t="s">
        <v>3362</v>
      </c>
      <c r="M2193" s="82">
        <v>158</v>
      </c>
      <c r="N2193" s="82">
        <v>0.1</v>
      </c>
      <c r="O2193" s="264" t="s">
        <v>1090</v>
      </c>
      <c r="P2193" s="283" t="s">
        <v>2997</v>
      </c>
      <c r="Q2193" s="82" t="s">
        <v>303</v>
      </c>
    </row>
    <row r="2194" spans="1:77" x14ac:dyDescent="0.2">
      <c r="A2194" s="82">
        <v>2186</v>
      </c>
      <c r="B2194" s="82" t="s">
        <v>1346</v>
      </c>
      <c r="C2194" s="82" t="s">
        <v>1821</v>
      </c>
      <c r="D2194" s="82" t="s">
        <v>1347</v>
      </c>
      <c r="E2194" s="83">
        <v>44123</v>
      </c>
      <c r="F2194" s="82" t="s">
        <v>2985</v>
      </c>
      <c r="G2194" s="82">
        <v>1</v>
      </c>
      <c r="H2194" s="82" t="s">
        <v>2986</v>
      </c>
      <c r="I2194" s="82" t="s">
        <v>1760</v>
      </c>
      <c r="J2194" s="84">
        <v>22</v>
      </c>
      <c r="K2194" s="247">
        <v>2.2000000000000002</v>
      </c>
      <c r="L2194" s="82" t="s">
        <v>2987</v>
      </c>
      <c r="M2194" s="82">
        <v>154</v>
      </c>
      <c r="N2194" s="82">
        <v>0.1</v>
      </c>
      <c r="O2194" s="264" t="s">
        <v>1090</v>
      </c>
      <c r="P2194" s="283" t="s">
        <v>2997</v>
      </c>
      <c r="Q2194" s="82" t="s">
        <v>303</v>
      </c>
    </row>
    <row r="2195" spans="1:77" s="254" customFormat="1" x14ac:dyDescent="0.2">
      <c r="A2195" s="248">
        <v>2187</v>
      </c>
      <c r="B2195" s="248" t="s">
        <v>1346</v>
      </c>
      <c r="C2195" s="248"/>
      <c r="D2195" s="248"/>
      <c r="E2195" s="248"/>
      <c r="F2195" s="248"/>
      <c r="G2195" s="248"/>
      <c r="H2195" s="248"/>
      <c r="I2195" s="248"/>
      <c r="J2195" s="260">
        <v>29</v>
      </c>
      <c r="K2195" s="255">
        <v>2.9</v>
      </c>
      <c r="L2195" s="248"/>
      <c r="M2195" s="248"/>
      <c r="N2195" s="248"/>
      <c r="O2195" s="265" t="s">
        <v>1090</v>
      </c>
      <c r="P2195" s="284" t="s">
        <v>706</v>
      </c>
      <c r="Q2195" s="248"/>
      <c r="R2195" s="289"/>
      <c r="S2195" s="289"/>
      <c r="T2195" s="289"/>
      <c r="U2195" s="289"/>
      <c r="V2195" s="289"/>
      <c r="W2195" s="289"/>
      <c r="X2195" s="289"/>
      <c r="Y2195" s="289"/>
      <c r="Z2195" s="289"/>
      <c r="AA2195" s="289"/>
      <c r="AB2195" s="289"/>
      <c r="AC2195" s="289"/>
      <c r="AD2195" s="289"/>
      <c r="AE2195" s="289"/>
      <c r="AF2195" s="289"/>
      <c r="AG2195" s="289"/>
      <c r="AH2195" s="289"/>
      <c r="AI2195" s="289"/>
      <c r="AJ2195" s="289"/>
      <c r="AK2195" s="289"/>
      <c r="AL2195" s="289"/>
      <c r="AM2195" s="289"/>
      <c r="AN2195" s="289"/>
      <c r="AO2195" s="289"/>
      <c r="AP2195" s="289"/>
      <c r="AQ2195" s="289"/>
      <c r="AR2195" s="289"/>
      <c r="AS2195" s="289"/>
      <c r="AT2195" s="289"/>
      <c r="AU2195" s="289"/>
      <c r="AV2195" s="289"/>
      <c r="AW2195" s="289"/>
      <c r="AX2195" s="289"/>
      <c r="AY2195" s="289"/>
      <c r="AZ2195" s="289"/>
      <c r="BA2195" s="289"/>
      <c r="BB2195" s="289"/>
      <c r="BC2195" s="289"/>
      <c r="BD2195" s="289"/>
      <c r="BE2195" s="289"/>
      <c r="BF2195" s="289"/>
      <c r="BG2195" s="289"/>
      <c r="BH2195" s="289"/>
      <c r="BI2195" s="289"/>
      <c r="BJ2195" s="289"/>
      <c r="BK2195" s="289"/>
      <c r="BL2195" s="289"/>
      <c r="BM2195" s="289"/>
      <c r="BN2195" s="289"/>
      <c r="BO2195" s="289"/>
      <c r="BP2195" s="289"/>
      <c r="BQ2195" s="289"/>
      <c r="BR2195" s="289"/>
      <c r="BS2195" s="289"/>
      <c r="BT2195" s="289"/>
      <c r="BU2195" s="289"/>
      <c r="BV2195" s="289"/>
      <c r="BW2195" s="289"/>
      <c r="BX2195" s="289"/>
      <c r="BY2195" s="289"/>
    </row>
    <row r="2196" spans="1:77" s="262" customFormat="1" x14ac:dyDescent="0.2">
      <c r="A2196" s="86">
        <v>2188</v>
      </c>
      <c r="B2196" s="86" t="s">
        <v>1541</v>
      </c>
      <c r="C2196" s="86"/>
      <c r="D2196" s="86"/>
      <c r="E2196" s="86"/>
      <c r="F2196" s="86"/>
      <c r="G2196" s="86"/>
      <c r="H2196" s="86"/>
      <c r="I2196" s="86"/>
      <c r="J2196" s="249">
        <v>29</v>
      </c>
      <c r="K2196" s="251">
        <v>2.9</v>
      </c>
      <c r="L2196" s="86"/>
      <c r="M2196" s="86"/>
      <c r="N2196" s="86"/>
      <c r="O2196" s="266" t="s">
        <v>518</v>
      </c>
      <c r="P2196" s="285"/>
      <c r="Q2196" s="86"/>
      <c r="R2196" s="290"/>
      <c r="S2196" s="290"/>
      <c r="T2196" s="290"/>
      <c r="U2196" s="290"/>
      <c r="V2196" s="290"/>
      <c r="W2196" s="290"/>
      <c r="X2196" s="290"/>
      <c r="Y2196" s="290"/>
      <c r="Z2196" s="290"/>
      <c r="AA2196" s="290"/>
      <c r="AB2196" s="290"/>
      <c r="AC2196" s="290"/>
      <c r="AD2196" s="290"/>
      <c r="AE2196" s="290"/>
      <c r="AF2196" s="290"/>
      <c r="AG2196" s="290"/>
      <c r="AH2196" s="290"/>
      <c r="AI2196" s="290"/>
      <c r="AJ2196" s="290"/>
      <c r="AK2196" s="290"/>
      <c r="AL2196" s="290"/>
      <c r="AM2196" s="290"/>
      <c r="AN2196" s="290"/>
      <c r="AO2196" s="290"/>
      <c r="AP2196" s="290"/>
      <c r="AQ2196" s="290"/>
      <c r="AR2196" s="290"/>
      <c r="AS2196" s="290"/>
      <c r="AT2196" s="290"/>
      <c r="AU2196" s="290"/>
      <c r="AV2196" s="290"/>
      <c r="AW2196" s="290"/>
      <c r="AX2196" s="290"/>
      <c r="AY2196" s="290"/>
      <c r="AZ2196" s="290"/>
      <c r="BA2196" s="290"/>
      <c r="BB2196" s="290"/>
      <c r="BC2196" s="290"/>
      <c r="BD2196" s="290"/>
      <c r="BE2196" s="290"/>
      <c r="BF2196" s="290"/>
      <c r="BG2196" s="290"/>
      <c r="BH2196" s="290"/>
      <c r="BI2196" s="290"/>
      <c r="BJ2196" s="290"/>
      <c r="BK2196" s="290"/>
      <c r="BL2196" s="290"/>
      <c r="BM2196" s="290"/>
      <c r="BN2196" s="290"/>
      <c r="BO2196" s="290"/>
      <c r="BP2196" s="290"/>
      <c r="BQ2196" s="290"/>
      <c r="BR2196" s="290"/>
      <c r="BS2196" s="290"/>
      <c r="BT2196" s="290"/>
      <c r="BU2196" s="290"/>
      <c r="BV2196" s="290"/>
      <c r="BW2196" s="290"/>
      <c r="BX2196" s="290"/>
      <c r="BY2196" s="290"/>
    </row>
    <row r="2197" spans="1:77" x14ac:dyDescent="0.2">
      <c r="A2197" s="82">
        <v>2189</v>
      </c>
      <c r="B2197" s="82" t="s">
        <v>3116</v>
      </c>
      <c r="C2197" s="82" t="s">
        <v>3091</v>
      </c>
      <c r="D2197" s="82" t="s">
        <v>3117</v>
      </c>
      <c r="E2197" s="83">
        <v>44137</v>
      </c>
      <c r="F2197" s="82" t="s">
        <v>2985</v>
      </c>
      <c r="G2197" s="82">
        <v>1</v>
      </c>
      <c r="H2197" s="82" t="s">
        <v>2986</v>
      </c>
      <c r="I2197" s="82" t="s">
        <v>1760</v>
      </c>
      <c r="J2197" s="84">
        <v>11</v>
      </c>
      <c r="K2197" s="247">
        <v>1.1000000000000001</v>
      </c>
      <c r="L2197" s="82" t="s">
        <v>3362</v>
      </c>
      <c r="M2197" s="82">
        <v>158</v>
      </c>
      <c r="N2197" s="82">
        <v>0.1</v>
      </c>
      <c r="O2197" s="264" t="s">
        <v>1151</v>
      </c>
      <c r="P2197" s="283" t="s">
        <v>2997</v>
      </c>
      <c r="Q2197" s="82" t="s">
        <v>303</v>
      </c>
    </row>
    <row r="2198" spans="1:77" x14ac:dyDescent="0.2">
      <c r="A2198" s="82">
        <v>2190</v>
      </c>
      <c r="B2198" s="82" t="s">
        <v>1366</v>
      </c>
      <c r="C2198" s="82" t="s">
        <v>1782</v>
      </c>
      <c r="D2198" s="82" t="s">
        <v>1367</v>
      </c>
      <c r="E2198" s="83">
        <v>44123</v>
      </c>
      <c r="F2198" s="82" t="s">
        <v>2985</v>
      </c>
      <c r="G2198" s="82">
        <v>1</v>
      </c>
      <c r="H2198" s="82" t="s">
        <v>2986</v>
      </c>
      <c r="I2198" s="82" t="s">
        <v>1760</v>
      </c>
      <c r="J2198" s="84">
        <v>26</v>
      </c>
      <c r="K2198" s="247">
        <v>2.6</v>
      </c>
      <c r="L2198" s="82" t="s">
        <v>2987</v>
      </c>
      <c r="M2198" s="82">
        <v>154</v>
      </c>
      <c r="N2198" s="82">
        <v>0.1</v>
      </c>
      <c r="O2198" s="264" t="s">
        <v>1151</v>
      </c>
      <c r="P2198" s="283" t="s">
        <v>2997</v>
      </c>
      <c r="Q2198" s="82" t="s">
        <v>303</v>
      </c>
    </row>
    <row r="2199" spans="1:77" s="254" customFormat="1" x14ac:dyDescent="0.2">
      <c r="A2199" s="248">
        <v>2191</v>
      </c>
      <c r="B2199" s="248" t="s">
        <v>1366</v>
      </c>
      <c r="C2199" s="248"/>
      <c r="D2199" s="248"/>
      <c r="E2199" s="248"/>
      <c r="F2199" s="248"/>
      <c r="G2199" s="248"/>
      <c r="H2199" s="248"/>
      <c r="I2199" s="248"/>
      <c r="J2199" s="260">
        <v>37</v>
      </c>
      <c r="K2199" s="255">
        <v>3.7</v>
      </c>
      <c r="L2199" s="248"/>
      <c r="M2199" s="248"/>
      <c r="N2199" s="248"/>
      <c r="O2199" s="265" t="s">
        <v>1151</v>
      </c>
      <c r="P2199" s="284" t="s">
        <v>706</v>
      </c>
      <c r="Q2199" s="248"/>
      <c r="R2199" s="289"/>
      <c r="S2199" s="289"/>
      <c r="T2199" s="289"/>
      <c r="U2199" s="289"/>
      <c r="V2199" s="289"/>
      <c r="W2199" s="289"/>
      <c r="X2199" s="289"/>
      <c r="Y2199" s="289"/>
      <c r="Z2199" s="289"/>
      <c r="AA2199" s="289"/>
      <c r="AB2199" s="289"/>
      <c r="AC2199" s="289"/>
      <c r="AD2199" s="289"/>
      <c r="AE2199" s="289"/>
      <c r="AF2199" s="289"/>
      <c r="AG2199" s="289"/>
      <c r="AH2199" s="289"/>
      <c r="AI2199" s="289"/>
      <c r="AJ2199" s="289"/>
      <c r="AK2199" s="289"/>
      <c r="AL2199" s="289"/>
      <c r="AM2199" s="289"/>
      <c r="AN2199" s="289"/>
      <c r="AO2199" s="289"/>
      <c r="AP2199" s="289"/>
      <c r="AQ2199" s="289"/>
      <c r="AR2199" s="289"/>
      <c r="AS2199" s="289"/>
      <c r="AT2199" s="289"/>
      <c r="AU2199" s="289"/>
      <c r="AV2199" s="289"/>
      <c r="AW2199" s="289"/>
      <c r="AX2199" s="289"/>
      <c r="AY2199" s="289"/>
      <c r="AZ2199" s="289"/>
      <c r="BA2199" s="289"/>
      <c r="BB2199" s="289"/>
      <c r="BC2199" s="289"/>
      <c r="BD2199" s="289"/>
      <c r="BE2199" s="289"/>
      <c r="BF2199" s="289"/>
      <c r="BG2199" s="289"/>
      <c r="BH2199" s="289"/>
      <c r="BI2199" s="289"/>
      <c r="BJ2199" s="289"/>
      <c r="BK2199" s="289"/>
      <c r="BL2199" s="289"/>
      <c r="BM2199" s="289"/>
      <c r="BN2199" s="289"/>
      <c r="BO2199" s="289"/>
      <c r="BP2199" s="289"/>
      <c r="BQ2199" s="289"/>
      <c r="BR2199" s="289"/>
      <c r="BS2199" s="289"/>
      <c r="BT2199" s="289"/>
      <c r="BU2199" s="289"/>
      <c r="BV2199" s="289"/>
      <c r="BW2199" s="289"/>
      <c r="BX2199" s="289"/>
      <c r="BY2199" s="289"/>
    </row>
    <row r="2200" spans="1:77" s="262" customFormat="1" x14ac:dyDescent="0.2">
      <c r="A2200" s="86">
        <v>2192</v>
      </c>
      <c r="B2200" s="86" t="s">
        <v>1577</v>
      </c>
      <c r="C2200" s="86"/>
      <c r="D2200" s="86"/>
      <c r="E2200" s="86"/>
      <c r="F2200" s="86"/>
      <c r="G2200" s="86"/>
      <c r="H2200" s="86"/>
      <c r="I2200" s="86"/>
      <c r="J2200" s="249">
        <v>37</v>
      </c>
      <c r="K2200" s="251">
        <v>3.7</v>
      </c>
      <c r="L2200" s="86"/>
      <c r="M2200" s="86"/>
      <c r="N2200" s="86"/>
      <c r="O2200" s="266" t="s">
        <v>519</v>
      </c>
      <c r="P2200" s="285"/>
      <c r="Q2200" s="86"/>
      <c r="R2200" s="290"/>
      <c r="S2200" s="290"/>
      <c r="T2200" s="290"/>
      <c r="U2200" s="290"/>
      <c r="V2200" s="290"/>
      <c r="W2200" s="290"/>
      <c r="X2200" s="290"/>
      <c r="Y2200" s="290"/>
      <c r="Z2200" s="290"/>
      <c r="AA2200" s="290"/>
      <c r="AB2200" s="290"/>
      <c r="AC2200" s="290"/>
      <c r="AD2200" s="290"/>
      <c r="AE2200" s="290"/>
      <c r="AF2200" s="290"/>
      <c r="AG2200" s="290"/>
      <c r="AH2200" s="290"/>
      <c r="AI2200" s="290"/>
      <c r="AJ2200" s="290"/>
      <c r="AK2200" s="290"/>
      <c r="AL2200" s="290"/>
      <c r="AM2200" s="290"/>
      <c r="AN2200" s="290"/>
      <c r="AO2200" s="290"/>
      <c r="AP2200" s="290"/>
      <c r="AQ2200" s="290"/>
      <c r="AR2200" s="290"/>
      <c r="AS2200" s="290"/>
      <c r="AT2200" s="290"/>
      <c r="AU2200" s="290"/>
      <c r="AV2200" s="290"/>
      <c r="AW2200" s="290"/>
      <c r="AX2200" s="290"/>
      <c r="AY2200" s="290"/>
      <c r="AZ2200" s="290"/>
      <c r="BA2200" s="290"/>
      <c r="BB2200" s="290"/>
      <c r="BC2200" s="290"/>
      <c r="BD2200" s="290"/>
      <c r="BE2200" s="290"/>
      <c r="BF2200" s="290"/>
      <c r="BG2200" s="290"/>
      <c r="BH2200" s="290"/>
      <c r="BI2200" s="290"/>
      <c r="BJ2200" s="290"/>
      <c r="BK2200" s="290"/>
      <c r="BL2200" s="290"/>
      <c r="BM2200" s="290"/>
      <c r="BN2200" s="290"/>
      <c r="BO2200" s="290"/>
      <c r="BP2200" s="290"/>
      <c r="BQ2200" s="290"/>
      <c r="BR2200" s="290"/>
      <c r="BS2200" s="290"/>
      <c r="BT2200" s="290"/>
      <c r="BU2200" s="290"/>
      <c r="BV2200" s="290"/>
      <c r="BW2200" s="290"/>
      <c r="BX2200" s="290"/>
      <c r="BY2200" s="290"/>
    </row>
    <row r="2201" spans="1:77" x14ac:dyDescent="0.2">
      <c r="A2201" s="82">
        <v>2193</v>
      </c>
      <c r="B2201" s="82" t="s">
        <v>2676</v>
      </c>
      <c r="C2201" s="82" t="s">
        <v>1784</v>
      </c>
      <c r="D2201" s="82" t="s">
        <v>2677</v>
      </c>
      <c r="E2201" s="83">
        <v>44123</v>
      </c>
      <c r="F2201" s="82" t="s">
        <v>2985</v>
      </c>
      <c r="G2201" s="82">
        <v>1</v>
      </c>
      <c r="H2201" s="82" t="s">
        <v>2986</v>
      </c>
      <c r="I2201" s="82" t="s">
        <v>1760</v>
      </c>
      <c r="J2201" s="84">
        <v>100</v>
      </c>
      <c r="K2201" s="247">
        <v>10</v>
      </c>
      <c r="L2201" s="82" t="s">
        <v>2987</v>
      </c>
      <c r="M2201" s="82">
        <v>154</v>
      </c>
      <c r="N2201" s="82">
        <v>0.1</v>
      </c>
      <c r="O2201" s="264" t="s">
        <v>1659</v>
      </c>
      <c r="P2201" s="283" t="s">
        <v>2988</v>
      </c>
      <c r="Q2201" s="82" t="s">
        <v>2549</v>
      </c>
    </row>
    <row r="2202" spans="1:77" x14ac:dyDescent="0.2">
      <c r="A2202" s="82">
        <v>2194</v>
      </c>
      <c r="B2202" s="82" t="s">
        <v>2676</v>
      </c>
      <c r="C2202" s="82"/>
      <c r="D2202" s="82" t="s">
        <v>2805</v>
      </c>
      <c r="E2202" s="83">
        <v>44130</v>
      </c>
      <c r="F2202" s="82" t="s">
        <v>2985</v>
      </c>
      <c r="G2202" s="82">
        <v>1</v>
      </c>
      <c r="H2202" s="82" t="s">
        <v>2986</v>
      </c>
      <c r="I2202" s="82" t="s">
        <v>1760</v>
      </c>
      <c r="J2202" s="84">
        <v>100</v>
      </c>
      <c r="K2202" s="247">
        <v>10</v>
      </c>
      <c r="L2202" s="82" t="s">
        <v>2987</v>
      </c>
      <c r="M2202" s="82">
        <v>156</v>
      </c>
      <c r="N2202" s="82">
        <v>0.1</v>
      </c>
      <c r="O2202" s="264" t="s">
        <v>1659</v>
      </c>
      <c r="P2202" s="283" t="s">
        <v>2988</v>
      </c>
      <c r="Q2202" s="82" t="s">
        <v>2549</v>
      </c>
    </row>
    <row r="2203" spans="1:77" x14ac:dyDescent="0.2">
      <c r="A2203" s="82">
        <v>2195</v>
      </c>
      <c r="B2203" s="82" t="s">
        <v>2676</v>
      </c>
      <c r="C2203" s="82"/>
      <c r="D2203" s="82" t="s">
        <v>3311</v>
      </c>
      <c r="E2203" s="83">
        <v>44137</v>
      </c>
      <c r="F2203" s="82" t="s">
        <v>2985</v>
      </c>
      <c r="G2203" s="82">
        <v>1</v>
      </c>
      <c r="H2203" s="82" t="s">
        <v>2986</v>
      </c>
      <c r="I2203" s="82" t="s">
        <v>1760</v>
      </c>
      <c r="J2203" s="84">
        <v>100</v>
      </c>
      <c r="K2203" s="247">
        <v>10</v>
      </c>
      <c r="L2203" s="82" t="s">
        <v>3362</v>
      </c>
      <c r="M2203" s="82">
        <v>158</v>
      </c>
      <c r="N2203" s="82">
        <v>0.1</v>
      </c>
      <c r="O2203" s="264" t="s">
        <v>1659</v>
      </c>
      <c r="P2203" s="283" t="s">
        <v>2988</v>
      </c>
      <c r="Q2203" s="82" t="s">
        <v>2549</v>
      </c>
    </row>
    <row r="2204" spans="1:77" s="254" customFormat="1" x14ac:dyDescent="0.2">
      <c r="A2204" s="248">
        <v>2196</v>
      </c>
      <c r="B2204" s="248" t="s">
        <v>2676</v>
      </c>
      <c r="C2204" s="248"/>
      <c r="D2204" s="248"/>
      <c r="E2204" s="248"/>
      <c r="F2204" s="248"/>
      <c r="G2204" s="248"/>
      <c r="H2204" s="248"/>
      <c r="I2204" s="248"/>
      <c r="J2204" s="260">
        <v>300</v>
      </c>
      <c r="K2204" s="255">
        <v>30</v>
      </c>
      <c r="L2204" s="248"/>
      <c r="M2204" s="248"/>
      <c r="N2204" s="248"/>
      <c r="O2204" s="265" t="s">
        <v>1659</v>
      </c>
      <c r="P2204" s="284" t="s">
        <v>707</v>
      </c>
      <c r="Q2204" s="248"/>
      <c r="R2204" s="289"/>
      <c r="S2204" s="289"/>
      <c r="T2204" s="289"/>
      <c r="U2204" s="289"/>
      <c r="V2204" s="289"/>
      <c r="W2204" s="289"/>
      <c r="X2204" s="289"/>
      <c r="Y2204" s="289"/>
      <c r="Z2204" s="289"/>
      <c r="AA2204" s="289"/>
      <c r="AB2204" s="289"/>
      <c r="AC2204" s="289"/>
      <c r="AD2204" s="289"/>
      <c r="AE2204" s="289"/>
      <c r="AF2204" s="289"/>
      <c r="AG2204" s="289"/>
      <c r="AH2204" s="289"/>
      <c r="AI2204" s="289"/>
      <c r="AJ2204" s="289"/>
      <c r="AK2204" s="289"/>
      <c r="AL2204" s="289"/>
      <c r="AM2204" s="289"/>
      <c r="AN2204" s="289"/>
      <c r="AO2204" s="289"/>
      <c r="AP2204" s="289"/>
      <c r="AQ2204" s="289"/>
      <c r="AR2204" s="289"/>
      <c r="AS2204" s="289"/>
      <c r="AT2204" s="289"/>
      <c r="AU2204" s="289"/>
      <c r="AV2204" s="289"/>
      <c r="AW2204" s="289"/>
      <c r="AX2204" s="289"/>
      <c r="AY2204" s="289"/>
      <c r="AZ2204" s="289"/>
      <c r="BA2204" s="289"/>
      <c r="BB2204" s="289"/>
      <c r="BC2204" s="289"/>
      <c r="BD2204" s="289"/>
      <c r="BE2204" s="289"/>
      <c r="BF2204" s="289"/>
      <c r="BG2204" s="289"/>
      <c r="BH2204" s="289"/>
      <c r="BI2204" s="289"/>
      <c r="BJ2204" s="289"/>
      <c r="BK2204" s="289"/>
      <c r="BL2204" s="289"/>
      <c r="BM2204" s="289"/>
      <c r="BN2204" s="289"/>
      <c r="BO2204" s="289"/>
      <c r="BP2204" s="289"/>
      <c r="BQ2204" s="289"/>
      <c r="BR2204" s="289"/>
      <c r="BS2204" s="289"/>
      <c r="BT2204" s="289"/>
      <c r="BU2204" s="289"/>
      <c r="BV2204" s="289"/>
      <c r="BW2204" s="289"/>
      <c r="BX2204" s="289"/>
      <c r="BY2204" s="289"/>
    </row>
    <row r="2205" spans="1:77" x14ac:dyDescent="0.2">
      <c r="A2205" s="82">
        <v>2197</v>
      </c>
      <c r="B2205" s="82" t="s">
        <v>2676</v>
      </c>
      <c r="C2205" s="82" t="s">
        <v>1784</v>
      </c>
      <c r="D2205" s="82" t="s">
        <v>2677</v>
      </c>
      <c r="E2205" s="83">
        <v>44123</v>
      </c>
      <c r="F2205" s="82" t="s">
        <v>2985</v>
      </c>
      <c r="G2205" s="82">
        <v>1</v>
      </c>
      <c r="H2205" s="82" t="s">
        <v>2986</v>
      </c>
      <c r="I2205" s="82" t="s">
        <v>1760</v>
      </c>
      <c r="J2205" s="84">
        <v>122</v>
      </c>
      <c r="K2205" s="247">
        <v>12.2</v>
      </c>
      <c r="L2205" s="82" t="s">
        <v>2987</v>
      </c>
      <c r="M2205" s="82">
        <v>154</v>
      </c>
      <c r="N2205" s="82">
        <v>0.1</v>
      </c>
      <c r="O2205" s="264" t="s">
        <v>1659</v>
      </c>
      <c r="P2205" s="283" t="s">
        <v>2990</v>
      </c>
      <c r="Q2205" s="82" t="s">
        <v>2549</v>
      </c>
    </row>
    <row r="2206" spans="1:77" x14ac:dyDescent="0.2">
      <c r="A2206" s="82">
        <v>2198</v>
      </c>
      <c r="B2206" s="82" t="s">
        <v>2676</v>
      </c>
      <c r="C2206" s="82"/>
      <c r="D2206" s="82" t="s">
        <v>3311</v>
      </c>
      <c r="E2206" s="83">
        <v>44137</v>
      </c>
      <c r="F2206" s="82" t="s">
        <v>2985</v>
      </c>
      <c r="G2206" s="82">
        <v>1</v>
      </c>
      <c r="H2206" s="82" t="s">
        <v>2986</v>
      </c>
      <c r="I2206" s="82" t="s">
        <v>1760</v>
      </c>
      <c r="J2206" s="84">
        <v>122</v>
      </c>
      <c r="K2206" s="247">
        <v>12.2</v>
      </c>
      <c r="L2206" s="82" t="s">
        <v>3362</v>
      </c>
      <c r="M2206" s="82">
        <v>158</v>
      </c>
      <c r="N2206" s="82">
        <v>0.1</v>
      </c>
      <c r="O2206" s="264" t="s">
        <v>1659</v>
      </c>
      <c r="P2206" s="283" t="s">
        <v>2990</v>
      </c>
      <c r="Q2206" s="82" t="s">
        <v>2549</v>
      </c>
    </row>
    <row r="2207" spans="1:77" s="254" customFormat="1" x14ac:dyDescent="0.2">
      <c r="A2207" s="248">
        <v>2199</v>
      </c>
      <c r="B2207" s="248" t="s">
        <v>2676</v>
      </c>
      <c r="C2207" s="248"/>
      <c r="D2207" s="248"/>
      <c r="E2207" s="248"/>
      <c r="F2207" s="248"/>
      <c r="G2207" s="248"/>
      <c r="H2207" s="248"/>
      <c r="I2207" s="248"/>
      <c r="J2207" s="260">
        <v>244</v>
      </c>
      <c r="K2207" s="255">
        <v>24.4</v>
      </c>
      <c r="L2207" s="248"/>
      <c r="M2207" s="248"/>
      <c r="N2207" s="248"/>
      <c r="O2207" s="265" t="s">
        <v>1659</v>
      </c>
      <c r="P2207" s="284" t="s">
        <v>708</v>
      </c>
      <c r="Q2207" s="248"/>
      <c r="R2207" s="289"/>
      <c r="S2207" s="289"/>
      <c r="T2207" s="289"/>
      <c r="U2207" s="289"/>
      <c r="V2207" s="289"/>
      <c r="W2207" s="289"/>
      <c r="X2207" s="289"/>
      <c r="Y2207" s="289"/>
      <c r="Z2207" s="289"/>
      <c r="AA2207" s="289"/>
      <c r="AB2207" s="289"/>
      <c r="AC2207" s="289"/>
      <c r="AD2207" s="289"/>
      <c r="AE2207" s="289"/>
      <c r="AF2207" s="289"/>
      <c r="AG2207" s="289"/>
      <c r="AH2207" s="289"/>
      <c r="AI2207" s="289"/>
      <c r="AJ2207" s="289"/>
      <c r="AK2207" s="289"/>
      <c r="AL2207" s="289"/>
      <c r="AM2207" s="289"/>
      <c r="AN2207" s="289"/>
      <c r="AO2207" s="289"/>
      <c r="AP2207" s="289"/>
      <c r="AQ2207" s="289"/>
      <c r="AR2207" s="289"/>
      <c r="AS2207" s="289"/>
      <c r="AT2207" s="289"/>
      <c r="AU2207" s="289"/>
      <c r="AV2207" s="289"/>
      <c r="AW2207" s="289"/>
      <c r="AX2207" s="289"/>
      <c r="AY2207" s="289"/>
      <c r="AZ2207" s="289"/>
      <c r="BA2207" s="289"/>
      <c r="BB2207" s="289"/>
      <c r="BC2207" s="289"/>
      <c r="BD2207" s="289"/>
      <c r="BE2207" s="289"/>
      <c r="BF2207" s="289"/>
      <c r="BG2207" s="289"/>
      <c r="BH2207" s="289"/>
      <c r="BI2207" s="289"/>
      <c r="BJ2207" s="289"/>
      <c r="BK2207" s="289"/>
      <c r="BL2207" s="289"/>
      <c r="BM2207" s="289"/>
      <c r="BN2207" s="289"/>
      <c r="BO2207" s="289"/>
      <c r="BP2207" s="289"/>
      <c r="BQ2207" s="289"/>
      <c r="BR2207" s="289"/>
      <c r="BS2207" s="289"/>
      <c r="BT2207" s="289"/>
      <c r="BU2207" s="289"/>
      <c r="BV2207" s="289"/>
      <c r="BW2207" s="289"/>
      <c r="BX2207" s="289"/>
      <c r="BY2207" s="289"/>
    </row>
    <row r="2208" spans="1:77" s="262" customFormat="1" x14ac:dyDescent="0.2">
      <c r="A2208" s="86">
        <v>2200</v>
      </c>
      <c r="B2208" s="86" t="s">
        <v>999</v>
      </c>
      <c r="C2208" s="86"/>
      <c r="D2208" s="86"/>
      <c r="E2208" s="86"/>
      <c r="F2208" s="86"/>
      <c r="G2208" s="86"/>
      <c r="H2208" s="86"/>
      <c r="I2208" s="86"/>
      <c r="J2208" s="249">
        <v>544</v>
      </c>
      <c r="K2208" s="251">
        <v>54.4</v>
      </c>
      <c r="L2208" s="86"/>
      <c r="M2208" s="86"/>
      <c r="N2208" s="86"/>
      <c r="O2208" s="266" t="s">
        <v>699</v>
      </c>
      <c r="P2208" s="285"/>
      <c r="Q2208" s="86"/>
      <c r="R2208" s="290"/>
      <c r="S2208" s="290"/>
      <c r="T2208" s="290"/>
      <c r="U2208" s="290"/>
      <c r="V2208" s="290"/>
      <c r="W2208" s="290"/>
      <c r="X2208" s="290"/>
      <c r="Y2208" s="290"/>
      <c r="Z2208" s="290"/>
      <c r="AA2208" s="290"/>
      <c r="AB2208" s="290"/>
      <c r="AC2208" s="290"/>
      <c r="AD2208" s="290"/>
      <c r="AE2208" s="290"/>
      <c r="AF2208" s="290"/>
      <c r="AG2208" s="290"/>
      <c r="AH2208" s="290"/>
      <c r="AI2208" s="290"/>
      <c r="AJ2208" s="290"/>
      <c r="AK2208" s="290"/>
      <c r="AL2208" s="290"/>
      <c r="AM2208" s="290"/>
      <c r="AN2208" s="290"/>
      <c r="AO2208" s="290"/>
      <c r="AP2208" s="290"/>
      <c r="AQ2208" s="290"/>
      <c r="AR2208" s="290"/>
      <c r="AS2208" s="290"/>
      <c r="AT2208" s="290"/>
      <c r="AU2208" s="290"/>
      <c r="AV2208" s="290"/>
      <c r="AW2208" s="290"/>
      <c r="AX2208" s="290"/>
      <c r="AY2208" s="290"/>
      <c r="AZ2208" s="290"/>
      <c r="BA2208" s="290"/>
      <c r="BB2208" s="290"/>
      <c r="BC2208" s="290"/>
      <c r="BD2208" s="290"/>
      <c r="BE2208" s="290"/>
      <c r="BF2208" s="290"/>
      <c r="BG2208" s="290"/>
      <c r="BH2208" s="290"/>
      <c r="BI2208" s="290"/>
      <c r="BJ2208" s="290"/>
      <c r="BK2208" s="290"/>
      <c r="BL2208" s="290"/>
      <c r="BM2208" s="290"/>
      <c r="BN2208" s="290"/>
      <c r="BO2208" s="290"/>
      <c r="BP2208" s="290"/>
      <c r="BQ2208" s="290"/>
      <c r="BR2208" s="290"/>
      <c r="BS2208" s="290"/>
      <c r="BT2208" s="290"/>
      <c r="BU2208" s="290"/>
      <c r="BV2208" s="290"/>
      <c r="BW2208" s="290"/>
      <c r="BX2208" s="290"/>
      <c r="BY2208" s="290"/>
    </row>
    <row r="2209" spans="1:77" x14ac:dyDescent="0.2">
      <c r="A2209" s="82">
        <v>2201</v>
      </c>
      <c r="B2209" s="82" t="s">
        <v>2606</v>
      </c>
      <c r="C2209" s="82" t="s">
        <v>1784</v>
      </c>
      <c r="D2209" s="82" t="s">
        <v>2607</v>
      </c>
      <c r="E2209" s="83">
        <v>44123</v>
      </c>
      <c r="F2209" s="82" t="s">
        <v>2985</v>
      </c>
      <c r="G2209" s="82">
        <v>1</v>
      </c>
      <c r="H2209" s="82" t="s">
        <v>2986</v>
      </c>
      <c r="I2209" s="82" t="s">
        <v>1760</v>
      </c>
      <c r="J2209" s="84">
        <v>46</v>
      </c>
      <c r="K2209" s="247">
        <v>4.5999999999999996</v>
      </c>
      <c r="L2209" s="82" t="s">
        <v>2987</v>
      </c>
      <c r="M2209" s="82">
        <v>154</v>
      </c>
      <c r="N2209" s="82">
        <v>0.1</v>
      </c>
      <c r="O2209" s="264" t="s">
        <v>1156</v>
      </c>
      <c r="P2209" s="283" t="s">
        <v>2997</v>
      </c>
      <c r="Q2209" s="82" t="s">
        <v>2549</v>
      </c>
    </row>
    <row r="2210" spans="1:77" x14ac:dyDescent="0.2">
      <c r="A2210" s="82">
        <v>2202</v>
      </c>
      <c r="B2210" s="82" t="s">
        <v>2606</v>
      </c>
      <c r="C2210" s="82"/>
      <c r="D2210" s="82" t="s">
        <v>3287</v>
      </c>
      <c r="E2210" s="83">
        <v>44137</v>
      </c>
      <c r="F2210" s="82" t="s">
        <v>2985</v>
      </c>
      <c r="G2210" s="82">
        <v>1</v>
      </c>
      <c r="H2210" s="82" t="s">
        <v>2986</v>
      </c>
      <c r="I2210" s="82" t="s">
        <v>1760</v>
      </c>
      <c r="J2210" s="84">
        <v>46</v>
      </c>
      <c r="K2210" s="247">
        <v>4.5999999999999996</v>
      </c>
      <c r="L2210" s="82" t="s">
        <v>3362</v>
      </c>
      <c r="M2210" s="82">
        <v>158</v>
      </c>
      <c r="N2210" s="82">
        <v>0.1</v>
      </c>
      <c r="O2210" s="264" t="s">
        <v>1156</v>
      </c>
      <c r="P2210" s="283" t="s">
        <v>2997</v>
      </c>
      <c r="Q2210" s="82" t="s">
        <v>2549</v>
      </c>
    </row>
    <row r="2211" spans="1:77" s="254" customFormat="1" x14ac:dyDescent="0.2">
      <c r="A2211" s="248">
        <v>2203</v>
      </c>
      <c r="B2211" s="248" t="s">
        <v>2606</v>
      </c>
      <c r="C2211" s="248"/>
      <c r="D2211" s="248"/>
      <c r="E2211" s="248"/>
      <c r="F2211" s="248"/>
      <c r="G2211" s="248"/>
      <c r="H2211" s="248"/>
      <c r="I2211" s="248"/>
      <c r="J2211" s="260">
        <v>92</v>
      </c>
      <c r="K2211" s="255">
        <v>9.1999999999999993</v>
      </c>
      <c r="L2211" s="248"/>
      <c r="M2211" s="248"/>
      <c r="N2211" s="248"/>
      <c r="O2211" s="265" t="s">
        <v>1156</v>
      </c>
      <c r="P2211" s="284" t="s">
        <v>706</v>
      </c>
      <c r="Q2211" s="248"/>
      <c r="R2211" s="289"/>
      <c r="S2211" s="289"/>
      <c r="T2211" s="289"/>
      <c r="U2211" s="289"/>
      <c r="V2211" s="289"/>
      <c r="W2211" s="289"/>
      <c r="X2211" s="289"/>
      <c r="Y2211" s="289"/>
      <c r="Z2211" s="289"/>
      <c r="AA2211" s="289"/>
      <c r="AB2211" s="289"/>
      <c r="AC2211" s="289"/>
      <c r="AD2211" s="289"/>
      <c r="AE2211" s="289"/>
      <c r="AF2211" s="289"/>
      <c r="AG2211" s="289"/>
      <c r="AH2211" s="289"/>
      <c r="AI2211" s="289"/>
      <c r="AJ2211" s="289"/>
      <c r="AK2211" s="289"/>
      <c r="AL2211" s="289"/>
      <c r="AM2211" s="289"/>
      <c r="AN2211" s="289"/>
      <c r="AO2211" s="289"/>
      <c r="AP2211" s="289"/>
      <c r="AQ2211" s="289"/>
      <c r="AR2211" s="289"/>
      <c r="AS2211" s="289"/>
      <c r="AT2211" s="289"/>
      <c r="AU2211" s="289"/>
      <c r="AV2211" s="289"/>
      <c r="AW2211" s="289"/>
      <c r="AX2211" s="289"/>
      <c r="AY2211" s="289"/>
      <c r="AZ2211" s="289"/>
      <c r="BA2211" s="289"/>
      <c r="BB2211" s="289"/>
      <c r="BC2211" s="289"/>
      <c r="BD2211" s="289"/>
      <c r="BE2211" s="289"/>
      <c r="BF2211" s="289"/>
      <c r="BG2211" s="289"/>
      <c r="BH2211" s="289"/>
      <c r="BI2211" s="289"/>
      <c r="BJ2211" s="289"/>
      <c r="BK2211" s="289"/>
      <c r="BL2211" s="289"/>
      <c r="BM2211" s="289"/>
      <c r="BN2211" s="289"/>
      <c r="BO2211" s="289"/>
      <c r="BP2211" s="289"/>
      <c r="BQ2211" s="289"/>
      <c r="BR2211" s="289"/>
      <c r="BS2211" s="289"/>
      <c r="BT2211" s="289"/>
      <c r="BU2211" s="289"/>
      <c r="BV2211" s="289"/>
      <c r="BW2211" s="289"/>
      <c r="BX2211" s="289"/>
      <c r="BY2211" s="289"/>
    </row>
    <row r="2212" spans="1:77" s="262" customFormat="1" x14ac:dyDescent="0.2">
      <c r="A2212" s="86">
        <v>2204</v>
      </c>
      <c r="B2212" s="86" t="s">
        <v>1580</v>
      </c>
      <c r="C2212" s="86"/>
      <c r="D2212" s="86"/>
      <c r="E2212" s="86"/>
      <c r="F2212" s="86"/>
      <c r="G2212" s="86"/>
      <c r="H2212" s="86"/>
      <c r="I2212" s="86"/>
      <c r="J2212" s="249">
        <v>92</v>
      </c>
      <c r="K2212" s="251">
        <v>9.1999999999999993</v>
      </c>
      <c r="L2212" s="86"/>
      <c r="M2212" s="86"/>
      <c r="N2212" s="86"/>
      <c r="O2212" s="266" t="s">
        <v>700</v>
      </c>
      <c r="P2212" s="285"/>
      <c r="Q2212" s="86"/>
      <c r="R2212" s="290"/>
      <c r="S2212" s="290"/>
      <c r="T2212" s="290"/>
      <c r="U2212" s="290"/>
      <c r="V2212" s="290"/>
      <c r="W2212" s="290"/>
      <c r="X2212" s="290"/>
      <c r="Y2212" s="290"/>
      <c r="Z2212" s="290"/>
      <c r="AA2212" s="290"/>
      <c r="AB2212" s="290"/>
      <c r="AC2212" s="290"/>
      <c r="AD2212" s="290"/>
      <c r="AE2212" s="290"/>
      <c r="AF2212" s="290"/>
      <c r="AG2212" s="290"/>
      <c r="AH2212" s="290"/>
      <c r="AI2212" s="290"/>
      <c r="AJ2212" s="290"/>
      <c r="AK2212" s="290"/>
      <c r="AL2212" s="290"/>
      <c r="AM2212" s="290"/>
      <c r="AN2212" s="290"/>
      <c r="AO2212" s="290"/>
      <c r="AP2212" s="290"/>
      <c r="AQ2212" s="290"/>
      <c r="AR2212" s="290"/>
      <c r="AS2212" s="290"/>
      <c r="AT2212" s="290"/>
      <c r="AU2212" s="290"/>
      <c r="AV2212" s="290"/>
      <c r="AW2212" s="290"/>
      <c r="AX2212" s="290"/>
      <c r="AY2212" s="290"/>
      <c r="AZ2212" s="290"/>
      <c r="BA2212" s="290"/>
      <c r="BB2212" s="290"/>
      <c r="BC2212" s="290"/>
      <c r="BD2212" s="290"/>
      <c r="BE2212" s="290"/>
      <c r="BF2212" s="290"/>
      <c r="BG2212" s="290"/>
      <c r="BH2212" s="290"/>
      <c r="BI2212" s="290"/>
      <c r="BJ2212" s="290"/>
      <c r="BK2212" s="290"/>
      <c r="BL2212" s="290"/>
      <c r="BM2212" s="290"/>
      <c r="BN2212" s="290"/>
      <c r="BO2212" s="290"/>
      <c r="BP2212" s="290"/>
      <c r="BQ2212" s="290"/>
      <c r="BR2212" s="290"/>
      <c r="BS2212" s="290"/>
      <c r="BT2212" s="290"/>
      <c r="BU2212" s="290"/>
      <c r="BV2212" s="290"/>
      <c r="BW2212" s="290"/>
      <c r="BX2212" s="290"/>
      <c r="BY2212" s="290"/>
    </row>
    <row r="2213" spans="1:77" x14ac:dyDescent="0.2">
      <c r="A2213" s="82">
        <v>2205</v>
      </c>
      <c r="B2213" s="82" t="s">
        <v>3312</v>
      </c>
      <c r="C2213" s="82" t="s">
        <v>1785</v>
      </c>
      <c r="D2213" s="82" t="s">
        <v>3313</v>
      </c>
      <c r="E2213" s="83">
        <v>44137</v>
      </c>
      <c r="F2213" s="82" t="s">
        <v>2985</v>
      </c>
      <c r="G2213" s="82">
        <v>1</v>
      </c>
      <c r="H2213" s="82" t="s">
        <v>2986</v>
      </c>
      <c r="I2213" s="82" t="s">
        <v>1760</v>
      </c>
      <c r="J2213" s="84">
        <v>308</v>
      </c>
      <c r="K2213" s="247">
        <v>30.8</v>
      </c>
      <c r="L2213" s="82" t="s">
        <v>3362</v>
      </c>
      <c r="M2213" s="82">
        <v>158</v>
      </c>
      <c r="N2213" s="82">
        <v>0.1</v>
      </c>
      <c r="O2213" s="264" t="s">
        <v>1660</v>
      </c>
      <c r="P2213" s="283" t="s">
        <v>2988</v>
      </c>
      <c r="Q2213" s="82" t="s">
        <v>2549</v>
      </c>
    </row>
    <row r="2214" spans="1:77" s="254" customFormat="1" x14ac:dyDescent="0.2">
      <c r="A2214" s="248">
        <v>2206</v>
      </c>
      <c r="B2214" s="248" t="s">
        <v>3312</v>
      </c>
      <c r="C2214" s="248"/>
      <c r="D2214" s="248"/>
      <c r="E2214" s="248"/>
      <c r="F2214" s="248"/>
      <c r="G2214" s="248"/>
      <c r="H2214" s="248"/>
      <c r="I2214" s="248"/>
      <c r="J2214" s="260">
        <v>308</v>
      </c>
      <c r="K2214" s="255">
        <v>30.8</v>
      </c>
      <c r="L2214" s="248"/>
      <c r="M2214" s="248"/>
      <c r="N2214" s="248"/>
      <c r="O2214" s="265" t="s">
        <v>1660</v>
      </c>
      <c r="P2214" s="284" t="s">
        <v>707</v>
      </c>
      <c r="Q2214" s="248"/>
      <c r="R2214" s="289"/>
      <c r="S2214" s="289"/>
      <c r="T2214" s="289"/>
      <c r="U2214" s="289"/>
      <c r="V2214" s="289"/>
      <c r="W2214" s="289"/>
      <c r="X2214" s="289"/>
      <c r="Y2214" s="289"/>
      <c r="Z2214" s="289"/>
      <c r="AA2214" s="289"/>
      <c r="AB2214" s="289"/>
      <c r="AC2214" s="289"/>
      <c r="AD2214" s="289"/>
      <c r="AE2214" s="289"/>
      <c r="AF2214" s="289"/>
      <c r="AG2214" s="289"/>
      <c r="AH2214" s="289"/>
      <c r="AI2214" s="289"/>
      <c r="AJ2214" s="289"/>
      <c r="AK2214" s="289"/>
      <c r="AL2214" s="289"/>
      <c r="AM2214" s="289"/>
      <c r="AN2214" s="289"/>
      <c r="AO2214" s="289"/>
      <c r="AP2214" s="289"/>
      <c r="AQ2214" s="289"/>
      <c r="AR2214" s="289"/>
      <c r="AS2214" s="289"/>
      <c r="AT2214" s="289"/>
      <c r="AU2214" s="289"/>
      <c r="AV2214" s="289"/>
      <c r="AW2214" s="289"/>
      <c r="AX2214" s="289"/>
      <c r="AY2214" s="289"/>
      <c r="AZ2214" s="289"/>
      <c r="BA2214" s="289"/>
      <c r="BB2214" s="289"/>
      <c r="BC2214" s="289"/>
      <c r="BD2214" s="289"/>
      <c r="BE2214" s="289"/>
      <c r="BF2214" s="289"/>
      <c r="BG2214" s="289"/>
      <c r="BH2214" s="289"/>
      <c r="BI2214" s="289"/>
      <c r="BJ2214" s="289"/>
      <c r="BK2214" s="289"/>
      <c r="BL2214" s="289"/>
      <c r="BM2214" s="289"/>
      <c r="BN2214" s="289"/>
      <c r="BO2214" s="289"/>
      <c r="BP2214" s="289"/>
      <c r="BQ2214" s="289"/>
      <c r="BR2214" s="289"/>
      <c r="BS2214" s="289"/>
      <c r="BT2214" s="289"/>
      <c r="BU2214" s="289"/>
      <c r="BV2214" s="289"/>
      <c r="BW2214" s="289"/>
      <c r="BX2214" s="289"/>
      <c r="BY2214" s="289"/>
    </row>
    <row r="2215" spans="1:77" x14ac:dyDescent="0.2">
      <c r="A2215" s="82">
        <v>2207</v>
      </c>
      <c r="B2215" s="82" t="s">
        <v>3312</v>
      </c>
      <c r="C2215" s="82" t="s">
        <v>1785</v>
      </c>
      <c r="D2215" s="82" t="s">
        <v>3313</v>
      </c>
      <c r="E2215" s="83">
        <v>44137</v>
      </c>
      <c r="F2215" s="82" t="s">
        <v>2985</v>
      </c>
      <c r="G2215" s="82">
        <v>1</v>
      </c>
      <c r="H2215" s="82" t="s">
        <v>2986</v>
      </c>
      <c r="I2215" s="82" t="s">
        <v>1760</v>
      </c>
      <c r="J2215" s="84">
        <v>334</v>
      </c>
      <c r="K2215" s="247">
        <v>33.4</v>
      </c>
      <c r="L2215" s="82" t="s">
        <v>3362</v>
      </c>
      <c r="M2215" s="82">
        <v>158</v>
      </c>
      <c r="N2215" s="82">
        <v>0.1</v>
      </c>
      <c r="O2215" s="264" t="s">
        <v>1660</v>
      </c>
      <c r="P2215" s="283" t="s">
        <v>2990</v>
      </c>
      <c r="Q2215" s="82" t="s">
        <v>2549</v>
      </c>
    </row>
    <row r="2216" spans="1:77" s="254" customFormat="1" x14ac:dyDescent="0.2">
      <c r="A2216" s="248">
        <v>2208</v>
      </c>
      <c r="B2216" s="248" t="s">
        <v>3312</v>
      </c>
      <c r="C2216" s="248"/>
      <c r="D2216" s="248"/>
      <c r="E2216" s="248"/>
      <c r="F2216" s="248"/>
      <c r="G2216" s="248"/>
      <c r="H2216" s="248"/>
      <c r="I2216" s="248"/>
      <c r="J2216" s="260">
        <v>334</v>
      </c>
      <c r="K2216" s="255">
        <v>33.4</v>
      </c>
      <c r="L2216" s="248"/>
      <c r="M2216" s="248"/>
      <c r="N2216" s="248"/>
      <c r="O2216" s="265" t="s">
        <v>1660</v>
      </c>
      <c r="P2216" s="284" t="s">
        <v>708</v>
      </c>
      <c r="Q2216" s="248"/>
      <c r="R2216" s="289"/>
      <c r="S2216" s="289"/>
      <c r="T2216" s="289"/>
      <c r="U2216" s="289"/>
      <c r="V2216" s="289"/>
      <c r="W2216" s="289"/>
      <c r="X2216" s="289"/>
      <c r="Y2216" s="289"/>
      <c r="Z2216" s="289"/>
      <c r="AA2216" s="289"/>
      <c r="AB2216" s="289"/>
      <c r="AC2216" s="289"/>
      <c r="AD2216" s="289"/>
      <c r="AE2216" s="289"/>
      <c r="AF2216" s="289"/>
      <c r="AG2216" s="289"/>
      <c r="AH2216" s="289"/>
      <c r="AI2216" s="289"/>
      <c r="AJ2216" s="289"/>
      <c r="AK2216" s="289"/>
      <c r="AL2216" s="289"/>
      <c r="AM2216" s="289"/>
      <c r="AN2216" s="289"/>
      <c r="AO2216" s="289"/>
      <c r="AP2216" s="289"/>
      <c r="AQ2216" s="289"/>
      <c r="AR2216" s="289"/>
      <c r="AS2216" s="289"/>
      <c r="AT2216" s="289"/>
      <c r="AU2216" s="289"/>
      <c r="AV2216" s="289"/>
      <c r="AW2216" s="289"/>
      <c r="AX2216" s="289"/>
      <c r="AY2216" s="289"/>
      <c r="AZ2216" s="289"/>
      <c r="BA2216" s="289"/>
      <c r="BB2216" s="289"/>
      <c r="BC2216" s="289"/>
      <c r="BD2216" s="289"/>
      <c r="BE2216" s="289"/>
      <c r="BF2216" s="289"/>
      <c r="BG2216" s="289"/>
      <c r="BH2216" s="289"/>
      <c r="BI2216" s="289"/>
      <c r="BJ2216" s="289"/>
      <c r="BK2216" s="289"/>
      <c r="BL2216" s="289"/>
      <c r="BM2216" s="289"/>
      <c r="BN2216" s="289"/>
      <c r="BO2216" s="289"/>
      <c r="BP2216" s="289"/>
      <c r="BQ2216" s="289"/>
      <c r="BR2216" s="289"/>
      <c r="BS2216" s="289"/>
      <c r="BT2216" s="289"/>
      <c r="BU2216" s="289"/>
      <c r="BV2216" s="289"/>
      <c r="BW2216" s="289"/>
      <c r="BX2216" s="289"/>
      <c r="BY2216" s="289"/>
    </row>
    <row r="2217" spans="1:77" s="262" customFormat="1" x14ac:dyDescent="0.2">
      <c r="A2217" s="86">
        <v>2209</v>
      </c>
      <c r="B2217" s="86" t="s">
        <v>1000</v>
      </c>
      <c r="C2217" s="86"/>
      <c r="D2217" s="86"/>
      <c r="E2217" s="86"/>
      <c r="F2217" s="86"/>
      <c r="G2217" s="86"/>
      <c r="H2217" s="86"/>
      <c r="I2217" s="86"/>
      <c r="J2217" s="249">
        <v>642</v>
      </c>
      <c r="K2217" s="251">
        <v>64.2</v>
      </c>
      <c r="L2217" s="86"/>
      <c r="M2217" s="86"/>
      <c r="N2217" s="86"/>
      <c r="O2217" s="266" t="s">
        <v>705</v>
      </c>
      <c r="P2217" s="285"/>
      <c r="Q2217" s="86"/>
      <c r="R2217" s="290"/>
      <c r="S2217" s="290"/>
      <c r="T2217" s="290"/>
      <c r="U2217" s="290"/>
      <c r="V2217" s="290"/>
      <c r="W2217" s="290"/>
      <c r="X2217" s="290"/>
      <c r="Y2217" s="290"/>
      <c r="Z2217" s="290"/>
      <c r="AA2217" s="290"/>
      <c r="AB2217" s="290"/>
      <c r="AC2217" s="290"/>
      <c r="AD2217" s="290"/>
      <c r="AE2217" s="290"/>
      <c r="AF2217" s="290"/>
      <c r="AG2217" s="290"/>
      <c r="AH2217" s="290"/>
      <c r="AI2217" s="290"/>
      <c r="AJ2217" s="290"/>
      <c r="AK2217" s="290"/>
      <c r="AL2217" s="290"/>
      <c r="AM2217" s="290"/>
      <c r="AN2217" s="290"/>
      <c r="AO2217" s="290"/>
      <c r="AP2217" s="290"/>
      <c r="AQ2217" s="290"/>
      <c r="AR2217" s="290"/>
      <c r="AS2217" s="290"/>
      <c r="AT2217" s="290"/>
      <c r="AU2217" s="290"/>
      <c r="AV2217" s="290"/>
      <c r="AW2217" s="290"/>
      <c r="AX2217" s="290"/>
      <c r="AY2217" s="290"/>
      <c r="AZ2217" s="290"/>
      <c r="BA2217" s="290"/>
      <c r="BB2217" s="290"/>
      <c r="BC2217" s="290"/>
      <c r="BD2217" s="290"/>
      <c r="BE2217" s="290"/>
      <c r="BF2217" s="290"/>
      <c r="BG2217" s="290"/>
      <c r="BH2217" s="290"/>
      <c r="BI2217" s="290"/>
      <c r="BJ2217" s="290"/>
      <c r="BK2217" s="290"/>
      <c r="BL2217" s="290"/>
      <c r="BM2217" s="290"/>
      <c r="BN2217" s="290"/>
      <c r="BO2217" s="290"/>
      <c r="BP2217" s="290"/>
      <c r="BQ2217" s="290"/>
      <c r="BR2217" s="290"/>
      <c r="BS2217" s="290"/>
      <c r="BT2217" s="290"/>
      <c r="BU2217" s="290"/>
      <c r="BV2217" s="290"/>
      <c r="BW2217" s="290"/>
      <c r="BX2217" s="290"/>
      <c r="BY2217" s="290"/>
    </row>
    <row r="2218" spans="1:77" x14ac:dyDescent="0.2">
      <c r="A2218" s="82">
        <v>2210</v>
      </c>
      <c r="B2218" s="82" t="s">
        <v>3303</v>
      </c>
      <c r="C2218" s="82" t="s">
        <v>2329</v>
      </c>
      <c r="D2218" s="82" t="s">
        <v>3304</v>
      </c>
      <c r="E2218" s="83">
        <v>44137</v>
      </c>
      <c r="F2218" s="82" t="s">
        <v>2985</v>
      </c>
      <c r="G2218" s="82">
        <v>1</v>
      </c>
      <c r="H2218" s="82" t="s">
        <v>2986</v>
      </c>
      <c r="I2218" s="82" t="s">
        <v>1760</v>
      </c>
      <c r="J2218" s="84">
        <v>134</v>
      </c>
      <c r="K2218" s="247">
        <v>13.4</v>
      </c>
      <c r="L2218" s="82" t="s">
        <v>3362</v>
      </c>
      <c r="M2218" s="82">
        <v>158</v>
      </c>
      <c r="N2218" s="82">
        <v>0.1</v>
      </c>
      <c r="O2218" s="264" t="s">
        <v>2194</v>
      </c>
      <c r="P2218" s="283" t="s">
        <v>2988</v>
      </c>
      <c r="Q2218" s="82" t="s">
        <v>2549</v>
      </c>
    </row>
    <row r="2219" spans="1:77" s="254" customFormat="1" x14ac:dyDescent="0.2">
      <c r="A2219" s="248">
        <v>2211</v>
      </c>
      <c r="B2219" s="248" t="s">
        <v>3303</v>
      </c>
      <c r="C2219" s="248"/>
      <c r="D2219" s="248"/>
      <c r="E2219" s="248"/>
      <c r="F2219" s="248"/>
      <c r="G2219" s="248"/>
      <c r="H2219" s="248"/>
      <c r="I2219" s="248"/>
      <c r="J2219" s="260">
        <v>134</v>
      </c>
      <c r="K2219" s="255">
        <v>13.4</v>
      </c>
      <c r="L2219" s="248"/>
      <c r="M2219" s="248"/>
      <c r="N2219" s="248"/>
      <c r="O2219" s="265" t="s">
        <v>2194</v>
      </c>
      <c r="P2219" s="284" t="s">
        <v>707</v>
      </c>
      <c r="Q2219" s="248"/>
      <c r="R2219" s="289"/>
      <c r="S2219" s="289"/>
      <c r="T2219" s="289"/>
      <c r="U2219" s="289"/>
      <c r="V2219" s="289"/>
      <c r="W2219" s="289"/>
      <c r="X2219" s="289"/>
      <c r="Y2219" s="289"/>
      <c r="Z2219" s="289"/>
      <c r="AA2219" s="289"/>
      <c r="AB2219" s="289"/>
      <c r="AC2219" s="289"/>
      <c r="AD2219" s="289"/>
      <c r="AE2219" s="289"/>
      <c r="AF2219" s="289"/>
      <c r="AG2219" s="289"/>
      <c r="AH2219" s="289"/>
      <c r="AI2219" s="289"/>
      <c r="AJ2219" s="289"/>
      <c r="AK2219" s="289"/>
      <c r="AL2219" s="289"/>
      <c r="AM2219" s="289"/>
      <c r="AN2219" s="289"/>
      <c r="AO2219" s="289"/>
      <c r="AP2219" s="289"/>
      <c r="AQ2219" s="289"/>
      <c r="AR2219" s="289"/>
      <c r="AS2219" s="289"/>
      <c r="AT2219" s="289"/>
      <c r="AU2219" s="289"/>
      <c r="AV2219" s="289"/>
      <c r="AW2219" s="289"/>
      <c r="AX2219" s="289"/>
      <c r="AY2219" s="289"/>
      <c r="AZ2219" s="289"/>
      <c r="BA2219" s="289"/>
      <c r="BB2219" s="289"/>
      <c r="BC2219" s="289"/>
      <c r="BD2219" s="289"/>
      <c r="BE2219" s="289"/>
      <c r="BF2219" s="289"/>
      <c r="BG2219" s="289"/>
      <c r="BH2219" s="289"/>
      <c r="BI2219" s="289"/>
      <c r="BJ2219" s="289"/>
      <c r="BK2219" s="289"/>
      <c r="BL2219" s="289"/>
      <c r="BM2219" s="289"/>
      <c r="BN2219" s="289"/>
      <c r="BO2219" s="289"/>
      <c r="BP2219" s="289"/>
      <c r="BQ2219" s="289"/>
      <c r="BR2219" s="289"/>
      <c r="BS2219" s="289"/>
      <c r="BT2219" s="289"/>
      <c r="BU2219" s="289"/>
      <c r="BV2219" s="289"/>
      <c r="BW2219" s="289"/>
      <c r="BX2219" s="289"/>
      <c r="BY2219" s="289"/>
    </row>
    <row r="2220" spans="1:77" x14ac:dyDescent="0.2">
      <c r="A2220" s="82">
        <v>2212</v>
      </c>
      <c r="B2220" s="82" t="s">
        <v>3303</v>
      </c>
      <c r="C2220" s="82" t="s">
        <v>2329</v>
      </c>
      <c r="D2220" s="82" t="s">
        <v>3304</v>
      </c>
      <c r="E2220" s="83">
        <v>44137</v>
      </c>
      <c r="F2220" s="82" t="s">
        <v>2985</v>
      </c>
      <c r="G2220" s="82">
        <v>1</v>
      </c>
      <c r="H2220" s="82" t="s">
        <v>2986</v>
      </c>
      <c r="I2220" s="82" t="s">
        <v>1760</v>
      </c>
      <c r="J2220" s="84">
        <v>172</v>
      </c>
      <c r="K2220" s="247">
        <v>17.2</v>
      </c>
      <c r="L2220" s="82" t="s">
        <v>3362</v>
      </c>
      <c r="M2220" s="82">
        <v>158</v>
      </c>
      <c r="N2220" s="82">
        <v>0.1</v>
      </c>
      <c r="O2220" s="264" t="s">
        <v>2194</v>
      </c>
      <c r="P2220" s="283" t="s">
        <v>2990</v>
      </c>
      <c r="Q2220" s="82" t="s">
        <v>2549</v>
      </c>
    </row>
    <row r="2221" spans="1:77" s="254" customFormat="1" x14ac:dyDescent="0.2">
      <c r="A2221" s="248">
        <v>2213</v>
      </c>
      <c r="B2221" s="248" t="s">
        <v>3303</v>
      </c>
      <c r="C2221" s="248"/>
      <c r="D2221" s="248"/>
      <c r="E2221" s="248"/>
      <c r="F2221" s="248"/>
      <c r="G2221" s="248"/>
      <c r="H2221" s="248"/>
      <c r="I2221" s="248"/>
      <c r="J2221" s="260">
        <v>172</v>
      </c>
      <c r="K2221" s="255">
        <v>17.2</v>
      </c>
      <c r="L2221" s="248"/>
      <c r="M2221" s="248"/>
      <c r="N2221" s="248"/>
      <c r="O2221" s="265" t="s">
        <v>2194</v>
      </c>
      <c r="P2221" s="284" t="s">
        <v>708</v>
      </c>
      <c r="Q2221" s="248"/>
      <c r="R2221" s="289"/>
      <c r="S2221" s="289"/>
      <c r="T2221" s="289"/>
      <c r="U2221" s="289"/>
      <c r="V2221" s="289"/>
      <c r="W2221" s="289"/>
      <c r="X2221" s="289"/>
      <c r="Y2221" s="289"/>
      <c r="Z2221" s="289"/>
      <c r="AA2221" s="289"/>
      <c r="AB2221" s="289"/>
      <c r="AC2221" s="289"/>
      <c r="AD2221" s="289"/>
      <c r="AE2221" s="289"/>
      <c r="AF2221" s="289"/>
      <c r="AG2221" s="289"/>
      <c r="AH2221" s="289"/>
      <c r="AI2221" s="289"/>
      <c r="AJ2221" s="289"/>
      <c r="AK2221" s="289"/>
      <c r="AL2221" s="289"/>
      <c r="AM2221" s="289"/>
      <c r="AN2221" s="289"/>
      <c r="AO2221" s="289"/>
      <c r="AP2221" s="289"/>
      <c r="AQ2221" s="289"/>
      <c r="AR2221" s="289"/>
      <c r="AS2221" s="289"/>
      <c r="AT2221" s="289"/>
      <c r="AU2221" s="289"/>
      <c r="AV2221" s="289"/>
      <c r="AW2221" s="289"/>
      <c r="AX2221" s="289"/>
      <c r="AY2221" s="289"/>
      <c r="AZ2221" s="289"/>
      <c r="BA2221" s="289"/>
      <c r="BB2221" s="289"/>
      <c r="BC2221" s="289"/>
      <c r="BD2221" s="289"/>
      <c r="BE2221" s="289"/>
      <c r="BF2221" s="289"/>
      <c r="BG2221" s="289"/>
      <c r="BH2221" s="289"/>
      <c r="BI2221" s="289"/>
      <c r="BJ2221" s="289"/>
      <c r="BK2221" s="289"/>
      <c r="BL2221" s="289"/>
      <c r="BM2221" s="289"/>
      <c r="BN2221" s="289"/>
      <c r="BO2221" s="289"/>
      <c r="BP2221" s="289"/>
      <c r="BQ2221" s="289"/>
      <c r="BR2221" s="289"/>
      <c r="BS2221" s="289"/>
      <c r="BT2221" s="289"/>
      <c r="BU2221" s="289"/>
      <c r="BV2221" s="289"/>
      <c r="BW2221" s="289"/>
      <c r="BX2221" s="289"/>
      <c r="BY2221" s="289"/>
    </row>
    <row r="2222" spans="1:77" s="262" customFormat="1" x14ac:dyDescent="0.2">
      <c r="A2222" s="86">
        <v>2214</v>
      </c>
      <c r="B2222" s="86" t="s">
        <v>932</v>
      </c>
      <c r="C2222" s="86"/>
      <c r="D2222" s="86"/>
      <c r="E2222" s="86"/>
      <c r="F2222" s="86"/>
      <c r="G2222" s="86"/>
      <c r="H2222" s="86"/>
      <c r="I2222" s="86"/>
      <c r="J2222" s="249">
        <v>306</v>
      </c>
      <c r="K2222" s="251">
        <v>30.6</v>
      </c>
      <c r="L2222" s="86"/>
      <c r="M2222" s="86"/>
      <c r="N2222" s="86"/>
      <c r="O2222" s="266" t="s">
        <v>704</v>
      </c>
      <c r="P2222" s="285"/>
      <c r="Q2222" s="86"/>
      <c r="R2222" s="290"/>
      <c r="S2222" s="290"/>
      <c r="T2222" s="290"/>
      <c r="U2222" s="290"/>
      <c r="V2222" s="290"/>
      <c r="W2222" s="290"/>
      <c r="X2222" s="290"/>
      <c r="Y2222" s="290"/>
      <c r="Z2222" s="290"/>
      <c r="AA2222" s="290"/>
      <c r="AB2222" s="290"/>
      <c r="AC2222" s="290"/>
      <c r="AD2222" s="290"/>
      <c r="AE2222" s="290"/>
      <c r="AF2222" s="290"/>
      <c r="AG2222" s="290"/>
      <c r="AH2222" s="290"/>
      <c r="AI2222" s="290"/>
      <c r="AJ2222" s="290"/>
      <c r="AK2222" s="290"/>
      <c r="AL2222" s="290"/>
      <c r="AM2222" s="290"/>
      <c r="AN2222" s="290"/>
      <c r="AO2222" s="290"/>
      <c r="AP2222" s="290"/>
      <c r="AQ2222" s="290"/>
      <c r="AR2222" s="290"/>
      <c r="AS2222" s="290"/>
      <c r="AT2222" s="290"/>
      <c r="AU2222" s="290"/>
      <c r="AV2222" s="290"/>
      <c r="AW2222" s="290"/>
      <c r="AX2222" s="290"/>
      <c r="AY2222" s="290"/>
      <c r="AZ2222" s="290"/>
      <c r="BA2222" s="290"/>
      <c r="BB2222" s="290"/>
      <c r="BC2222" s="290"/>
      <c r="BD2222" s="290"/>
      <c r="BE2222" s="290"/>
      <c r="BF2222" s="290"/>
      <c r="BG2222" s="290"/>
      <c r="BH2222" s="290"/>
      <c r="BI2222" s="290"/>
      <c r="BJ2222" s="290"/>
      <c r="BK2222" s="290"/>
      <c r="BL2222" s="290"/>
      <c r="BM2222" s="290"/>
      <c r="BN2222" s="290"/>
      <c r="BO2222" s="290"/>
      <c r="BP2222" s="290"/>
      <c r="BQ2222" s="290"/>
      <c r="BR2222" s="290"/>
      <c r="BS2222" s="290"/>
      <c r="BT2222" s="290"/>
      <c r="BU2222" s="290"/>
      <c r="BV2222" s="290"/>
      <c r="BW2222" s="290"/>
      <c r="BX2222" s="290"/>
      <c r="BY2222" s="290"/>
    </row>
    <row r="2223" spans="1:77" x14ac:dyDescent="0.2">
      <c r="A2223" s="82">
        <v>2215</v>
      </c>
      <c r="B2223" s="82" t="s">
        <v>3291</v>
      </c>
      <c r="C2223" s="82" t="s">
        <v>1785</v>
      </c>
      <c r="D2223" s="82" t="s">
        <v>3292</v>
      </c>
      <c r="E2223" s="83">
        <v>44137</v>
      </c>
      <c r="F2223" s="82" t="s">
        <v>2985</v>
      </c>
      <c r="G2223" s="82">
        <v>1</v>
      </c>
      <c r="H2223" s="82" t="s">
        <v>2986</v>
      </c>
      <c r="I2223" s="82" t="s">
        <v>1760</v>
      </c>
      <c r="J2223" s="84">
        <v>86</v>
      </c>
      <c r="K2223" s="247">
        <v>8.6</v>
      </c>
      <c r="L2223" s="82" t="s">
        <v>3362</v>
      </c>
      <c r="M2223" s="82">
        <v>158</v>
      </c>
      <c r="N2223" s="82">
        <v>0.1</v>
      </c>
      <c r="O2223" s="264" t="s">
        <v>1157</v>
      </c>
      <c r="P2223" s="283" t="s">
        <v>2997</v>
      </c>
      <c r="Q2223" s="82" t="s">
        <v>2549</v>
      </c>
    </row>
    <row r="2224" spans="1:77" s="254" customFormat="1" x14ac:dyDescent="0.2">
      <c r="A2224" s="248">
        <v>2216</v>
      </c>
      <c r="B2224" s="248" t="s">
        <v>3291</v>
      </c>
      <c r="C2224" s="248"/>
      <c r="D2224" s="248"/>
      <c r="E2224" s="248"/>
      <c r="F2224" s="248"/>
      <c r="G2224" s="248"/>
      <c r="H2224" s="248"/>
      <c r="I2224" s="248"/>
      <c r="J2224" s="260">
        <v>86</v>
      </c>
      <c r="K2224" s="255">
        <v>8.6</v>
      </c>
      <c r="L2224" s="248"/>
      <c r="M2224" s="248"/>
      <c r="N2224" s="248"/>
      <c r="O2224" s="265" t="s">
        <v>1157</v>
      </c>
      <c r="P2224" s="284" t="s">
        <v>706</v>
      </c>
      <c r="Q2224" s="248"/>
      <c r="R2224" s="289"/>
      <c r="S2224" s="289"/>
      <c r="T2224" s="289"/>
      <c r="U2224" s="289"/>
      <c r="V2224" s="289"/>
      <c r="W2224" s="289"/>
      <c r="X2224" s="289"/>
      <c r="Y2224" s="289"/>
      <c r="Z2224" s="289"/>
      <c r="AA2224" s="289"/>
      <c r="AB2224" s="289"/>
      <c r="AC2224" s="289"/>
      <c r="AD2224" s="289"/>
      <c r="AE2224" s="289"/>
      <c r="AF2224" s="289"/>
      <c r="AG2224" s="289"/>
      <c r="AH2224" s="289"/>
      <c r="AI2224" s="289"/>
      <c r="AJ2224" s="289"/>
      <c r="AK2224" s="289"/>
      <c r="AL2224" s="289"/>
      <c r="AM2224" s="289"/>
      <c r="AN2224" s="289"/>
      <c r="AO2224" s="289"/>
      <c r="AP2224" s="289"/>
      <c r="AQ2224" s="289"/>
      <c r="AR2224" s="289"/>
      <c r="AS2224" s="289"/>
      <c r="AT2224" s="289"/>
      <c r="AU2224" s="289"/>
      <c r="AV2224" s="289"/>
      <c r="AW2224" s="289"/>
      <c r="AX2224" s="289"/>
      <c r="AY2224" s="289"/>
      <c r="AZ2224" s="289"/>
      <c r="BA2224" s="289"/>
      <c r="BB2224" s="289"/>
      <c r="BC2224" s="289"/>
      <c r="BD2224" s="289"/>
      <c r="BE2224" s="289"/>
      <c r="BF2224" s="289"/>
      <c r="BG2224" s="289"/>
      <c r="BH2224" s="289"/>
      <c r="BI2224" s="289"/>
      <c r="BJ2224" s="289"/>
      <c r="BK2224" s="289"/>
      <c r="BL2224" s="289"/>
      <c r="BM2224" s="289"/>
      <c r="BN2224" s="289"/>
      <c r="BO2224" s="289"/>
      <c r="BP2224" s="289"/>
      <c r="BQ2224" s="289"/>
      <c r="BR2224" s="289"/>
      <c r="BS2224" s="289"/>
      <c r="BT2224" s="289"/>
      <c r="BU2224" s="289"/>
      <c r="BV2224" s="289"/>
      <c r="BW2224" s="289"/>
      <c r="BX2224" s="289"/>
      <c r="BY2224" s="289"/>
    </row>
    <row r="2225" spans="1:77" s="262" customFormat="1" x14ac:dyDescent="0.2">
      <c r="A2225" s="86">
        <v>2217</v>
      </c>
      <c r="B2225" s="86" t="s">
        <v>1610</v>
      </c>
      <c r="C2225" s="86"/>
      <c r="D2225" s="86"/>
      <c r="E2225" s="86"/>
      <c r="F2225" s="86"/>
      <c r="G2225" s="86"/>
      <c r="H2225" s="86"/>
      <c r="I2225" s="86"/>
      <c r="J2225" s="249">
        <v>86</v>
      </c>
      <c r="K2225" s="251">
        <v>8.6</v>
      </c>
      <c r="L2225" s="86"/>
      <c r="M2225" s="86"/>
      <c r="N2225" s="86"/>
      <c r="O2225" s="266" t="s">
        <v>703</v>
      </c>
      <c r="P2225" s="285"/>
      <c r="Q2225" s="86"/>
      <c r="R2225" s="290"/>
      <c r="S2225" s="290"/>
      <c r="T2225" s="290"/>
      <c r="U2225" s="290"/>
      <c r="V2225" s="290"/>
      <c r="W2225" s="290"/>
      <c r="X2225" s="290"/>
      <c r="Y2225" s="290"/>
      <c r="Z2225" s="290"/>
      <c r="AA2225" s="290"/>
      <c r="AB2225" s="290"/>
      <c r="AC2225" s="290"/>
      <c r="AD2225" s="290"/>
      <c r="AE2225" s="290"/>
      <c r="AF2225" s="290"/>
      <c r="AG2225" s="290"/>
      <c r="AH2225" s="290"/>
      <c r="AI2225" s="290"/>
      <c r="AJ2225" s="290"/>
      <c r="AK2225" s="290"/>
      <c r="AL2225" s="290"/>
      <c r="AM2225" s="290"/>
      <c r="AN2225" s="290"/>
      <c r="AO2225" s="290"/>
      <c r="AP2225" s="290"/>
      <c r="AQ2225" s="290"/>
      <c r="AR2225" s="290"/>
      <c r="AS2225" s="290"/>
      <c r="AT2225" s="290"/>
      <c r="AU2225" s="290"/>
      <c r="AV2225" s="290"/>
      <c r="AW2225" s="290"/>
      <c r="AX2225" s="290"/>
      <c r="AY2225" s="290"/>
      <c r="AZ2225" s="290"/>
      <c r="BA2225" s="290"/>
      <c r="BB2225" s="290"/>
      <c r="BC2225" s="290"/>
      <c r="BD2225" s="290"/>
      <c r="BE2225" s="290"/>
      <c r="BF2225" s="290"/>
      <c r="BG2225" s="290"/>
      <c r="BH2225" s="290"/>
      <c r="BI2225" s="290"/>
      <c r="BJ2225" s="290"/>
      <c r="BK2225" s="290"/>
      <c r="BL2225" s="290"/>
      <c r="BM2225" s="290"/>
      <c r="BN2225" s="290"/>
      <c r="BO2225" s="290"/>
      <c r="BP2225" s="290"/>
      <c r="BQ2225" s="290"/>
      <c r="BR2225" s="290"/>
      <c r="BS2225" s="290"/>
      <c r="BT2225" s="290"/>
      <c r="BU2225" s="290"/>
      <c r="BV2225" s="290"/>
      <c r="BW2225" s="290"/>
      <c r="BX2225" s="290"/>
      <c r="BY2225" s="290"/>
    </row>
    <row r="2226" spans="1:77" x14ac:dyDescent="0.2">
      <c r="A2226" s="82">
        <v>2218</v>
      </c>
      <c r="B2226" s="82" t="s">
        <v>3285</v>
      </c>
      <c r="C2226" s="82" t="s">
        <v>1887</v>
      </c>
      <c r="D2226" s="82" t="s">
        <v>3286</v>
      </c>
      <c r="E2226" s="83">
        <v>44137</v>
      </c>
      <c r="F2226" s="82" t="s">
        <v>2985</v>
      </c>
      <c r="G2226" s="82">
        <v>1</v>
      </c>
      <c r="H2226" s="82" t="s">
        <v>2986</v>
      </c>
      <c r="I2226" s="82" t="s">
        <v>1760</v>
      </c>
      <c r="J2226" s="84">
        <v>40</v>
      </c>
      <c r="K2226" s="247">
        <v>4</v>
      </c>
      <c r="L2226" s="82" t="s">
        <v>3362</v>
      </c>
      <c r="M2226" s="82">
        <v>158</v>
      </c>
      <c r="N2226" s="82">
        <v>0.1</v>
      </c>
      <c r="O2226" s="264" t="s">
        <v>1119</v>
      </c>
      <c r="P2226" s="283" t="s">
        <v>2997</v>
      </c>
      <c r="Q2226" s="82" t="s">
        <v>2549</v>
      </c>
    </row>
    <row r="2227" spans="1:77" s="254" customFormat="1" x14ac:dyDescent="0.2">
      <c r="A2227" s="248">
        <v>2219</v>
      </c>
      <c r="B2227" s="248" t="s">
        <v>3285</v>
      </c>
      <c r="C2227" s="248"/>
      <c r="D2227" s="248"/>
      <c r="E2227" s="248"/>
      <c r="F2227" s="248"/>
      <c r="G2227" s="248"/>
      <c r="H2227" s="248"/>
      <c r="I2227" s="248"/>
      <c r="J2227" s="260">
        <v>40</v>
      </c>
      <c r="K2227" s="255">
        <v>4</v>
      </c>
      <c r="L2227" s="248"/>
      <c r="M2227" s="248"/>
      <c r="N2227" s="248"/>
      <c r="O2227" s="265" t="s">
        <v>1119</v>
      </c>
      <c r="P2227" s="284" t="s">
        <v>706</v>
      </c>
      <c r="Q2227" s="248"/>
      <c r="R2227" s="289"/>
      <c r="S2227" s="289"/>
      <c r="T2227" s="289"/>
      <c r="U2227" s="289"/>
      <c r="V2227" s="289"/>
      <c r="W2227" s="289"/>
      <c r="X2227" s="289"/>
      <c r="Y2227" s="289"/>
      <c r="Z2227" s="289"/>
      <c r="AA2227" s="289"/>
      <c r="AB2227" s="289"/>
      <c r="AC2227" s="289"/>
      <c r="AD2227" s="289"/>
      <c r="AE2227" s="289"/>
      <c r="AF2227" s="289"/>
      <c r="AG2227" s="289"/>
      <c r="AH2227" s="289"/>
      <c r="AI2227" s="289"/>
      <c r="AJ2227" s="289"/>
      <c r="AK2227" s="289"/>
      <c r="AL2227" s="289"/>
      <c r="AM2227" s="289"/>
      <c r="AN2227" s="289"/>
      <c r="AO2227" s="289"/>
      <c r="AP2227" s="289"/>
      <c r="AQ2227" s="289"/>
      <c r="AR2227" s="289"/>
      <c r="AS2227" s="289"/>
      <c r="AT2227" s="289"/>
      <c r="AU2227" s="289"/>
      <c r="AV2227" s="289"/>
      <c r="AW2227" s="289"/>
      <c r="AX2227" s="289"/>
      <c r="AY2227" s="289"/>
      <c r="AZ2227" s="289"/>
      <c r="BA2227" s="289"/>
      <c r="BB2227" s="289"/>
      <c r="BC2227" s="289"/>
      <c r="BD2227" s="289"/>
      <c r="BE2227" s="289"/>
      <c r="BF2227" s="289"/>
      <c r="BG2227" s="289"/>
      <c r="BH2227" s="289"/>
      <c r="BI2227" s="289"/>
      <c r="BJ2227" s="289"/>
      <c r="BK2227" s="289"/>
      <c r="BL2227" s="289"/>
      <c r="BM2227" s="289"/>
      <c r="BN2227" s="289"/>
      <c r="BO2227" s="289"/>
      <c r="BP2227" s="289"/>
      <c r="BQ2227" s="289"/>
      <c r="BR2227" s="289"/>
      <c r="BS2227" s="289"/>
      <c r="BT2227" s="289"/>
      <c r="BU2227" s="289"/>
      <c r="BV2227" s="289"/>
      <c r="BW2227" s="289"/>
      <c r="BX2227" s="289"/>
      <c r="BY2227" s="289"/>
    </row>
    <row r="2228" spans="1:77" s="262" customFormat="1" x14ac:dyDescent="0.2">
      <c r="A2228" s="86">
        <v>2220</v>
      </c>
      <c r="B2228" s="86" t="s">
        <v>1553</v>
      </c>
      <c r="C2228" s="86"/>
      <c r="D2228" s="86"/>
      <c r="E2228" s="86"/>
      <c r="F2228" s="86"/>
      <c r="G2228" s="86"/>
      <c r="H2228" s="86"/>
      <c r="I2228" s="86"/>
      <c r="J2228" s="249">
        <v>40</v>
      </c>
      <c r="K2228" s="251">
        <v>4</v>
      </c>
      <c r="L2228" s="86"/>
      <c r="M2228" s="86"/>
      <c r="N2228" s="86"/>
      <c r="O2228" s="266" t="s">
        <v>702</v>
      </c>
      <c r="P2228" s="285"/>
      <c r="Q2228" s="86"/>
      <c r="R2228" s="290"/>
      <c r="S2228" s="290"/>
      <c r="T2228" s="290"/>
      <c r="U2228" s="290"/>
      <c r="V2228" s="290"/>
      <c r="W2228" s="290"/>
      <c r="X2228" s="290"/>
      <c r="Y2228" s="290"/>
      <c r="Z2228" s="290"/>
      <c r="AA2228" s="290"/>
      <c r="AB2228" s="290"/>
      <c r="AC2228" s="290"/>
      <c r="AD2228" s="290"/>
      <c r="AE2228" s="290"/>
      <c r="AF2228" s="290"/>
      <c r="AG2228" s="290"/>
      <c r="AH2228" s="290"/>
      <c r="AI2228" s="290"/>
      <c r="AJ2228" s="290"/>
      <c r="AK2228" s="290"/>
      <c r="AL2228" s="290"/>
      <c r="AM2228" s="290"/>
      <c r="AN2228" s="290"/>
      <c r="AO2228" s="290"/>
      <c r="AP2228" s="290"/>
      <c r="AQ2228" s="290"/>
      <c r="AR2228" s="290"/>
      <c r="AS2228" s="290"/>
      <c r="AT2228" s="290"/>
      <c r="AU2228" s="290"/>
      <c r="AV2228" s="290"/>
      <c r="AW2228" s="290"/>
      <c r="AX2228" s="290"/>
      <c r="AY2228" s="290"/>
      <c r="AZ2228" s="290"/>
      <c r="BA2228" s="290"/>
      <c r="BB2228" s="290"/>
      <c r="BC2228" s="290"/>
      <c r="BD2228" s="290"/>
      <c r="BE2228" s="290"/>
      <c r="BF2228" s="290"/>
      <c r="BG2228" s="290"/>
      <c r="BH2228" s="290"/>
      <c r="BI2228" s="290"/>
      <c r="BJ2228" s="290"/>
      <c r="BK2228" s="290"/>
      <c r="BL2228" s="290"/>
      <c r="BM2228" s="290"/>
      <c r="BN2228" s="290"/>
      <c r="BO2228" s="290"/>
      <c r="BP2228" s="290"/>
      <c r="BQ2228" s="290"/>
      <c r="BR2228" s="290"/>
      <c r="BS2228" s="290"/>
      <c r="BT2228" s="290"/>
      <c r="BU2228" s="290"/>
      <c r="BV2228" s="290"/>
      <c r="BW2228" s="290"/>
      <c r="BX2228" s="290"/>
      <c r="BY2228" s="290"/>
    </row>
    <row r="2229" spans="1:77" x14ac:dyDescent="0.2">
      <c r="A2229" s="82">
        <v>2221</v>
      </c>
      <c r="B2229" s="82" t="s">
        <v>3275</v>
      </c>
      <c r="C2229" s="82" t="s">
        <v>2329</v>
      </c>
      <c r="D2229" s="82" t="s">
        <v>3276</v>
      </c>
      <c r="E2229" s="83">
        <v>44137</v>
      </c>
      <c r="F2229" s="82" t="s">
        <v>2985</v>
      </c>
      <c r="G2229" s="82">
        <v>1</v>
      </c>
      <c r="H2229" s="82" t="s">
        <v>2986</v>
      </c>
      <c r="I2229" s="82" t="s">
        <v>1760</v>
      </c>
      <c r="J2229" s="84">
        <v>72</v>
      </c>
      <c r="K2229" s="247">
        <v>7.2</v>
      </c>
      <c r="L2229" s="82" t="s">
        <v>3362</v>
      </c>
      <c r="M2229" s="82">
        <v>158</v>
      </c>
      <c r="N2229" s="82">
        <v>0.1</v>
      </c>
      <c r="O2229" s="264" t="s">
        <v>2344</v>
      </c>
      <c r="P2229" s="283" t="s">
        <v>2997</v>
      </c>
      <c r="Q2229" s="82" t="s">
        <v>2549</v>
      </c>
    </row>
    <row r="2230" spans="1:77" s="254" customFormat="1" x14ac:dyDescent="0.2">
      <c r="A2230" s="248">
        <v>2222</v>
      </c>
      <c r="B2230" s="248" t="s">
        <v>3275</v>
      </c>
      <c r="C2230" s="248"/>
      <c r="D2230" s="248"/>
      <c r="E2230" s="248"/>
      <c r="F2230" s="248"/>
      <c r="G2230" s="248"/>
      <c r="H2230" s="248"/>
      <c r="I2230" s="248"/>
      <c r="J2230" s="260">
        <v>72</v>
      </c>
      <c r="K2230" s="255">
        <v>7.2</v>
      </c>
      <c r="L2230" s="248"/>
      <c r="M2230" s="248"/>
      <c r="N2230" s="248"/>
      <c r="O2230" s="265" t="s">
        <v>2344</v>
      </c>
      <c r="P2230" s="284" t="s">
        <v>706</v>
      </c>
      <c r="Q2230" s="248"/>
      <c r="R2230" s="289"/>
      <c r="S2230" s="289"/>
      <c r="T2230" s="289"/>
      <c r="U2230" s="289"/>
      <c r="V2230" s="289"/>
      <c r="W2230" s="289"/>
      <c r="X2230" s="289"/>
      <c r="Y2230" s="289"/>
      <c r="Z2230" s="289"/>
      <c r="AA2230" s="289"/>
      <c r="AB2230" s="289"/>
      <c r="AC2230" s="289"/>
      <c r="AD2230" s="289"/>
      <c r="AE2230" s="289"/>
      <c r="AF2230" s="289"/>
      <c r="AG2230" s="289"/>
      <c r="AH2230" s="289"/>
      <c r="AI2230" s="289"/>
      <c r="AJ2230" s="289"/>
      <c r="AK2230" s="289"/>
      <c r="AL2230" s="289"/>
      <c r="AM2230" s="289"/>
      <c r="AN2230" s="289"/>
      <c r="AO2230" s="289"/>
      <c r="AP2230" s="289"/>
      <c r="AQ2230" s="289"/>
      <c r="AR2230" s="289"/>
      <c r="AS2230" s="289"/>
      <c r="AT2230" s="289"/>
      <c r="AU2230" s="289"/>
      <c r="AV2230" s="289"/>
      <c r="AW2230" s="289"/>
      <c r="AX2230" s="289"/>
      <c r="AY2230" s="289"/>
      <c r="AZ2230" s="289"/>
      <c r="BA2230" s="289"/>
      <c r="BB2230" s="289"/>
      <c r="BC2230" s="289"/>
      <c r="BD2230" s="289"/>
      <c r="BE2230" s="289"/>
      <c r="BF2230" s="289"/>
      <c r="BG2230" s="289"/>
      <c r="BH2230" s="289"/>
      <c r="BI2230" s="289"/>
      <c r="BJ2230" s="289"/>
      <c r="BK2230" s="289"/>
      <c r="BL2230" s="289"/>
      <c r="BM2230" s="289"/>
      <c r="BN2230" s="289"/>
      <c r="BO2230" s="289"/>
      <c r="BP2230" s="289"/>
      <c r="BQ2230" s="289"/>
      <c r="BR2230" s="289"/>
      <c r="BS2230" s="289"/>
      <c r="BT2230" s="289"/>
      <c r="BU2230" s="289"/>
      <c r="BV2230" s="289"/>
      <c r="BW2230" s="289"/>
      <c r="BX2230" s="289"/>
      <c r="BY2230" s="289"/>
    </row>
    <row r="2231" spans="1:77" s="262" customFormat="1" x14ac:dyDescent="0.2">
      <c r="A2231" s="86">
        <v>2223</v>
      </c>
      <c r="B2231" s="86" t="s">
        <v>45</v>
      </c>
      <c r="C2231" s="86"/>
      <c r="D2231" s="86"/>
      <c r="E2231" s="86"/>
      <c r="F2231" s="86"/>
      <c r="G2231" s="86"/>
      <c r="H2231" s="86"/>
      <c r="I2231" s="86"/>
      <c r="J2231" s="249">
        <v>72</v>
      </c>
      <c r="K2231" s="251">
        <v>7.2</v>
      </c>
      <c r="L2231" s="86"/>
      <c r="M2231" s="86"/>
      <c r="N2231" s="86"/>
      <c r="O2231" s="266" t="s">
        <v>701</v>
      </c>
      <c r="P2231" s="285"/>
      <c r="Q2231" s="86"/>
      <c r="R2231" s="290"/>
      <c r="S2231" s="290"/>
      <c r="T2231" s="290"/>
      <c r="U2231" s="290"/>
      <c r="V2231" s="290"/>
      <c r="W2231" s="290"/>
      <c r="X2231" s="290"/>
      <c r="Y2231" s="290"/>
      <c r="Z2231" s="290"/>
      <c r="AA2231" s="290"/>
      <c r="AB2231" s="290"/>
      <c r="AC2231" s="290"/>
      <c r="AD2231" s="290"/>
      <c r="AE2231" s="290"/>
      <c r="AF2231" s="290"/>
      <c r="AG2231" s="290"/>
      <c r="AH2231" s="290"/>
      <c r="AI2231" s="290"/>
      <c r="AJ2231" s="290"/>
      <c r="AK2231" s="290"/>
      <c r="AL2231" s="290"/>
      <c r="AM2231" s="290"/>
      <c r="AN2231" s="290"/>
      <c r="AO2231" s="290"/>
      <c r="AP2231" s="290"/>
      <c r="AQ2231" s="290"/>
      <c r="AR2231" s="290"/>
      <c r="AS2231" s="290"/>
      <c r="AT2231" s="290"/>
      <c r="AU2231" s="290"/>
      <c r="AV2231" s="290"/>
      <c r="AW2231" s="290"/>
      <c r="AX2231" s="290"/>
      <c r="AY2231" s="290"/>
      <c r="AZ2231" s="290"/>
      <c r="BA2231" s="290"/>
      <c r="BB2231" s="290"/>
      <c r="BC2231" s="290"/>
      <c r="BD2231" s="290"/>
      <c r="BE2231" s="290"/>
      <c r="BF2231" s="290"/>
      <c r="BG2231" s="290"/>
      <c r="BH2231" s="290"/>
      <c r="BI2231" s="290"/>
      <c r="BJ2231" s="290"/>
      <c r="BK2231" s="290"/>
      <c r="BL2231" s="290"/>
      <c r="BM2231" s="290"/>
      <c r="BN2231" s="290"/>
      <c r="BO2231" s="290"/>
      <c r="BP2231" s="290"/>
      <c r="BQ2231" s="290"/>
      <c r="BR2231" s="290"/>
      <c r="BS2231" s="290"/>
      <c r="BT2231" s="290"/>
      <c r="BU2231" s="290"/>
      <c r="BV2231" s="290"/>
      <c r="BW2231" s="290"/>
      <c r="BX2231" s="290"/>
      <c r="BY2231" s="290"/>
    </row>
    <row r="2232" spans="1:77" x14ac:dyDescent="0.2">
      <c r="A2232" s="82">
        <v>2224</v>
      </c>
      <c r="B2232" s="82" t="s">
        <v>2497</v>
      </c>
      <c r="C2232" s="82" t="s">
        <v>1786</v>
      </c>
      <c r="D2232" s="82" t="s">
        <v>2498</v>
      </c>
      <c r="E2232" s="83">
        <v>44123</v>
      </c>
      <c r="F2232" s="82" t="s">
        <v>2985</v>
      </c>
      <c r="G2232" s="82">
        <v>1</v>
      </c>
      <c r="H2232" s="82" t="s">
        <v>2986</v>
      </c>
      <c r="I2232" s="82" t="s">
        <v>1760</v>
      </c>
      <c r="J2232" s="84">
        <v>34</v>
      </c>
      <c r="K2232" s="247">
        <v>3.4</v>
      </c>
      <c r="L2232" s="82" t="s">
        <v>2987</v>
      </c>
      <c r="M2232" s="82">
        <v>154</v>
      </c>
      <c r="N2232" s="82">
        <v>0.1</v>
      </c>
      <c r="O2232" s="264" t="s">
        <v>1661</v>
      </c>
      <c r="P2232" s="283" t="s">
        <v>2988</v>
      </c>
      <c r="Q2232" s="82" t="s">
        <v>304</v>
      </c>
    </row>
    <row r="2233" spans="1:77" x14ac:dyDescent="0.2">
      <c r="A2233" s="82">
        <v>2225</v>
      </c>
      <c r="B2233" s="82" t="s">
        <v>2497</v>
      </c>
      <c r="C2233" s="82"/>
      <c r="D2233" s="82" t="s">
        <v>2789</v>
      </c>
      <c r="E2233" s="83">
        <v>44130</v>
      </c>
      <c r="F2233" s="82" t="s">
        <v>2985</v>
      </c>
      <c r="G2233" s="82">
        <v>1</v>
      </c>
      <c r="H2233" s="82" t="s">
        <v>2986</v>
      </c>
      <c r="I2233" s="82" t="s">
        <v>1760</v>
      </c>
      <c r="J2233" s="84">
        <v>34</v>
      </c>
      <c r="K2233" s="247">
        <v>3.4</v>
      </c>
      <c r="L2233" s="82" t="s">
        <v>2987</v>
      </c>
      <c r="M2233" s="82">
        <v>156</v>
      </c>
      <c r="N2233" s="82">
        <v>0.1</v>
      </c>
      <c r="O2233" s="264" t="s">
        <v>1661</v>
      </c>
      <c r="P2233" s="283" t="s">
        <v>2988</v>
      </c>
      <c r="Q2233" s="82" t="s">
        <v>304</v>
      </c>
    </row>
    <row r="2234" spans="1:77" x14ac:dyDescent="0.2">
      <c r="A2234" s="82">
        <v>2226</v>
      </c>
      <c r="B2234" s="82" t="s">
        <v>2497</v>
      </c>
      <c r="C2234" s="82"/>
      <c r="D2234" s="82" t="s">
        <v>3251</v>
      </c>
      <c r="E2234" s="83">
        <v>44137</v>
      </c>
      <c r="F2234" s="82" t="s">
        <v>2985</v>
      </c>
      <c r="G2234" s="82">
        <v>1</v>
      </c>
      <c r="H2234" s="82" t="s">
        <v>2986</v>
      </c>
      <c r="I2234" s="82" t="s">
        <v>1760</v>
      </c>
      <c r="J2234" s="84">
        <v>34</v>
      </c>
      <c r="K2234" s="247">
        <v>3.4</v>
      </c>
      <c r="L2234" s="82" t="s">
        <v>3362</v>
      </c>
      <c r="M2234" s="82">
        <v>158</v>
      </c>
      <c r="N2234" s="82">
        <v>0.1</v>
      </c>
      <c r="O2234" s="264" t="s">
        <v>1661</v>
      </c>
      <c r="P2234" s="283" t="s">
        <v>2988</v>
      </c>
      <c r="Q2234" s="82" t="s">
        <v>304</v>
      </c>
    </row>
    <row r="2235" spans="1:77" s="254" customFormat="1" x14ac:dyDescent="0.2">
      <c r="A2235" s="248">
        <v>2227</v>
      </c>
      <c r="B2235" s="248" t="s">
        <v>2497</v>
      </c>
      <c r="C2235" s="248"/>
      <c r="D2235" s="248"/>
      <c r="E2235" s="248"/>
      <c r="F2235" s="248"/>
      <c r="G2235" s="248"/>
      <c r="H2235" s="248"/>
      <c r="I2235" s="248"/>
      <c r="J2235" s="260">
        <v>102</v>
      </c>
      <c r="K2235" s="255">
        <v>10.199999999999999</v>
      </c>
      <c r="L2235" s="248"/>
      <c r="M2235" s="248"/>
      <c r="N2235" s="248"/>
      <c r="O2235" s="265" t="s">
        <v>1661</v>
      </c>
      <c r="P2235" s="284" t="s">
        <v>707</v>
      </c>
      <c r="Q2235" s="248"/>
      <c r="R2235" s="289"/>
      <c r="S2235" s="289"/>
      <c r="T2235" s="289"/>
      <c r="U2235" s="289"/>
      <c r="V2235" s="289"/>
      <c r="W2235" s="289"/>
      <c r="X2235" s="289"/>
      <c r="Y2235" s="289"/>
      <c r="Z2235" s="289"/>
      <c r="AA2235" s="289"/>
      <c r="AB2235" s="289"/>
      <c r="AC2235" s="289"/>
      <c r="AD2235" s="289"/>
      <c r="AE2235" s="289"/>
      <c r="AF2235" s="289"/>
      <c r="AG2235" s="289"/>
      <c r="AH2235" s="289"/>
      <c r="AI2235" s="289"/>
      <c r="AJ2235" s="289"/>
      <c r="AK2235" s="289"/>
      <c r="AL2235" s="289"/>
      <c r="AM2235" s="289"/>
      <c r="AN2235" s="289"/>
      <c r="AO2235" s="289"/>
      <c r="AP2235" s="289"/>
      <c r="AQ2235" s="289"/>
      <c r="AR2235" s="289"/>
      <c r="AS2235" s="289"/>
      <c r="AT2235" s="289"/>
      <c r="AU2235" s="289"/>
      <c r="AV2235" s="289"/>
      <c r="AW2235" s="289"/>
      <c r="AX2235" s="289"/>
      <c r="AY2235" s="289"/>
      <c r="AZ2235" s="289"/>
      <c r="BA2235" s="289"/>
      <c r="BB2235" s="289"/>
      <c r="BC2235" s="289"/>
      <c r="BD2235" s="289"/>
      <c r="BE2235" s="289"/>
      <c r="BF2235" s="289"/>
      <c r="BG2235" s="289"/>
      <c r="BH2235" s="289"/>
      <c r="BI2235" s="289"/>
      <c r="BJ2235" s="289"/>
      <c r="BK2235" s="289"/>
      <c r="BL2235" s="289"/>
      <c r="BM2235" s="289"/>
      <c r="BN2235" s="289"/>
      <c r="BO2235" s="289"/>
      <c r="BP2235" s="289"/>
      <c r="BQ2235" s="289"/>
      <c r="BR2235" s="289"/>
      <c r="BS2235" s="289"/>
      <c r="BT2235" s="289"/>
      <c r="BU2235" s="289"/>
      <c r="BV2235" s="289"/>
      <c r="BW2235" s="289"/>
      <c r="BX2235" s="289"/>
      <c r="BY2235" s="289"/>
    </row>
    <row r="2236" spans="1:77" x14ac:dyDescent="0.2">
      <c r="A2236" s="82">
        <v>2228</v>
      </c>
      <c r="B2236" s="82" t="s">
        <v>2497</v>
      </c>
      <c r="C2236" s="82" t="s">
        <v>1786</v>
      </c>
      <c r="D2236" s="82" t="s">
        <v>2498</v>
      </c>
      <c r="E2236" s="83">
        <v>44123</v>
      </c>
      <c r="F2236" s="82" t="s">
        <v>2985</v>
      </c>
      <c r="G2236" s="82">
        <v>1</v>
      </c>
      <c r="H2236" s="82" t="s">
        <v>2986</v>
      </c>
      <c r="I2236" s="82" t="s">
        <v>1760</v>
      </c>
      <c r="J2236" s="84">
        <v>20</v>
      </c>
      <c r="K2236" s="247">
        <v>2</v>
      </c>
      <c r="L2236" s="82" t="s">
        <v>2987</v>
      </c>
      <c r="M2236" s="82">
        <v>154</v>
      </c>
      <c r="N2236" s="82">
        <v>0.1</v>
      </c>
      <c r="O2236" s="264" t="s">
        <v>1661</v>
      </c>
      <c r="P2236" s="283" t="s">
        <v>2990</v>
      </c>
      <c r="Q2236" s="82" t="s">
        <v>304</v>
      </c>
    </row>
    <row r="2237" spans="1:77" x14ac:dyDescent="0.2">
      <c r="A2237" s="82">
        <v>2229</v>
      </c>
      <c r="B2237" s="82" t="s">
        <v>2497</v>
      </c>
      <c r="C2237" s="82"/>
      <c r="D2237" s="82" t="s">
        <v>3251</v>
      </c>
      <c r="E2237" s="83">
        <v>44137</v>
      </c>
      <c r="F2237" s="82" t="s">
        <v>2985</v>
      </c>
      <c r="G2237" s="82">
        <v>1</v>
      </c>
      <c r="H2237" s="82" t="s">
        <v>2986</v>
      </c>
      <c r="I2237" s="82" t="s">
        <v>1760</v>
      </c>
      <c r="J2237" s="84">
        <v>20</v>
      </c>
      <c r="K2237" s="247">
        <v>2</v>
      </c>
      <c r="L2237" s="82" t="s">
        <v>3362</v>
      </c>
      <c r="M2237" s="82">
        <v>158</v>
      </c>
      <c r="N2237" s="82">
        <v>0.1</v>
      </c>
      <c r="O2237" s="264" t="s">
        <v>1661</v>
      </c>
      <c r="P2237" s="283" t="s">
        <v>2990</v>
      </c>
      <c r="Q2237" s="82" t="s">
        <v>304</v>
      </c>
    </row>
    <row r="2238" spans="1:77" s="254" customFormat="1" x14ac:dyDescent="0.2">
      <c r="A2238" s="248">
        <v>2230</v>
      </c>
      <c r="B2238" s="248" t="s">
        <v>2497</v>
      </c>
      <c r="C2238" s="248"/>
      <c r="D2238" s="248"/>
      <c r="E2238" s="248"/>
      <c r="F2238" s="248"/>
      <c r="G2238" s="248"/>
      <c r="H2238" s="248"/>
      <c r="I2238" s="248"/>
      <c r="J2238" s="260">
        <v>40</v>
      </c>
      <c r="K2238" s="255">
        <v>4</v>
      </c>
      <c r="L2238" s="248"/>
      <c r="M2238" s="248"/>
      <c r="N2238" s="248"/>
      <c r="O2238" s="265" t="s">
        <v>1661</v>
      </c>
      <c r="P2238" s="284" t="s">
        <v>708</v>
      </c>
      <c r="Q2238" s="248"/>
      <c r="R2238" s="289"/>
      <c r="S2238" s="289"/>
      <c r="T2238" s="289"/>
      <c r="U2238" s="289"/>
      <c r="V2238" s="289"/>
      <c r="W2238" s="289"/>
      <c r="X2238" s="289"/>
      <c r="Y2238" s="289"/>
      <c r="Z2238" s="289"/>
      <c r="AA2238" s="289"/>
      <c r="AB2238" s="289"/>
      <c r="AC2238" s="289"/>
      <c r="AD2238" s="289"/>
      <c r="AE2238" s="289"/>
      <c r="AF2238" s="289"/>
      <c r="AG2238" s="289"/>
      <c r="AH2238" s="289"/>
      <c r="AI2238" s="289"/>
      <c r="AJ2238" s="289"/>
      <c r="AK2238" s="289"/>
      <c r="AL2238" s="289"/>
      <c r="AM2238" s="289"/>
      <c r="AN2238" s="289"/>
      <c r="AO2238" s="289"/>
      <c r="AP2238" s="289"/>
      <c r="AQ2238" s="289"/>
      <c r="AR2238" s="289"/>
      <c r="AS2238" s="289"/>
      <c r="AT2238" s="289"/>
      <c r="AU2238" s="289"/>
      <c r="AV2238" s="289"/>
      <c r="AW2238" s="289"/>
      <c r="AX2238" s="289"/>
      <c r="AY2238" s="289"/>
      <c r="AZ2238" s="289"/>
      <c r="BA2238" s="289"/>
      <c r="BB2238" s="289"/>
      <c r="BC2238" s="289"/>
      <c r="BD2238" s="289"/>
      <c r="BE2238" s="289"/>
      <c r="BF2238" s="289"/>
      <c r="BG2238" s="289"/>
      <c r="BH2238" s="289"/>
      <c r="BI2238" s="289"/>
      <c r="BJ2238" s="289"/>
      <c r="BK2238" s="289"/>
      <c r="BL2238" s="289"/>
      <c r="BM2238" s="289"/>
      <c r="BN2238" s="289"/>
      <c r="BO2238" s="289"/>
      <c r="BP2238" s="289"/>
      <c r="BQ2238" s="289"/>
      <c r="BR2238" s="289"/>
      <c r="BS2238" s="289"/>
      <c r="BT2238" s="289"/>
      <c r="BU2238" s="289"/>
      <c r="BV2238" s="289"/>
      <c r="BW2238" s="289"/>
      <c r="BX2238" s="289"/>
      <c r="BY2238" s="289"/>
    </row>
    <row r="2239" spans="1:77" s="262" customFormat="1" x14ac:dyDescent="0.2">
      <c r="A2239" s="86">
        <v>2231</v>
      </c>
      <c r="B2239" s="86" t="s">
        <v>1001</v>
      </c>
      <c r="C2239" s="86"/>
      <c r="D2239" s="86"/>
      <c r="E2239" s="86"/>
      <c r="F2239" s="86"/>
      <c r="G2239" s="86"/>
      <c r="H2239" s="86"/>
      <c r="I2239" s="86"/>
      <c r="J2239" s="249">
        <v>142</v>
      </c>
      <c r="K2239" s="251">
        <v>14.2</v>
      </c>
      <c r="L2239" s="86"/>
      <c r="M2239" s="86"/>
      <c r="N2239" s="86"/>
      <c r="O2239" s="266" t="s">
        <v>619</v>
      </c>
      <c r="P2239" s="285"/>
      <c r="Q2239" s="86"/>
      <c r="R2239" s="290"/>
      <c r="S2239" s="290"/>
      <c r="T2239" s="290"/>
      <c r="U2239" s="290"/>
      <c r="V2239" s="290"/>
      <c r="W2239" s="290"/>
      <c r="X2239" s="290"/>
      <c r="Y2239" s="290"/>
      <c r="Z2239" s="290"/>
      <c r="AA2239" s="290"/>
      <c r="AB2239" s="290"/>
      <c r="AC2239" s="290"/>
      <c r="AD2239" s="290"/>
      <c r="AE2239" s="290"/>
      <c r="AF2239" s="290"/>
      <c r="AG2239" s="290"/>
      <c r="AH2239" s="290"/>
      <c r="AI2239" s="290"/>
      <c r="AJ2239" s="290"/>
      <c r="AK2239" s="290"/>
      <c r="AL2239" s="290"/>
      <c r="AM2239" s="290"/>
      <c r="AN2239" s="290"/>
      <c r="AO2239" s="290"/>
      <c r="AP2239" s="290"/>
      <c r="AQ2239" s="290"/>
      <c r="AR2239" s="290"/>
      <c r="AS2239" s="290"/>
      <c r="AT2239" s="290"/>
      <c r="AU2239" s="290"/>
      <c r="AV2239" s="290"/>
      <c r="AW2239" s="290"/>
      <c r="AX2239" s="290"/>
      <c r="AY2239" s="290"/>
      <c r="AZ2239" s="290"/>
      <c r="BA2239" s="290"/>
      <c r="BB2239" s="290"/>
      <c r="BC2239" s="290"/>
      <c r="BD2239" s="290"/>
      <c r="BE2239" s="290"/>
      <c r="BF2239" s="290"/>
      <c r="BG2239" s="290"/>
      <c r="BH2239" s="290"/>
      <c r="BI2239" s="290"/>
      <c r="BJ2239" s="290"/>
      <c r="BK2239" s="290"/>
      <c r="BL2239" s="290"/>
      <c r="BM2239" s="290"/>
      <c r="BN2239" s="290"/>
      <c r="BO2239" s="290"/>
      <c r="BP2239" s="290"/>
      <c r="BQ2239" s="290"/>
      <c r="BR2239" s="290"/>
      <c r="BS2239" s="290"/>
      <c r="BT2239" s="290"/>
      <c r="BU2239" s="290"/>
      <c r="BV2239" s="290"/>
      <c r="BW2239" s="290"/>
      <c r="BX2239" s="290"/>
      <c r="BY2239" s="290"/>
    </row>
    <row r="2240" spans="1:77" x14ac:dyDescent="0.2">
      <c r="A2240" s="82">
        <v>2232</v>
      </c>
      <c r="B2240" s="82" t="s">
        <v>2543</v>
      </c>
      <c r="C2240" s="82" t="s">
        <v>2293</v>
      </c>
      <c r="D2240" s="82" t="s">
        <v>2544</v>
      </c>
      <c r="E2240" s="83">
        <v>44123</v>
      </c>
      <c r="F2240" s="82" t="s">
        <v>2985</v>
      </c>
      <c r="G2240" s="82">
        <v>1</v>
      </c>
      <c r="H2240" s="82" t="s">
        <v>2986</v>
      </c>
      <c r="I2240" s="82" t="s">
        <v>1760</v>
      </c>
      <c r="J2240" s="84">
        <v>18</v>
      </c>
      <c r="K2240" s="247">
        <v>1.8</v>
      </c>
      <c r="L2240" s="82" t="s">
        <v>2987</v>
      </c>
      <c r="M2240" s="82">
        <v>154</v>
      </c>
      <c r="N2240" s="82">
        <v>0.1</v>
      </c>
      <c r="O2240" s="264" t="s">
        <v>1740</v>
      </c>
      <c r="P2240" s="283" t="s">
        <v>2990</v>
      </c>
      <c r="Q2240" s="82" t="s">
        <v>304</v>
      </c>
    </row>
    <row r="2241" spans="1:77" x14ac:dyDescent="0.2">
      <c r="A2241" s="82">
        <v>2233</v>
      </c>
      <c r="B2241" s="82" t="s">
        <v>2543</v>
      </c>
      <c r="C2241" s="82"/>
      <c r="D2241" s="82" t="s">
        <v>3262</v>
      </c>
      <c r="E2241" s="83">
        <v>44137</v>
      </c>
      <c r="F2241" s="82" t="s">
        <v>2985</v>
      </c>
      <c r="G2241" s="82">
        <v>1</v>
      </c>
      <c r="H2241" s="82" t="s">
        <v>2986</v>
      </c>
      <c r="I2241" s="82" t="s">
        <v>1760</v>
      </c>
      <c r="J2241" s="84">
        <v>14</v>
      </c>
      <c r="K2241" s="247">
        <v>1.4</v>
      </c>
      <c r="L2241" s="82" t="s">
        <v>3362</v>
      </c>
      <c r="M2241" s="82">
        <v>158</v>
      </c>
      <c r="N2241" s="82">
        <v>0.1</v>
      </c>
      <c r="O2241" s="264" t="s">
        <v>1740</v>
      </c>
      <c r="P2241" s="283" t="s">
        <v>2990</v>
      </c>
      <c r="Q2241" s="82" t="s">
        <v>304</v>
      </c>
    </row>
    <row r="2242" spans="1:77" s="254" customFormat="1" x14ac:dyDescent="0.2">
      <c r="A2242" s="248">
        <v>2234</v>
      </c>
      <c r="B2242" s="248" t="s">
        <v>2543</v>
      </c>
      <c r="C2242" s="248"/>
      <c r="D2242" s="248"/>
      <c r="E2242" s="248"/>
      <c r="F2242" s="248"/>
      <c r="G2242" s="248"/>
      <c r="H2242" s="248"/>
      <c r="I2242" s="248"/>
      <c r="J2242" s="260">
        <v>32</v>
      </c>
      <c r="K2242" s="255">
        <v>3.2</v>
      </c>
      <c r="L2242" s="248"/>
      <c r="M2242" s="248"/>
      <c r="N2242" s="248"/>
      <c r="O2242" s="265" t="s">
        <v>1740</v>
      </c>
      <c r="P2242" s="284" t="s">
        <v>708</v>
      </c>
      <c r="Q2242" s="248"/>
      <c r="R2242" s="289"/>
      <c r="S2242" s="289"/>
      <c r="T2242" s="289"/>
      <c r="U2242" s="289"/>
      <c r="V2242" s="289"/>
      <c r="W2242" s="289"/>
      <c r="X2242" s="289"/>
      <c r="Y2242" s="289"/>
      <c r="Z2242" s="289"/>
      <c r="AA2242" s="289"/>
      <c r="AB2242" s="289"/>
      <c r="AC2242" s="289"/>
      <c r="AD2242" s="289"/>
      <c r="AE2242" s="289"/>
      <c r="AF2242" s="289"/>
      <c r="AG2242" s="289"/>
      <c r="AH2242" s="289"/>
      <c r="AI2242" s="289"/>
      <c r="AJ2242" s="289"/>
      <c r="AK2242" s="289"/>
      <c r="AL2242" s="289"/>
      <c r="AM2242" s="289"/>
      <c r="AN2242" s="289"/>
      <c r="AO2242" s="289"/>
      <c r="AP2242" s="289"/>
      <c r="AQ2242" s="289"/>
      <c r="AR2242" s="289"/>
      <c r="AS2242" s="289"/>
      <c r="AT2242" s="289"/>
      <c r="AU2242" s="289"/>
      <c r="AV2242" s="289"/>
      <c r="AW2242" s="289"/>
      <c r="AX2242" s="289"/>
      <c r="AY2242" s="289"/>
      <c r="AZ2242" s="289"/>
      <c r="BA2242" s="289"/>
      <c r="BB2242" s="289"/>
      <c r="BC2242" s="289"/>
      <c r="BD2242" s="289"/>
      <c r="BE2242" s="289"/>
      <c r="BF2242" s="289"/>
      <c r="BG2242" s="289"/>
      <c r="BH2242" s="289"/>
      <c r="BI2242" s="289"/>
      <c r="BJ2242" s="289"/>
      <c r="BK2242" s="289"/>
      <c r="BL2242" s="289"/>
      <c r="BM2242" s="289"/>
      <c r="BN2242" s="289"/>
      <c r="BO2242" s="289"/>
      <c r="BP2242" s="289"/>
      <c r="BQ2242" s="289"/>
      <c r="BR2242" s="289"/>
      <c r="BS2242" s="289"/>
      <c r="BT2242" s="289"/>
      <c r="BU2242" s="289"/>
      <c r="BV2242" s="289"/>
      <c r="BW2242" s="289"/>
      <c r="BX2242" s="289"/>
      <c r="BY2242" s="289"/>
    </row>
    <row r="2243" spans="1:77" s="262" customFormat="1" x14ac:dyDescent="0.2">
      <c r="A2243" s="86">
        <v>2235</v>
      </c>
      <c r="B2243" s="86" t="s">
        <v>1080</v>
      </c>
      <c r="C2243" s="86"/>
      <c r="D2243" s="86"/>
      <c r="E2243" s="86"/>
      <c r="F2243" s="86"/>
      <c r="G2243" s="86"/>
      <c r="H2243" s="86"/>
      <c r="I2243" s="86"/>
      <c r="J2243" s="249">
        <v>32</v>
      </c>
      <c r="K2243" s="251">
        <v>3.2</v>
      </c>
      <c r="L2243" s="86"/>
      <c r="M2243" s="86"/>
      <c r="N2243" s="86"/>
      <c r="O2243" s="266" t="s">
        <v>620</v>
      </c>
      <c r="P2243" s="285"/>
      <c r="Q2243" s="86"/>
      <c r="R2243" s="290"/>
      <c r="S2243" s="290"/>
      <c r="T2243" s="290"/>
      <c r="U2243" s="290"/>
      <c r="V2243" s="290"/>
      <c r="W2243" s="290"/>
      <c r="X2243" s="290"/>
      <c r="Y2243" s="290"/>
      <c r="Z2243" s="290"/>
      <c r="AA2243" s="290"/>
      <c r="AB2243" s="290"/>
      <c r="AC2243" s="290"/>
      <c r="AD2243" s="290"/>
      <c r="AE2243" s="290"/>
      <c r="AF2243" s="290"/>
      <c r="AG2243" s="290"/>
      <c r="AH2243" s="290"/>
      <c r="AI2243" s="290"/>
      <c r="AJ2243" s="290"/>
      <c r="AK2243" s="290"/>
      <c r="AL2243" s="290"/>
      <c r="AM2243" s="290"/>
      <c r="AN2243" s="290"/>
      <c r="AO2243" s="290"/>
      <c r="AP2243" s="290"/>
      <c r="AQ2243" s="290"/>
      <c r="AR2243" s="290"/>
      <c r="AS2243" s="290"/>
      <c r="AT2243" s="290"/>
      <c r="AU2243" s="290"/>
      <c r="AV2243" s="290"/>
      <c r="AW2243" s="290"/>
      <c r="AX2243" s="290"/>
      <c r="AY2243" s="290"/>
      <c r="AZ2243" s="290"/>
      <c r="BA2243" s="290"/>
      <c r="BB2243" s="290"/>
      <c r="BC2243" s="290"/>
      <c r="BD2243" s="290"/>
      <c r="BE2243" s="290"/>
      <c r="BF2243" s="290"/>
      <c r="BG2243" s="290"/>
      <c r="BH2243" s="290"/>
      <c r="BI2243" s="290"/>
      <c r="BJ2243" s="290"/>
      <c r="BK2243" s="290"/>
      <c r="BL2243" s="290"/>
      <c r="BM2243" s="290"/>
      <c r="BN2243" s="290"/>
      <c r="BO2243" s="290"/>
      <c r="BP2243" s="290"/>
      <c r="BQ2243" s="290"/>
      <c r="BR2243" s="290"/>
      <c r="BS2243" s="290"/>
      <c r="BT2243" s="290"/>
      <c r="BU2243" s="290"/>
      <c r="BV2243" s="290"/>
      <c r="BW2243" s="290"/>
      <c r="BX2243" s="290"/>
      <c r="BY2243" s="290"/>
    </row>
    <row r="2244" spans="1:77" x14ac:dyDescent="0.2">
      <c r="A2244" s="82">
        <v>2236</v>
      </c>
      <c r="B2244" s="82" t="s">
        <v>2521</v>
      </c>
      <c r="C2244" s="82" t="s">
        <v>2276</v>
      </c>
      <c r="D2244" s="82" t="s">
        <v>2522</v>
      </c>
      <c r="E2244" s="83">
        <v>44123</v>
      </c>
      <c r="F2244" s="82" t="s">
        <v>2985</v>
      </c>
      <c r="G2244" s="82">
        <v>1</v>
      </c>
      <c r="H2244" s="82" t="s">
        <v>2986</v>
      </c>
      <c r="I2244" s="82" t="s">
        <v>1760</v>
      </c>
      <c r="J2244" s="84">
        <v>12</v>
      </c>
      <c r="K2244" s="247">
        <v>1.2</v>
      </c>
      <c r="L2244" s="82" t="s">
        <v>2987</v>
      </c>
      <c r="M2244" s="82">
        <v>154</v>
      </c>
      <c r="N2244" s="82">
        <v>0.1</v>
      </c>
      <c r="O2244" s="264" t="s">
        <v>1704</v>
      </c>
      <c r="P2244" s="283" t="s">
        <v>2990</v>
      </c>
      <c r="Q2244" s="82" t="s">
        <v>304</v>
      </c>
    </row>
    <row r="2245" spans="1:77" x14ac:dyDescent="0.2">
      <c r="A2245" s="82">
        <v>2237</v>
      </c>
      <c r="B2245" s="82" t="s">
        <v>2521</v>
      </c>
      <c r="C2245" s="82"/>
      <c r="D2245" s="82" t="s">
        <v>3258</v>
      </c>
      <c r="E2245" s="83">
        <v>44137</v>
      </c>
      <c r="F2245" s="82" t="s">
        <v>2985</v>
      </c>
      <c r="G2245" s="82">
        <v>1</v>
      </c>
      <c r="H2245" s="82" t="s">
        <v>2986</v>
      </c>
      <c r="I2245" s="82" t="s">
        <v>1760</v>
      </c>
      <c r="J2245" s="84">
        <v>12</v>
      </c>
      <c r="K2245" s="247">
        <v>1.2</v>
      </c>
      <c r="L2245" s="82" t="s">
        <v>3362</v>
      </c>
      <c r="M2245" s="82">
        <v>158</v>
      </c>
      <c r="N2245" s="82">
        <v>0.1</v>
      </c>
      <c r="O2245" s="264" t="s">
        <v>1704</v>
      </c>
      <c r="P2245" s="283" t="s">
        <v>2990</v>
      </c>
      <c r="Q2245" s="82" t="s">
        <v>304</v>
      </c>
    </row>
    <row r="2246" spans="1:77" s="254" customFormat="1" x14ac:dyDescent="0.2">
      <c r="A2246" s="248">
        <v>2238</v>
      </c>
      <c r="B2246" s="248" t="s">
        <v>2521</v>
      </c>
      <c r="C2246" s="248"/>
      <c r="D2246" s="248"/>
      <c r="E2246" s="248"/>
      <c r="F2246" s="248"/>
      <c r="G2246" s="248"/>
      <c r="H2246" s="248"/>
      <c r="I2246" s="248"/>
      <c r="J2246" s="260">
        <v>24</v>
      </c>
      <c r="K2246" s="255">
        <v>2.4</v>
      </c>
      <c r="L2246" s="248"/>
      <c r="M2246" s="248"/>
      <c r="N2246" s="248"/>
      <c r="O2246" s="265" t="s">
        <v>1704</v>
      </c>
      <c r="P2246" s="284" t="s">
        <v>708</v>
      </c>
      <c r="Q2246" s="248"/>
      <c r="R2246" s="289"/>
      <c r="S2246" s="289"/>
      <c r="T2246" s="289"/>
      <c r="U2246" s="289"/>
      <c r="V2246" s="289"/>
      <c r="W2246" s="289"/>
      <c r="X2246" s="289"/>
      <c r="Y2246" s="289"/>
      <c r="Z2246" s="289"/>
      <c r="AA2246" s="289"/>
      <c r="AB2246" s="289"/>
      <c r="AC2246" s="289"/>
      <c r="AD2246" s="289"/>
      <c r="AE2246" s="289"/>
      <c r="AF2246" s="289"/>
      <c r="AG2246" s="289"/>
      <c r="AH2246" s="289"/>
      <c r="AI2246" s="289"/>
      <c r="AJ2246" s="289"/>
      <c r="AK2246" s="289"/>
      <c r="AL2246" s="289"/>
      <c r="AM2246" s="289"/>
      <c r="AN2246" s="289"/>
      <c r="AO2246" s="289"/>
      <c r="AP2246" s="289"/>
      <c r="AQ2246" s="289"/>
      <c r="AR2246" s="289"/>
      <c r="AS2246" s="289"/>
      <c r="AT2246" s="289"/>
      <c r="AU2246" s="289"/>
      <c r="AV2246" s="289"/>
      <c r="AW2246" s="289"/>
      <c r="AX2246" s="289"/>
      <c r="AY2246" s="289"/>
      <c r="AZ2246" s="289"/>
      <c r="BA2246" s="289"/>
      <c r="BB2246" s="289"/>
      <c r="BC2246" s="289"/>
      <c r="BD2246" s="289"/>
      <c r="BE2246" s="289"/>
      <c r="BF2246" s="289"/>
      <c r="BG2246" s="289"/>
      <c r="BH2246" s="289"/>
      <c r="BI2246" s="289"/>
      <c r="BJ2246" s="289"/>
      <c r="BK2246" s="289"/>
      <c r="BL2246" s="289"/>
      <c r="BM2246" s="289"/>
      <c r="BN2246" s="289"/>
      <c r="BO2246" s="289"/>
      <c r="BP2246" s="289"/>
      <c r="BQ2246" s="289"/>
      <c r="BR2246" s="289"/>
      <c r="BS2246" s="289"/>
      <c r="BT2246" s="289"/>
      <c r="BU2246" s="289"/>
      <c r="BV2246" s="289"/>
      <c r="BW2246" s="289"/>
      <c r="BX2246" s="289"/>
      <c r="BY2246" s="289"/>
    </row>
    <row r="2247" spans="1:77" s="262" customFormat="1" x14ac:dyDescent="0.2">
      <c r="A2247" s="86">
        <v>2239</v>
      </c>
      <c r="B2247" s="86" t="s">
        <v>1042</v>
      </c>
      <c r="C2247" s="86"/>
      <c r="D2247" s="86"/>
      <c r="E2247" s="86"/>
      <c r="F2247" s="86"/>
      <c r="G2247" s="86"/>
      <c r="H2247" s="86"/>
      <c r="I2247" s="86"/>
      <c r="J2247" s="249">
        <v>24</v>
      </c>
      <c r="K2247" s="251">
        <v>2.4</v>
      </c>
      <c r="L2247" s="86"/>
      <c r="M2247" s="86"/>
      <c r="N2247" s="86"/>
      <c r="O2247" s="266" t="s">
        <v>621</v>
      </c>
      <c r="P2247" s="285"/>
      <c r="Q2247" s="86"/>
      <c r="R2247" s="290"/>
      <c r="S2247" s="290"/>
      <c r="T2247" s="290"/>
      <c r="U2247" s="290"/>
      <c r="V2247" s="290"/>
      <c r="W2247" s="290"/>
      <c r="X2247" s="290"/>
      <c r="Y2247" s="290"/>
      <c r="Z2247" s="290"/>
      <c r="AA2247" s="290"/>
      <c r="AB2247" s="290"/>
      <c r="AC2247" s="290"/>
      <c r="AD2247" s="290"/>
      <c r="AE2247" s="290"/>
      <c r="AF2247" s="290"/>
      <c r="AG2247" s="290"/>
      <c r="AH2247" s="290"/>
      <c r="AI2247" s="290"/>
      <c r="AJ2247" s="290"/>
      <c r="AK2247" s="290"/>
      <c r="AL2247" s="290"/>
      <c r="AM2247" s="290"/>
      <c r="AN2247" s="290"/>
      <c r="AO2247" s="290"/>
      <c r="AP2247" s="290"/>
      <c r="AQ2247" s="290"/>
      <c r="AR2247" s="290"/>
      <c r="AS2247" s="290"/>
      <c r="AT2247" s="290"/>
      <c r="AU2247" s="290"/>
      <c r="AV2247" s="290"/>
      <c r="AW2247" s="290"/>
      <c r="AX2247" s="290"/>
      <c r="AY2247" s="290"/>
      <c r="AZ2247" s="290"/>
      <c r="BA2247" s="290"/>
      <c r="BB2247" s="290"/>
      <c r="BC2247" s="290"/>
      <c r="BD2247" s="290"/>
      <c r="BE2247" s="290"/>
      <c r="BF2247" s="290"/>
      <c r="BG2247" s="290"/>
      <c r="BH2247" s="290"/>
      <c r="BI2247" s="290"/>
      <c r="BJ2247" s="290"/>
      <c r="BK2247" s="290"/>
      <c r="BL2247" s="290"/>
      <c r="BM2247" s="290"/>
      <c r="BN2247" s="290"/>
      <c r="BO2247" s="290"/>
      <c r="BP2247" s="290"/>
      <c r="BQ2247" s="290"/>
      <c r="BR2247" s="290"/>
      <c r="BS2247" s="290"/>
      <c r="BT2247" s="290"/>
      <c r="BU2247" s="290"/>
      <c r="BV2247" s="290"/>
      <c r="BW2247" s="290"/>
      <c r="BX2247" s="290"/>
      <c r="BY2247" s="290"/>
    </row>
    <row r="2248" spans="1:77" x14ac:dyDescent="0.2">
      <c r="A2248" s="82">
        <v>2240</v>
      </c>
      <c r="B2248" s="82" t="s">
        <v>2483</v>
      </c>
      <c r="C2248" s="82" t="s">
        <v>2257</v>
      </c>
      <c r="D2248" s="82" t="s">
        <v>2484</v>
      </c>
      <c r="E2248" s="83">
        <v>44123</v>
      </c>
      <c r="F2248" s="82" t="s">
        <v>2985</v>
      </c>
      <c r="G2248" s="82">
        <v>1</v>
      </c>
      <c r="H2248" s="82" t="s">
        <v>2986</v>
      </c>
      <c r="I2248" s="82" t="s">
        <v>1760</v>
      </c>
      <c r="J2248" s="84">
        <v>36</v>
      </c>
      <c r="K2248" s="247">
        <v>3.6</v>
      </c>
      <c r="L2248" s="82" t="s">
        <v>2987</v>
      </c>
      <c r="M2248" s="82">
        <v>154</v>
      </c>
      <c r="N2248" s="82">
        <v>0.1</v>
      </c>
      <c r="O2248" s="264" t="s">
        <v>2232</v>
      </c>
      <c r="P2248" s="283" t="s">
        <v>2988</v>
      </c>
      <c r="Q2248" s="82" t="s">
        <v>304</v>
      </c>
    </row>
    <row r="2249" spans="1:77" x14ac:dyDescent="0.2">
      <c r="A2249" s="82">
        <v>2241</v>
      </c>
      <c r="B2249" s="82" t="s">
        <v>2483</v>
      </c>
      <c r="C2249" s="82"/>
      <c r="D2249" s="82" t="s">
        <v>2784</v>
      </c>
      <c r="E2249" s="83">
        <v>44130</v>
      </c>
      <c r="F2249" s="82" t="s">
        <v>2985</v>
      </c>
      <c r="G2249" s="82">
        <v>1</v>
      </c>
      <c r="H2249" s="82" t="s">
        <v>2986</v>
      </c>
      <c r="I2249" s="82" t="s">
        <v>1760</v>
      </c>
      <c r="J2249" s="84">
        <v>36</v>
      </c>
      <c r="K2249" s="247">
        <v>3.6</v>
      </c>
      <c r="L2249" s="82" t="s">
        <v>2987</v>
      </c>
      <c r="M2249" s="82">
        <v>156</v>
      </c>
      <c r="N2249" s="82">
        <v>0.1</v>
      </c>
      <c r="O2249" s="264" t="s">
        <v>2232</v>
      </c>
      <c r="P2249" s="283" t="s">
        <v>2988</v>
      </c>
      <c r="Q2249" s="82" t="s">
        <v>304</v>
      </c>
    </row>
    <row r="2250" spans="1:77" x14ac:dyDescent="0.2">
      <c r="A2250" s="82">
        <v>2242</v>
      </c>
      <c r="B2250" s="82" t="s">
        <v>2483</v>
      </c>
      <c r="C2250" s="82"/>
      <c r="D2250" s="82" t="s">
        <v>3249</v>
      </c>
      <c r="E2250" s="83">
        <v>44137</v>
      </c>
      <c r="F2250" s="82" t="s">
        <v>2985</v>
      </c>
      <c r="G2250" s="82">
        <v>1</v>
      </c>
      <c r="H2250" s="82" t="s">
        <v>2986</v>
      </c>
      <c r="I2250" s="82" t="s">
        <v>1760</v>
      </c>
      <c r="J2250" s="84">
        <v>28</v>
      </c>
      <c r="K2250" s="247">
        <v>2.8</v>
      </c>
      <c r="L2250" s="82" t="s">
        <v>3362</v>
      </c>
      <c r="M2250" s="82">
        <v>158</v>
      </c>
      <c r="N2250" s="82">
        <v>0.1</v>
      </c>
      <c r="O2250" s="264" t="s">
        <v>2232</v>
      </c>
      <c r="P2250" s="283" t="s">
        <v>2988</v>
      </c>
      <c r="Q2250" s="82" t="s">
        <v>304</v>
      </c>
    </row>
    <row r="2251" spans="1:77" s="254" customFormat="1" x14ac:dyDescent="0.2">
      <c r="A2251" s="248">
        <v>2243</v>
      </c>
      <c r="B2251" s="248" t="s">
        <v>2483</v>
      </c>
      <c r="C2251" s="248"/>
      <c r="D2251" s="248"/>
      <c r="E2251" s="248"/>
      <c r="F2251" s="248"/>
      <c r="G2251" s="248"/>
      <c r="H2251" s="248"/>
      <c r="I2251" s="248"/>
      <c r="J2251" s="260">
        <v>100</v>
      </c>
      <c r="K2251" s="255">
        <v>10</v>
      </c>
      <c r="L2251" s="248"/>
      <c r="M2251" s="248"/>
      <c r="N2251" s="248"/>
      <c r="O2251" s="265" t="s">
        <v>2232</v>
      </c>
      <c r="P2251" s="284" t="s">
        <v>707</v>
      </c>
      <c r="Q2251" s="248"/>
      <c r="R2251" s="289"/>
      <c r="S2251" s="289"/>
      <c r="T2251" s="289"/>
      <c r="U2251" s="289"/>
      <c r="V2251" s="289"/>
      <c r="W2251" s="289"/>
      <c r="X2251" s="289"/>
      <c r="Y2251" s="289"/>
      <c r="Z2251" s="289"/>
      <c r="AA2251" s="289"/>
      <c r="AB2251" s="289"/>
      <c r="AC2251" s="289"/>
      <c r="AD2251" s="289"/>
      <c r="AE2251" s="289"/>
      <c r="AF2251" s="289"/>
      <c r="AG2251" s="289"/>
      <c r="AH2251" s="289"/>
      <c r="AI2251" s="289"/>
      <c r="AJ2251" s="289"/>
      <c r="AK2251" s="289"/>
      <c r="AL2251" s="289"/>
      <c r="AM2251" s="289"/>
      <c r="AN2251" s="289"/>
      <c r="AO2251" s="289"/>
      <c r="AP2251" s="289"/>
      <c r="AQ2251" s="289"/>
      <c r="AR2251" s="289"/>
      <c r="AS2251" s="289"/>
      <c r="AT2251" s="289"/>
      <c r="AU2251" s="289"/>
      <c r="AV2251" s="289"/>
      <c r="AW2251" s="289"/>
      <c r="AX2251" s="289"/>
      <c r="AY2251" s="289"/>
      <c r="AZ2251" s="289"/>
      <c r="BA2251" s="289"/>
      <c r="BB2251" s="289"/>
      <c r="BC2251" s="289"/>
      <c r="BD2251" s="289"/>
      <c r="BE2251" s="289"/>
      <c r="BF2251" s="289"/>
      <c r="BG2251" s="289"/>
      <c r="BH2251" s="289"/>
      <c r="BI2251" s="289"/>
      <c r="BJ2251" s="289"/>
      <c r="BK2251" s="289"/>
      <c r="BL2251" s="289"/>
      <c r="BM2251" s="289"/>
      <c r="BN2251" s="289"/>
      <c r="BO2251" s="289"/>
      <c r="BP2251" s="289"/>
      <c r="BQ2251" s="289"/>
      <c r="BR2251" s="289"/>
      <c r="BS2251" s="289"/>
      <c r="BT2251" s="289"/>
      <c r="BU2251" s="289"/>
      <c r="BV2251" s="289"/>
      <c r="BW2251" s="289"/>
      <c r="BX2251" s="289"/>
      <c r="BY2251" s="289"/>
    </row>
    <row r="2252" spans="1:77" x14ac:dyDescent="0.2">
      <c r="A2252" s="82">
        <v>2244</v>
      </c>
      <c r="B2252" s="82" t="s">
        <v>2483</v>
      </c>
      <c r="C2252" s="82" t="s">
        <v>2257</v>
      </c>
      <c r="D2252" s="82" t="s">
        <v>2484</v>
      </c>
      <c r="E2252" s="83">
        <v>44123</v>
      </c>
      <c r="F2252" s="82" t="s">
        <v>2985</v>
      </c>
      <c r="G2252" s="82">
        <v>1</v>
      </c>
      <c r="H2252" s="82" t="s">
        <v>2986</v>
      </c>
      <c r="I2252" s="82" t="s">
        <v>1760</v>
      </c>
      <c r="J2252" s="84">
        <v>70</v>
      </c>
      <c r="K2252" s="247">
        <v>7</v>
      </c>
      <c r="L2252" s="82" t="s">
        <v>2987</v>
      </c>
      <c r="M2252" s="82">
        <v>154</v>
      </c>
      <c r="N2252" s="82">
        <v>0.1</v>
      </c>
      <c r="O2252" s="264" t="s">
        <v>2232</v>
      </c>
      <c r="P2252" s="283" t="s">
        <v>2990</v>
      </c>
      <c r="Q2252" s="82" t="s">
        <v>304</v>
      </c>
    </row>
    <row r="2253" spans="1:77" x14ac:dyDescent="0.2">
      <c r="A2253" s="82">
        <v>2245</v>
      </c>
      <c r="B2253" s="82" t="s">
        <v>2483</v>
      </c>
      <c r="C2253" s="82"/>
      <c r="D2253" s="82" t="s">
        <v>3249</v>
      </c>
      <c r="E2253" s="83">
        <v>44137</v>
      </c>
      <c r="F2253" s="82" t="s">
        <v>2985</v>
      </c>
      <c r="G2253" s="82">
        <v>1</v>
      </c>
      <c r="H2253" s="82" t="s">
        <v>2986</v>
      </c>
      <c r="I2253" s="82" t="s">
        <v>1760</v>
      </c>
      <c r="J2253" s="84">
        <v>60</v>
      </c>
      <c r="K2253" s="247">
        <v>6</v>
      </c>
      <c r="L2253" s="82" t="s">
        <v>3362</v>
      </c>
      <c r="M2253" s="82">
        <v>158</v>
      </c>
      <c r="N2253" s="82">
        <v>0.1</v>
      </c>
      <c r="O2253" s="264" t="s">
        <v>2232</v>
      </c>
      <c r="P2253" s="283" t="s">
        <v>2990</v>
      </c>
      <c r="Q2253" s="82" t="s">
        <v>304</v>
      </c>
    </row>
    <row r="2254" spans="1:77" s="254" customFormat="1" x14ac:dyDescent="0.2">
      <c r="A2254" s="248">
        <v>2246</v>
      </c>
      <c r="B2254" s="248" t="s">
        <v>2483</v>
      </c>
      <c r="C2254" s="248"/>
      <c r="D2254" s="248"/>
      <c r="E2254" s="248"/>
      <c r="F2254" s="248"/>
      <c r="G2254" s="248"/>
      <c r="H2254" s="248"/>
      <c r="I2254" s="248"/>
      <c r="J2254" s="260">
        <v>130</v>
      </c>
      <c r="K2254" s="255">
        <v>13</v>
      </c>
      <c r="L2254" s="248"/>
      <c r="M2254" s="248"/>
      <c r="N2254" s="248"/>
      <c r="O2254" s="265" t="s">
        <v>2232</v>
      </c>
      <c r="P2254" s="284" t="s">
        <v>708</v>
      </c>
      <c r="Q2254" s="248"/>
      <c r="R2254" s="289"/>
      <c r="S2254" s="289"/>
      <c r="T2254" s="289"/>
      <c r="U2254" s="289"/>
      <c r="V2254" s="289"/>
      <c r="W2254" s="289"/>
      <c r="X2254" s="289"/>
      <c r="Y2254" s="289"/>
      <c r="Z2254" s="289"/>
      <c r="AA2254" s="289"/>
      <c r="AB2254" s="289"/>
      <c r="AC2254" s="289"/>
      <c r="AD2254" s="289"/>
      <c r="AE2254" s="289"/>
      <c r="AF2254" s="289"/>
      <c r="AG2254" s="289"/>
      <c r="AH2254" s="289"/>
      <c r="AI2254" s="289"/>
      <c r="AJ2254" s="289"/>
      <c r="AK2254" s="289"/>
      <c r="AL2254" s="289"/>
      <c r="AM2254" s="289"/>
      <c r="AN2254" s="289"/>
      <c r="AO2254" s="289"/>
      <c r="AP2254" s="289"/>
      <c r="AQ2254" s="289"/>
      <c r="AR2254" s="289"/>
      <c r="AS2254" s="289"/>
      <c r="AT2254" s="289"/>
      <c r="AU2254" s="289"/>
      <c r="AV2254" s="289"/>
      <c r="AW2254" s="289"/>
      <c r="AX2254" s="289"/>
      <c r="AY2254" s="289"/>
      <c r="AZ2254" s="289"/>
      <c r="BA2254" s="289"/>
      <c r="BB2254" s="289"/>
      <c r="BC2254" s="289"/>
      <c r="BD2254" s="289"/>
      <c r="BE2254" s="289"/>
      <c r="BF2254" s="289"/>
      <c r="BG2254" s="289"/>
      <c r="BH2254" s="289"/>
      <c r="BI2254" s="289"/>
      <c r="BJ2254" s="289"/>
      <c r="BK2254" s="289"/>
      <c r="BL2254" s="289"/>
      <c r="BM2254" s="289"/>
      <c r="BN2254" s="289"/>
      <c r="BO2254" s="289"/>
      <c r="BP2254" s="289"/>
      <c r="BQ2254" s="289"/>
      <c r="BR2254" s="289"/>
      <c r="BS2254" s="289"/>
      <c r="BT2254" s="289"/>
      <c r="BU2254" s="289"/>
      <c r="BV2254" s="289"/>
      <c r="BW2254" s="289"/>
      <c r="BX2254" s="289"/>
      <c r="BY2254" s="289"/>
    </row>
    <row r="2255" spans="1:77" s="262" customFormat="1" x14ac:dyDescent="0.2">
      <c r="A2255" s="86">
        <v>2247</v>
      </c>
      <c r="B2255" s="86" t="s">
        <v>971</v>
      </c>
      <c r="C2255" s="86"/>
      <c r="D2255" s="86"/>
      <c r="E2255" s="86"/>
      <c r="F2255" s="86"/>
      <c r="G2255" s="86"/>
      <c r="H2255" s="86"/>
      <c r="I2255" s="86"/>
      <c r="J2255" s="249">
        <v>230</v>
      </c>
      <c r="K2255" s="251">
        <v>23</v>
      </c>
      <c r="L2255" s="86"/>
      <c r="M2255" s="86"/>
      <c r="N2255" s="86"/>
      <c r="O2255" s="266" t="s">
        <v>622</v>
      </c>
      <c r="P2255" s="285"/>
      <c r="Q2255" s="86"/>
      <c r="R2255" s="290"/>
      <c r="S2255" s="290"/>
      <c r="T2255" s="290"/>
      <c r="U2255" s="290"/>
      <c r="V2255" s="290"/>
      <c r="W2255" s="290"/>
      <c r="X2255" s="290"/>
      <c r="Y2255" s="290"/>
      <c r="Z2255" s="290"/>
      <c r="AA2255" s="290"/>
      <c r="AB2255" s="290"/>
      <c r="AC2255" s="290"/>
      <c r="AD2255" s="290"/>
      <c r="AE2255" s="290"/>
      <c r="AF2255" s="290"/>
      <c r="AG2255" s="290"/>
      <c r="AH2255" s="290"/>
      <c r="AI2255" s="290"/>
      <c r="AJ2255" s="290"/>
      <c r="AK2255" s="290"/>
      <c r="AL2255" s="290"/>
      <c r="AM2255" s="290"/>
      <c r="AN2255" s="290"/>
      <c r="AO2255" s="290"/>
      <c r="AP2255" s="290"/>
      <c r="AQ2255" s="290"/>
      <c r="AR2255" s="290"/>
      <c r="AS2255" s="290"/>
      <c r="AT2255" s="290"/>
      <c r="AU2255" s="290"/>
      <c r="AV2255" s="290"/>
      <c r="AW2255" s="290"/>
      <c r="AX2255" s="290"/>
      <c r="AY2255" s="290"/>
      <c r="AZ2255" s="290"/>
      <c r="BA2255" s="290"/>
      <c r="BB2255" s="290"/>
      <c r="BC2255" s="290"/>
      <c r="BD2255" s="290"/>
      <c r="BE2255" s="290"/>
      <c r="BF2255" s="290"/>
      <c r="BG2255" s="290"/>
      <c r="BH2255" s="290"/>
      <c r="BI2255" s="290"/>
      <c r="BJ2255" s="290"/>
      <c r="BK2255" s="290"/>
      <c r="BL2255" s="290"/>
      <c r="BM2255" s="290"/>
      <c r="BN2255" s="290"/>
      <c r="BO2255" s="290"/>
      <c r="BP2255" s="290"/>
      <c r="BQ2255" s="290"/>
      <c r="BR2255" s="290"/>
      <c r="BS2255" s="290"/>
      <c r="BT2255" s="290"/>
      <c r="BU2255" s="290"/>
      <c r="BV2255" s="290"/>
      <c r="BW2255" s="290"/>
      <c r="BX2255" s="290"/>
      <c r="BY2255" s="290"/>
    </row>
    <row r="2256" spans="1:77" x14ac:dyDescent="0.2">
      <c r="A2256" s="82">
        <v>2248</v>
      </c>
      <c r="B2256" s="82" t="s">
        <v>2436</v>
      </c>
      <c r="C2256" s="82" t="s">
        <v>2293</v>
      </c>
      <c r="D2256" s="82" t="s">
        <v>2437</v>
      </c>
      <c r="E2256" s="83">
        <v>44123</v>
      </c>
      <c r="F2256" s="82" t="s">
        <v>2985</v>
      </c>
      <c r="G2256" s="82">
        <v>1</v>
      </c>
      <c r="H2256" s="82" t="s">
        <v>2986</v>
      </c>
      <c r="I2256" s="82" t="s">
        <v>1760</v>
      </c>
      <c r="J2256" s="84">
        <v>18</v>
      </c>
      <c r="K2256" s="247">
        <v>1.8</v>
      </c>
      <c r="L2256" s="82" t="s">
        <v>2987</v>
      </c>
      <c r="M2256" s="82">
        <v>154</v>
      </c>
      <c r="N2256" s="82">
        <v>0.1</v>
      </c>
      <c r="O2256" s="264" t="s">
        <v>2112</v>
      </c>
      <c r="P2256" s="283" t="s">
        <v>2997</v>
      </c>
      <c r="Q2256" s="82" t="s">
        <v>304</v>
      </c>
    </row>
    <row r="2257" spans="1:77" x14ac:dyDescent="0.2">
      <c r="A2257" s="82">
        <v>2249</v>
      </c>
      <c r="B2257" s="82" t="s">
        <v>2436</v>
      </c>
      <c r="C2257" s="82"/>
      <c r="D2257" s="82" t="s">
        <v>3240</v>
      </c>
      <c r="E2257" s="83">
        <v>44137</v>
      </c>
      <c r="F2257" s="82" t="s">
        <v>2985</v>
      </c>
      <c r="G2257" s="82">
        <v>1</v>
      </c>
      <c r="H2257" s="82" t="s">
        <v>2986</v>
      </c>
      <c r="I2257" s="82" t="s">
        <v>1760</v>
      </c>
      <c r="J2257" s="84">
        <v>17</v>
      </c>
      <c r="K2257" s="247">
        <v>1.7</v>
      </c>
      <c r="L2257" s="82" t="s">
        <v>3362</v>
      </c>
      <c r="M2257" s="82">
        <v>158</v>
      </c>
      <c r="N2257" s="82">
        <v>0.1</v>
      </c>
      <c r="O2257" s="264" t="s">
        <v>2112</v>
      </c>
      <c r="P2257" s="283" t="s">
        <v>2997</v>
      </c>
      <c r="Q2257" s="82" t="s">
        <v>304</v>
      </c>
    </row>
    <row r="2258" spans="1:77" s="254" customFormat="1" x14ac:dyDescent="0.2">
      <c r="A2258" s="248">
        <v>2250</v>
      </c>
      <c r="B2258" s="248" t="s">
        <v>2436</v>
      </c>
      <c r="C2258" s="248"/>
      <c r="D2258" s="248"/>
      <c r="E2258" s="248"/>
      <c r="F2258" s="248"/>
      <c r="G2258" s="248"/>
      <c r="H2258" s="248"/>
      <c r="I2258" s="248"/>
      <c r="J2258" s="260">
        <v>35</v>
      </c>
      <c r="K2258" s="255">
        <v>3.5</v>
      </c>
      <c r="L2258" s="248"/>
      <c r="M2258" s="248"/>
      <c r="N2258" s="248"/>
      <c r="O2258" s="265" t="s">
        <v>2112</v>
      </c>
      <c r="P2258" s="284" t="s">
        <v>706</v>
      </c>
      <c r="Q2258" s="248"/>
      <c r="R2258" s="289"/>
      <c r="S2258" s="289"/>
      <c r="T2258" s="289"/>
      <c r="U2258" s="289"/>
      <c r="V2258" s="289"/>
      <c r="W2258" s="289"/>
      <c r="X2258" s="289"/>
      <c r="Y2258" s="289"/>
      <c r="Z2258" s="289"/>
      <c r="AA2258" s="289"/>
      <c r="AB2258" s="289"/>
      <c r="AC2258" s="289"/>
      <c r="AD2258" s="289"/>
      <c r="AE2258" s="289"/>
      <c r="AF2258" s="289"/>
      <c r="AG2258" s="289"/>
      <c r="AH2258" s="289"/>
      <c r="AI2258" s="289"/>
      <c r="AJ2258" s="289"/>
      <c r="AK2258" s="289"/>
      <c r="AL2258" s="289"/>
      <c r="AM2258" s="289"/>
      <c r="AN2258" s="289"/>
      <c r="AO2258" s="289"/>
      <c r="AP2258" s="289"/>
      <c r="AQ2258" s="289"/>
      <c r="AR2258" s="289"/>
      <c r="AS2258" s="289"/>
      <c r="AT2258" s="289"/>
      <c r="AU2258" s="289"/>
      <c r="AV2258" s="289"/>
      <c r="AW2258" s="289"/>
      <c r="AX2258" s="289"/>
      <c r="AY2258" s="289"/>
      <c r="AZ2258" s="289"/>
      <c r="BA2258" s="289"/>
      <c r="BB2258" s="289"/>
      <c r="BC2258" s="289"/>
      <c r="BD2258" s="289"/>
      <c r="BE2258" s="289"/>
      <c r="BF2258" s="289"/>
      <c r="BG2258" s="289"/>
      <c r="BH2258" s="289"/>
      <c r="BI2258" s="289"/>
      <c r="BJ2258" s="289"/>
      <c r="BK2258" s="289"/>
      <c r="BL2258" s="289"/>
      <c r="BM2258" s="289"/>
      <c r="BN2258" s="289"/>
      <c r="BO2258" s="289"/>
      <c r="BP2258" s="289"/>
      <c r="BQ2258" s="289"/>
      <c r="BR2258" s="289"/>
      <c r="BS2258" s="289"/>
      <c r="BT2258" s="289"/>
      <c r="BU2258" s="289"/>
      <c r="BV2258" s="289"/>
      <c r="BW2258" s="289"/>
      <c r="BX2258" s="289"/>
      <c r="BY2258" s="289"/>
    </row>
    <row r="2259" spans="1:77" s="262" customFormat="1" x14ac:dyDescent="0.2">
      <c r="A2259" s="86">
        <v>2251</v>
      </c>
      <c r="B2259" s="86" t="s">
        <v>1582</v>
      </c>
      <c r="C2259" s="86"/>
      <c r="D2259" s="86"/>
      <c r="E2259" s="86"/>
      <c r="F2259" s="86"/>
      <c r="G2259" s="86"/>
      <c r="H2259" s="86"/>
      <c r="I2259" s="86"/>
      <c r="J2259" s="249">
        <v>35</v>
      </c>
      <c r="K2259" s="251">
        <v>3.5</v>
      </c>
      <c r="L2259" s="86"/>
      <c r="M2259" s="86"/>
      <c r="N2259" s="86"/>
      <c r="O2259" s="266" t="s">
        <v>623</v>
      </c>
      <c r="P2259" s="285"/>
      <c r="Q2259" s="86"/>
      <c r="R2259" s="290"/>
      <c r="S2259" s="290"/>
      <c r="T2259" s="290"/>
      <c r="U2259" s="290"/>
      <c r="V2259" s="290"/>
      <c r="W2259" s="290"/>
      <c r="X2259" s="290"/>
      <c r="Y2259" s="290"/>
      <c r="Z2259" s="290"/>
      <c r="AA2259" s="290"/>
      <c r="AB2259" s="290"/>
      <c r="AC2259" s="290"/>
      <c r="AD2259" s="290"/>
      <c r="AE2259" s="290"/>
      <c r="AF2259" s="290"/>
      <c r="AG2259" s="290"/>
      <c r="AH2259" s="290"/>
      <c r="AI2259" s="290"/>
      <c r="AJ2259" s="290"/>
      <c r="AK2259" s="290"/>
      <c r="AL2259" s="290"/>
      <c r="AM2259" s="290"/>
      <c r="AN2259" s="290"/>
      <c r="AO2259" s="290"/>
      <c r="AP2259" s="290"/>
      <c r="AQ2259" s="290"/>
      <c r="AR2259" s="290"/>
      <c r="AS2259" s="290"/>
      <c r="AT2259" s="290"/>
      <c r="AU2259" s="290"/>
      <c r="AV2259" s="290"/>
      <c r="AW2259" s="290"/>
      <c r="AX2259" s="290"/>
      <c r="AY2259" s="290"/>
      <c r="AZ2259" s="290"/>
      <c r="BA2259" s="290"/>
      <c r="BB2259" s="290"/>
      <c r="BC2259" s="290"/>
      <c r="BD2259" s="290"/>
      <c r="BE2259" s="290"/>
      <c r="BF2259" s="290"/>
      <c r="BG2259" s="290"/>
      <c r="BH2259" s="290"/>
      <c r="BI2259" s="290"/>
      <c r="BJ2259" s="290"/>
      <c r="BK2259" s="290"/>
      <c r="BL2259" s="290"/>
      <c r="BM2259" s="290"/>
      <c r="BN2259" s="290"/>
      <c r="BO2259" s="290"/>
      <c r="BP2259" s="290"/>
      <c r="BQ2259" s="290"/>
      <c r="BR2259" s="290"/>
      <c r="BS2259" s="290"/>
      <c r="BT2259" s="290"/>
      <c r="BU2259" s="290"/>
      <c r="BV2259" s="290"/>
      <c r="BW2259" s="290"/>
      <c r="BX2259" s="290"/>
      <c r="BY2259" s="290"/>
    </row>
    <row r="2260" spans="1:77" x14ac:dyDescent="0.2">
      <c r="A2260" s="82">
        <v>2252</v>
      </c>
      <c r="B2260" s="82" t="s">
        <v>2412</v>
      </c>
      <c r="C2260" s="82" t="s">
        <v>3128</v>
      </c>
      <c r="D2260" s="82" t="s">
        <v>3234</v>
      </c>
      <c r="E2260" s="83">
        <v>44137</v>
      </c>
      <c r="F2260" s="82" t="s">
        <v>2985</v>
      </c>
      <c r="G2260" s="82">
        <v>1</v>
      </c>
      <c r="H2260" s="82" t="s">
        <v>2986</v>
      </c>
      <c r="I2260" s="82" t="s">
        <v>1760</v>
      </c>
      <c r="J2260" s="84">
        <v>34</v>
      </c>
      <c r="K2260" s="247">
        <v>3.4</v>
      </c>
      <c r="L2260" s="82" t="s">
        <v>3362</v>
      </c>
      <c r="M2260" s="82">
        <v>158</v>
      </c>
      <c r="N2260" s="82">
        <v>0.1</v>
      </c>
      <c r="O2260" s="264" t="s">
        <v>1084</v>
      </c>
      <c r="P2260" s="283" t="s">
        <v>2997</v>
      </c>
      <c r="Q2260" s="82" t="s">
        <v>304</v>
      </c>
    </row>
    <row r="2261" spans="1:77" x14ac:dyDescent="0.2">
      <c r="A2261" s="82">
        <v>2253</v>
      </c>
      <c r="B2261" s="82" t="s">
        <v>2412</v>
      </c>
      <c r="C2261" s="82" t="s">
        <v>2257</v>
      </c>
      <c r="D2261" s="82" t="s">
        <v>2413</v>
      </c>
      <c r="E2261" s="83">
        <v>44123</v>
      </c>
      <c r="F2261" s="82" t="s">
        <v>2985</v>
      </c>
      <c r="G2261" s="82">
        <v>1</v>
      </c>
      <c r="H2261" s="82" t="s">
        <v>2986</v>
      </c>
      <c r="I2261" s="82" t="s">
        <v>1760</v>
      </c>
      <c r="J2261" s="84">
        <v>56</v>
      </c>
      <c r="K2261" s="247">
        <v>5.6</v>
      </c>
      <c r="L2261" s="82" t="s">
        <v>2987</v>
      </c>
      <c r="M2261" s="82">
        <v>154</v>
      </c>
      <c r="N2261" s="82">
        <v>0.1</v>
      </c>
      <c r="O2261" s="264" t="s">
        <v>1084</v>
      </c>
      <c r="P2261" s="283" t="s">
        <v>2997</v>
      </c>
      <c r="Q2261" s="82" t="s">
        <v>304</v>
      </c>
    </row>
    <row r="2262" spans="1:77" s="254" customFormat="1" x14ac:dyDescent="0.2">
      <c r="A2262" s="248">
        <v>2254</v>
      </c>
      <c r="B2262" s="248" t="s">
        <v>2412</v>
      </c>
      <c r="C2262" s="248"/>
      <c r="D2262" s="248"/>
      <c r="E2262" s="248"/>
      <c r="F2262" s="248"/>
      <c r="G2262" s="248"/>
      <c r="H2262" s="248"/>
      <c r="I2262" s="248"/>
      <c r="J2262" s="260">
        <v>90</v>
      </c>
      <c r="K2262" s="255">
        <v>9</v>
      </c>
      <c r="L2262" s="248"/>
      <c r="M2262" s="248"/>
      <c r="N2262" s="248"/>
      <c r="O2262" s="265" t="s">
        <v>1084</v>
      </c>
      <c r="P2262" s="284" t="s">
        <v>706</v>
      </c>
      <c r="Q2262" s="248"/>
      <c r="R2262" s="289"/>
      <c r="S2262" s="289"/>
      <c r="T2262" s="289"/>
      <c r="U2262" s="289"/>
      <c r="V2262" s="289"/>
      <c r="W2262" s="289"/>
      <c r="X2262" s="289"/>
      <c r="Y2262" s="289"/>
      <c r="Z2262" s="289"/>
      <c r="AA2262" s="289"/>
      <c r="AB2262" s="289"/>
      <c r="AC2262" s="289"/>
      <c r="AD2262" s="289"/>
      <c r="AE2262" s="289"/>
      <c r="AF2262" s="289"/>
      <c r="AG2262" s="289"/>
      <c r="AH2262" s="289"/>
      <c r="AI2262" s="289"/>
      <c r="AJ2262" s="289"/>
      <c r="AK2262" s="289"/>
      <c r="AL2262" s="289"/>
      <c r="AM2262" s="289"/>
      <c r="AN2262" s="289"/>
      <c r="AO2262" s="289"/>
      <c r="AP2262" s="289"/>
      <c r="AQ2262" s="289"/>
      <c r="AR2262" s="289"/>
      <c r="AS2262" s="289"/>
      <c r="AT2262" s="289"/>
      <c r="AU2262" s="289"/>
      <c r="AV2262" s="289"/>
      <c r="AW2262" s="289"/>
      <c r="AX2262" s="289"/>
      <c r="AY2262" s="289"/>
      <c r="AZ2262" s="289"/>
      <c r="BA2262" s="289"/>
      <c r="BB2262" s="289"/>
      <c r="BC2262" s="289"/>
      <c r="BD2262" s="289"/>
      <c r="BE2262" s="289"/>
      <c r="BF2262" s="289"/>
      <c r="BG2262" s="289"/>
      <c r="BH2262" s="289"/>
      <c r="BI2262" s="289"/>
      <c r="BJ2262" s="289"/>
      <c r="BK2262" s="289"/>
      <c r="BL2262" s="289"/>
      <c r="BM2262" s="289"/>
      <c r="BN2262" s="289"/>
      <c r="BO2262" s="289"/>
      <c r="BP2262" s="289"/>
      <c r="BQ2262" s="289"/>
      <c r="BR2262" s="289"/>
      <c r="BS2262" s="289"/>
      <c r="BT2262" s="289"/>
      <c r="BU2262" s="289"/>
      <c r="BV2262" s="289"/>
      <c r="BW2262" s="289"/>
      <c r="BX2262" s="289"/>
      <c r="BY2262" s="289"/>
    </row>
    <row r="2263" spans="1:77" s="262" customFormat="1" x14ac:dyDescent="0.2">
      <c r="A2263" s="86">
        <v>2255</v>
      </c>
      <c r="B2263" s="86" t="s">
        <v>1536</v>
      </c>
      <c r="C2263" s="86"/>
      <c r="D2263" s="86"/>
      <c r="E2263" s="86"/>
      <c r="F2263" s="86"/>
      <c r="G2263" s="86"/>
      <c r="H2263" s="86"/>
      <c r="I2263" s="86"/>
      <c r="J2263" s="249">
        <v>90</v>
      </c>
      <c r="K2263" s="251">
        <v>9</v>
      </c>
      <c r="L2263" s="86"/>
      <c r="M2263" s="86"/>
      <c r="N2263" s="86"/>
      <c r="O2263" s="266" t="s">
        <v>624</v>
      </c>
      <c r="P2263" s="285"/>
      <c r="Q2263" s="86"/>
      <c r="R2263" s="290"/>
      <c r="S2263" s="290"/>
      <c r="T2263" s="290"/>
      <c r="U2263" s="290"/>
      <c r="V2263" s="290"/>
      <c r="W2263" s="290"/>
      <c r="X2263" s="290"/>
      <c r="Y2263" s="290"/>
      <c r="Z2263" s="290"/>
      <c r="AA2263" s="290"/>
      <c r="AB2263" s="290"/>
      <c r="AC2263" s="290"/>
      <c r="AD2263" s="290"/>
      <c r="AE2263" s="290"/>
      <c r="AF2263" s="290"/>
      <c r="AG2263" s="290"/>
      <c r="AH2263" s="290"/>
      <c r="AI2263" s="290"/>
      <c r="AJ2263" s="290"/>
      <c r="AK2263" s="290"/>
      <c r="AL2263" s="290"/>
      <c r="AM2263" s="290"/>
      <c r="AN2263" s="290"/>
      <c r="AO2263" s="290"/>
      <c r="AP2263" s="290"/>
      <c r="AQ2263" s="290"/>
      <c r="AR2263" s="290"/>
      <c r="AS2263" s="290"/>
      <c r="AT2263" s="290"/>
      <c r="AU2263" s="290"/>
      <c r="AV2263" s="290"/>
      <c r="AW2263" s="290"/>
      <c r="AX2263" s="290"/>
      <c r="AY2263" s="290"/>
      <c r="AZ2263" s="290"/>
      <c r="BA2263" s="290"/>
      <c r="BB2263" s="290"/>
      <c r="BC2263" s="290"/>
      <c r="BD2263" s="290"/>
      <c r="BE2263" s="290"/>
      <c r="BF2263" s="290"/>
      <c r="BG2263" s="290"/>
      <c r="BH2263" s="290"/>
      <c r="BI2263" s="290"/>
      <c r="BJ2263" s="290"/>
      <c r="BK2263" s="290"/>
      <c r="BL2263" s="290"/>
      <c r="BM2263" s="290"/>
      <c r="BN2263" s="290"/>
      <c r="BO2263" s="290"/>
      <c r="BP2263" s="290"/>
      <c r="BQ2263" s="290"/>
      <c r="BR2263" s="290"/>
      <c r="BS2263" s="290"/>
      <c r="BT2263" s="290"/>
      <c r="BU2263" s="290"/>
      <c r="BV2263" s="290"/>
      <c r="BW2263" s="290"/>
      <c r="BX2263" s="290"/>
      <c r="BY2263" s="290"/>
    </row>
    <row r="2264" spans="1:77" x14ac:dyDescent="0.2">
      <c r="A2264" s="82">
        <v>2256</v>
      </c>
      <c r="B2264" s="82" t="s">
        <v>2434</v>
      </c>
      <c r="C2264" s="82" t="s">
        <v>1786</v>
      </c>
      <c r="D2264" s="82" t="s">
        <v>2435</v>
      </c>
      <c r="E2264" s="83">
        <v>44123</v>
      </c>
      <c r="F2264" s="82" t="s">
        <v>2985</v>
      </c>
      <c r="G2264" s="82">
        <v>1</v>
      </c>
      <c r="H2264" s="82" t="s">
        <v>2986</v>
      </c>
      <c r="I2264" s="82" t="s">
        <v>1760</v>
      </c>
      <c r="J2264" s="84">
        <v>24</v>
      </c>
      <c r="K2264" s="247">
        <v>2.4</v>
      </c>
      <c r="L2264" s="82" t="s">
        <v>2987</v>
      </c>
      <c r="M2264" s="82">
        <v>154</v>
      </c>
      <c r="N2264" s="82">
        <v>0.1</v>
      </c>
      <c r="O2264" s="264" t="s">
        <v>1155</v>
      </c>
      <c r="P2264" s="283" t="s">
        <v>2997</v>
      </c>
      <c r="Q2264" s="82" t="s">
        <v>304</v>
      </c>
    </row>
    <row r="2265" spans="1:77" x14ac:dyDescent="0.2">
      <c r="A2265" s="82">
        <v>2257</v>
      </c>
      <c r="B2265" s="82" t="s">
        <v>2434</v>
      </c>
      <c r="C2265" s="82"/>
      <c r="D2265" s="82" t="s">
        <v>3239</v>
      </c>
      <c r="E2265" s="83">
        <v>44137</v>
      </c>
      <c r="F2265" s="82" t="s">
        <v>2985</v>
      </c>
      <c r="G2265" s="82">
        <v>1</v>
      </c>
      <c r="H2265" s="82" t="s">
        <v>2986</v>
      </c>
      <c r="I2265" s="82" t="s">
        <v>1760</v>
      </c>
      <c r="J2265" s="84">
        <v>12</v>
      </c>
      <c r="K2265" s="247">
        <v>1.2</v>
      </c>
      <c r="L2265" s="82" t="s">
        <v>3362</v>
      </c>
      <c r="M2265" s="82">
        <v>158</v>
      </c>
      <c r="N2265" s="82">
        <v>0.1</v>
      </c>
      <c r="O2265" s="264" t="s">
        <v>1155</v>
      </c>
      <c r="P2265" s="283" t="s">
        <v>2997</v>
      </c>
      <c r="Q2265" s="82" t="s">
        <v>304</v>
      </c>
    </row>
    <row r="2266" spans="1:77" s="254" customFormat="1" x14ac:dyDescent="0.2">
      <c r="A2266" s="248">
        <v>2258</v>
      </c>
      <c r="B2266" s="248" t="s">
        <v>2434</v>
      </c>
      <c r="C2266" s="248"/>
      <c r="D2266" s="248"/>
      <c r="E2266" s="248"/>
      <c r="F2266" s="248"/>
      <c r="G2266" s="248"/>
      <c r="H2266" s="248"/>
      <c r="I2266" s="248"/>
      <c r="J2266" s="260">
        <v>36</v>
      </c>
      <c r="K2266" s="255">
        <v>3.6</v>
      </c>
      <c r="L2266" s="248"/>
      <c r="M2266" s="248"/>
      <c r="N2266" s="248"/>
      <c r="O2266" s="265" t="s">
        <v>1155</v>
      </c>
      <c r="P2266" s="284" t="s">
        <v>706</v>
      </c>
      <c r="Q2266" s="248"/>
      <c r="R2266" s="289"/>
      <c r="S2266" s="289"/>
      <c r="T2266" s="289"/>
      <c r="U2266" s="289"/>
      <c r="V2266" s="289"/>
      <c r="W2266" s="289"/>
      <c r="X2266" s="289"/>
      <c r="Y2266" s="289"/>
      <c r="Z2266" s="289"/>
      <c r="AA2266" s="289"/>
      <c r="AB2266" s="289"/>
      <c r="AC2266" s="289"/>
      <c r="AD2266" s="289"/>
      <c r="AE2266" s="289"/>
      <c r="AF2266" s="289"/>
      <c r="AG2266" s="289"/>
      <c r="AH2266" s="289"/>
      <c r="AI2266" s="289"/>
      <c r="AJ2266" s="289"/>
      <c r="AK2266" s="289"/>
      <c r="AL2266" s="289"/>
      <c r="AM2266" s="289"/>
      <c r="AN2266" s="289"/>
      <c r="AO2266" s="289"/>
      <c r="AP2266" s="289"/>
      <c r="AQ2266" s="289"/>
      <c r="AR2266" s="289"/>
      <c r="AS2266" s="289"/>
      <c r="AT2266" s="289"/>
      <c r="AU2266" s="289"/>
      <c r="AV2266" s="289"/>
      <c r="AW2266" s="289"/>
      <c r="AX2266" s="289"/>
      <c r="AY2266" s="289"/>
      <c r="AZ2266" s="289"/>
      <c r="BA2266" s="289"/>
      <c r="BB2266" s="289"/>
      <c r="BC2266" s="289"/>
      <c r="BD2266" s="289"/>
      <c r="BE2266" s="289"/>
      <c r="BF2266" s="289"/>
      <c r="BG2266" s="289"/>
      <c r="BH2266" s="289"/>
      <c r="BI2266" s="289"/>
      <c r="BJ2266" s="289"/>
      <c r="BK2266" s="289"/>
      <c r="BL2266" s="289"/>
      <c r="BM2266" s="289"/>
      <c r="BN2266" s="289"/>
      <c r="BO2266" s="289"/>
      <c r="BP2266" s="289"/>
      <c r="BQ2266" s="289"/>
      <c r="BR2266" s="289"/>
      <c r="BS2266" s="289"/>
      <c r="BT2266" s="289"/>
      <c r="BU2266" s="289"/>
      <c r="BV2266" s="289"/>
      <c r="BW2266" s="289"/>
      <c r="BX2266" s="289"/>
      <c r="BY2266" s="289"/>
    </row>
    <row r="2267" spans="1:77" s="262" customFormat="1" x14ac:dyDescent="0.2">
      <c r="A2267" s="86">
        <v>2259</v>
      </c>
      <c r="B2267" s="86" t="s">
        <v>1581</v>
      </c>
      <c r="C2267" s="86"/>
      <c r="D2267" s="86"/>
      <c r="E2267" s="86"/>
      <c r="F2267" s="86"/>
      <c r="G2267" s="86"/>
      <c r="H2267" s="86"/>
      <c r="I2267" s="86"/>
      <c r="J2267" s="249">
        <v>36</v>
      </c>
      <c r="K2267" s="251">
        <v>3.6</v>
      </c>
      <c r="L2267" s="86"/>
      <c r="M2267" s="86"/>
      <c r="N2267" s="86"/>
      <c r="O2267" s="266" t="s">
        <v>625</v>
      </c>
      <c r="P2267" s="285"/>
      <c r="Q2267" s="86"/>
      <c r="R2267" s="290"/>
      <c r="S2267" s="290"/>
      <c r="T2267" s="290"/>
      <c r="U2267" s="290"/>
      <c r="V2267" s="290"/>
      <c r="W2267" s="290"/>
      <c r="X2267" s="290"/>
      <c r="Y2267" s="290"/>
      <c r="Z2267" s="290"/>
      <c r="AA2267" s="290"/>
      <c r="AB2267" s="290"/>
      <c r="AC2267" s="290"/>
      <c r="AD2267" s="290"/>
      <c r="AE2267" s="290"/>
      <c r="AF2267" s="290"/>
      <c r="AG2267" s="290"/>
      <c r="AH2267" s="290"/>
      <c r="AI2267" s="290"/>
      <c r="AJ2267" s="290"/>
      <c r="AK2267" s="290"/>
      <c r="AL2267" s="290"/>
      <c r="AM2267" s="290"/>
      <c r="AN2267" s="290"/>
      <c r="AO2267" s="290"/>
      <c r="AP2267" s="290"/>
      <c r="AQ2267" s="290"/>
      <c r="AR2267" s="290"/>
      <c r="AS2267" s="290"/>
      <c r="AT2267" s="290"/>
      <c r="AU2267" s="290"/>
      <c r="AV2267" s="290"/>
      <c r="AW2267" s="290"/>
      <c r="AX2267" s="290"/>
      <c r="AY2267" s="290"/>
      <c r="AZ2267" s="290"/>
      <c r="BA2267" s="290"/>
      <c r="BB2267" s="290"/>
      <c r="BC2267" s="290"/>
      <c r="BD2267" s="290"/>
      <c r="BE2267" s="290"/>
      <c r="BF2267" s="290"/>
      <c r="BG2267" s="290"/>
      <c r="BH2267" s="290"/>
      <c r="BI2267" s="290"/>
      <c r="BJ2267" s="290"/>
      <c r="BK2267" s="290"/>
      <c r="BL2267" s="290"/>
      <c r="BM2267" s="290"/>
      <c r="BN2267" s="290"/>
      <c r="BO2267" s="290"/>
      <c r="BP2267" s="290"/>
      <c r="BQ2267" s="290"/>
      <c r="BR2267" s="290"/>
      <c r="BS2267" s="290"/>
      <c r="BT2267" s="290"/>
      <c r="BU2267" s="290"/>
      <c r="BV2267" s="290"/>
      <c r="BW2267" s="290"/>
      <c r="BX2267" s="290"/>
      <c r="BY2267" s="290"/>
    </row>
    <row r="2268" spans="1:77" x14ac:dyDescent="0.2">
      <c r="A2268" s="82">
        <v>2260</v>
      </c>
      <c r="B2268" s="82" t="s">
        <v>3187</v>
      </c>
      <c r="C2268" s="82" t="s">
        <v>3188</v>
      </c>
      <c r="D2268" s="82" t="s">
        <v>3189</v>
      </c>
      <c r="E2268" s="83">
        <v>44137</v>
      </c>
      <c r="F2268" s="82" t="s">
        <v>2985</v>
      </c>
      <c r="G2268" s="82">
        <v>1</v>
      </c>
      <c r="H2268" s="82" t="s">
        <v>2986</v>
      </c>
      <c r="I2268" s="82" t="s">
        <v>1760</v>
      </c>
      <c r="J2268" s="84">
        <v>128</v>
      </c>
      <c r="K2268" s="247">
        <v>12.8</v>
      </c>
      <c r="L2268" s="82" t="s">
        <v>3362</v>
      </c>
      <c r="M2268" s="82">
        <v>158</v>
      </c>
      <c r="N2268" s="82">
        <v>0.1</v>
      </c>
      <c r="O2268" s="264" t="s">
        <v>1662</v>
      </c>
      <c r="P2268" s="283" t="s">
        <v>2988</v>
      </c>
      <c r="Q2268" s="82" t="s">
        <v>303</v>
      </c>
    </row>
    <row r="2269" spans="1:77" x14ac:dyDescent="0.2">
      <c r="A2269" s="82">
        <v>2261</v>
      </c>
      <c r="B2269" s="82" t="s">
        <v>1447</v>
      </c>
      <c r="C2269" s="82" t="s">
        <v>1787</v>
      </c>
      <c r="D2269" s="82" t="s">
        <v>1448</v>
      </c>
      <c r="E2269" s="83">
        <v>44123</v>
      </c>
      <c r="F2269" s="82" t="s">
        <v>2985</v>
      </c>
      <c r="G2269" s="82">
        <v>1</v>
      </c>
      <c r="H2269" s="82" t="s">
        <v>2986</v>
      </c>
      <c r="I2269" s="82" t="s">
        <v>1760</v>
      </c>
      <c r="J2269" s="84">
        <v>128</v>
      </c>
      <c r="K2269" s="247">
        <v>12.8</v>
      </c>
      <c r="L2269" s="82" t="s">
        <v>2987</v>
      </c>
      <c r="M2269" s="82">
        <v>154</v>
      </c>
      <c r="N2269" s="82">
        <v>0.1</v>
      </c>
      <c r="O2269" s="264" t="s">
        <v>1662</v>
      </c>
      <c r="P2269" s="283" t="s">
        <v>2988</v>
      </c>
      <c r="Q2269" s="82" t="s">
        <v>303</v>
      </c>
    </row>
    <row r="2270" spans="1:77" x14ac:dyDescent="0.2">
      <c r="A2270" s="82">
        <v>2262</v>
      </c>
      <c r="B2270" s="82" t="s">
        <v>1447</v>
      </c>
      <c r="C2270" s="82"/>
      <c r="D2270" s="82" t="s">
        <v>2772</v>
      </c>
      <c r="E2270" s="83">
        <v>44130</v>
      </c>
      <c r="F2270" s="82" t="s">
        <v>2985</v>
      </c>
      <c r="G2270" s="82">
        <v>1</v>
      </c>
      <c r="H2270" s="82" t="s">
        <v>2986</v>
      </c>
      <c r="I2270" s="82" t="s">
        <v>1760</v>
      </c>
      <c r="J2270" s="84">
        <v>128</v>
      </c>
      <c r="K2270" s="247">
        <v>12.8</v>
      </c>
      <c r="L2270" s="82" t="s">
        <v>2987</v>
      </c>
      <c r="M2270" s="82">
        <v>156</v>
      </c>
      <c r="N2270" s="82">
        <v>0.1</v>
      </c>
      <c r="O2270" s="264" t="s">
        <v>1662</v>
      </c>
      <c r="P2270" s="283" t="s">
        <v>2988</v>
      </c>
      <c r="Q2270" s="82" t="s">
        <v>303</v>
      </c>
    </row>
    <row r="2271" spans="1:77" s="254" customFormat="1" x14ac:dyDescent="0.2">
      <c r="A2271" s="248">
        <v>2263</v>
      </c>
      <c r="B2271" s="248" t="s">
        <v>1447</v>
      </c>
      <c r="C2271" s="248"/>
      <c r="D2271" s="248"/>
      <c r="E2271" s="248"/>
      <c r="F2271" s="248"/>
      <c r="G2271" s="248"/>
      <c r="H2271" s="248"/>
      <c r="I2271" s="248"/>
      <c r="J2271" s="260">
        <v>384</v>
      </c>
      <c r="K2271" s="255">
        <v>38.4</v>
      </c>
      <c r="L2271" s="248"/>
      <c r="M2271" s="248"/>
      <c r="N2271" s="248"/>
      <c r="O2271" s="265" t="s">
        <v>1662</v>
      </c>
      <c r="P2271" s="284" t="s">
        <v>707</v>
      </c>
      <c r="Q2271" s="248"/>
      <c r="R2271" s="289"/>
      <c r="S2271" s="289"/>
      <c r="T2271" s="289"/>
      <c r="U2271" s="289"/>
      <c r="V2271" s="289"/>
      <c r="W2271" s="289"/>
      <c r="X2271" s="289"/>
      <c r="Y2271" s="289"/>
      <c r="Z2271" s="289"/>
      <c r="AA2271" s="289"/>
      <c r="AB2271" s="289"/>
      <c r="AC2271" s="289"/>
      <c r="AD2271" s="289"/>
      <c r="AE2271" s="289"/>
      <c r="AF2271" s="289"/>
      <c r="AG2271" s="289"/>
      <c r="AH2271" s="289"/>
      <c r="AI2271" s="289"/>
      <c r="AJ2271" s="289"/>
      <c r="AK2271" s="289"/>
      <c r="AL2271" s="289"/>
      <c r="AM2271" s="289"/>
      <c r="AN2271" s="289"/>
      <c r="AO2271" s="289"/>
      <c r="AP2271" s="289"/>
      <c r="AQ2271" s="289"/>
      <c r="AR2271" s="289"/>
      <c r="AS2271" s="289"/>
      <c r="AT2271" s="289"/>
      <c r="AU2271" s="289"/>
      <c r="AV2271" s="289"/>
      <c r="AW2271" s="289"/>
      <c r="AX2271" s="289"/>
      <c r="AY2271" s="289"/>
      <c r="AZ2271" s="289"/>
      <c r="BA2271" s="289"/>
      <c r="BB2271" s="289"/>
      <c r="BC2271" s="289"/>
      <c r="BD2271" s="289"/>
      <c r="BE2271" s="289"/>
      <c r="BF2271" s="289"/>
      <c r="BG2271" s="289"/>
      <c r="BH2271" s="289"/>
      <c r="BI2271" s="289"/>
      <c r="BJ2271" s="289"/>
      <c r="BK2271" s="289"/>
      <c r="BL2271" s="289"/>
      <c r="BM2271" s="289"/>
      <c r="BN2271" s="289"/>
      <c r="BO2271" s="289"/>
      <c r="BP2271" s="289"/>
      <c r="BQ2271" s="289"/>
      <c r="BR2271" s="289"/>
      <c r="BS2271" s="289"/>
      <c r="BT2271" s="289"/>
      <c r="BU2271" s="289"/>
      <c r="BV2271" s="289"/>
      <c r="BW2271" s="289"/>
      <c r="BX2271" s="289"/>
      <c r="BY2271" s="289"/>
    </row>
    <row r="2272" spans="1:77" x14ac:dyDescent="0.2">
      <c r="A2272" s="82">
        <v>2264</v>
      </c>
      <c r="B2272" s="82" t="s">
        <v>3187</v>
      </c>
      <c r="C2272" s="82" t="s">
        <v>3188</v>
      </c>
      <c r="D2272" s="82" t="s">
        <v>3189</v>
      </c>
      <c r="E2272" s="83">
        <v>44137</v>
      </c>
      <c r="F2272" s="82" t="s">
        <v>2985</v>
      </c>
      <c r="G2272" s="82">
        <v>1</v>
      </c>
      <c r="H2272" s="82" t="s">
        <v>2986</v>
      </c>
      <c r="I2272" s="82" t="s">
        <v>1760</v>
      </c>
      <c r="J2272" s="84">
        <v>144</v>
      </c>
      <c r="K2272" s="247">
        <v>14.4</v>
      </c>
      <c r="L2272" s="82" t="s">
        <v>3362</v>
      </c>
      <c r="M2272" s="82">
        <v>158</v>
      </c>
      <c r="N2272" s="82">
        <v>0.1</v>
      </c>
      <c r="O2272" s="264" t="s">
        <v>1662</v>
      </c>
      <c r="P2272" s="283" t="s">
        <v>2990</v>
      </c>
      <c r="Q2272" s="82" t="s">
        <v>303</v>
      </c>
    </row>
    <row r="2273" spans="1:77" x14ac:dyDescent="0.2">
      <c r="A2273" s="82">
        <v>2265</v>
      </c>
      <c r="B2273" s="82" t="s">
        <v>1447</v>
      </c>
      <c r="C2273" s="82" t="s">
        <v>1787</v>
      </c>
      <c r="D2273" s="82" t="s">
        <v>1448</v>
      </c>
      <c r="E2273" s="83">
        <v>44123</v>
      </c>
      <c r="F2273" s="82" t="s">
        <v>2985</v>
      </c>
      <c r="G2273" s="82">
        <v>1</v>
      </c>
      <c r="H2273" s="82" t="s">
        <v>2986</v>
      </c>
      <c r="I2273" s="82" t="s">
        <v>1760</v>
      </c>
      <c r="J2273" s="84">
        <v>146</v>
      </c>
      <c r="K2273" s="247">
        <v>14.6</v>
      </c>
      <c r="L2273" s="82" t="s">
        <v>2987</v>
      </c>
      <c r="M2273" s="82">
        <v>154</v>
      </c>
      <c r="N2273" s="82">
        <v>0.1</v>
      </c>
      <c r="O2273" s="264" t="s">
        <v>1662</v>
      </c>
      <c r="P2273" s="283" t="s">
        <v>2990</v>
      </c>
      <c r="Q2273" s="82" t="s">
        <v>303</v>
      </c>
    </row>
    <row r="2274" spans="1:77" s="254" customFormat="1" x14ac:dyDescent="0.2">
      <c r="A2274" s="248">
        <v>2266</v>
      </c>
      <c r="B2274" s="248" t="s">
        <v>1447</v>
      </c>
      <c r="C2274" s="248"/>
      <c r="D2274" s="248"/>
      <c r="E2274" s="248"/>
      <c r="F2274" s="248"/>
      <c r="G2274" s="248"/>
      <c r="H2274" s="248"/>
      <c r="I2274" s="248"/>
      <c r="J2274" s="260">
        <v>290</v>
      </c>
      <c r="K2274" s="255">
        <v>29</v>
      </c>
      <c r="L2274" s="248"/>
      <c r="M2274" s="248"/>
      <c r="N2274" s="248"/>
      <c r="O2274" s="265" t="s">
        <v>1662</v>
      </c>
      <c r="P2274" s="284" t="s">
        <v>708</v>
      </c>
      <c r="Q2274" s="248"/>
      <c r="R2274" s="289"/>
      <c r="S2274" s="289"/>
      <c r="T2274" s="289"/>
      <c r="U2274" s="289"/>
      <c r="V2274" s="289"/>
      <c r="W2274" s="289"/>
      <c r="X2274" s="289"/>
      <c r="Y2274" s="289"/>
      <c r="Z2274" s="289"/>
      <c r="AA2274" s="289"/>
      <c r="AB2274" s="289"/>
      <c r="AC2274" s="289"/>
      <c r="AD2274" s="289"/>
      <c r="AE2274" s="289"/>
      <c r="AF2274" s="289"/>
      <c r="AG2274" s="289"/>
      <c r="AH2274" s="289"/>
      <c r="AI2274" s="289"/>
      <c r="AJ2274" s="289"/>
      <c r="AK2274" s="289"/>
      <c r="AL2274" s="289"/>
      <c r="AM2274" s="289"/>
      <c r="AN2274" s="289"/>
      <c r="AO2274" s="289"/>
      <c r="AP2274" s="289"/>
      <c r="AQ2274" s="289"/>
      <c r="AR2274" s="289"/>
      <c r="AS2274" s="289"/>
      <c r="AT2274" s="289"/>
      <c r="AU2274" s="289"/>
      <c r="AV2274" s="289"/>
      <c r="AW2274" s="289"/>
      <c r="AX2274" s="289"/>
      <c r="AY2274" s="289"/>
      <c r="AZ2274" s="289"/>
      <c r="BA2274" s="289"/>
      <c r="BB2274" s="289"/>
      <c r="BC2274" s="289"/>
      <c r="BD2274" s="289"/>
      <c r="BE2274" s="289"/>
      <c r="BF2274" s="289"/>
      <c r="BG2274" s="289"/>
      <c r="BH2274" s="289"/>
      <c r="BI2274" s="289"/>
      <c r="BJ2274" s="289"/>
      <c r="BK2274" s="289"/>
      <c r="BL2274" s="289"/>
      <c r="BM2274" s="289"/>
      <c r="BN2274" s="289"/>
      <c r="BO2274" s="289"/>
      <c r="BP2274" s="289"/>
      <c r="BQ2274" s="289"/>
      <c r="BR2274" s="289"/>
      <c r="BS2274" s="289"/>
      <c r="BT2274" s="289"/>
      <c r="BU2274" s="289"/>
      <c r="BV2274" s="289"/>
      <c r="BW2274" s="289"/>
      <c r="BX2274" s="289"/>
      <c r="BY2274" s="289"/>
    </row>
    <row r="2275" spans="1:77" s="262" customFormat="1" x14ac:dyDescent="0.2">
      <c r="A2275" s="86">
        <v>2267</v>
      </c>
      <c r="B2275" s="86" t="s">
        <v>1002</v>
      </c>
      <c r="C2275" s="86"/>
      <c r="D2275" s="86"/>
      <c r="E2275" s="86"/>
      <c r="F2275" s="86"/>
      <c r="G2275" s="86"/>
      <c r="H2275" s="86"/>
      <c r="I2275" s="86"/>
      <c r="J2275" s="249">
        <v>674</v>
      </c>
      <c r="K2275" s="251">
        <v>67.400000000000006</v>
      </c>
      <c r="L2275" s="86"/>
      <c r="M2275" s="86"/>
      <c r="N2275" s="86"/>
      <c r="O2275" s="266" t="s">
        <v>520</v>
      </c>
      <c r="P2275" s="285"/>
      <c r="Q2275" s="86"/>
      <c r="R2275" s="290"/>
      <c r="S2275" s="290"/>
      <c r="T2275" s="290"/>
      <c r="U2275" s="290"/>
      <c r="V2275" s="290"/>
      <c r="W2275" s="290"/>
      <c r="X2275" s="290"/>
      <c r="Y2275" s="290"/>
      <c r="Z2275" s="290"/>
      <c r="AA2275" s="290"/>
      <c r="AB2275" s="290"/>
      <c r="AC2275" s="290"/>
      <c r="AD2275" s="290"/>
      <c r="AE2275" s="290"/>
      <c r="AF2275" s="290"/>
      <c r="AG2275" s="290"/>
      <c r="AH2275" s="290"/>
      <c r="AI2275" s="290"/>
      <c r="AJ2275" s="290"/>
      <c r="AK2275" s="290"/>
      <c r="AL2275" s="290"/>
      <c r="AM2275" s="290"/>
      <c r="AN2275" s="290"/>
      <c r="AO2275" s="290"/>
      <c r="AP2275" s="290"/>
      <c r="AQ2275" s="290"/>
      <c r="AR2275" s="290"/>
      <c r="AS2275" s="290"/>
      <c r="AT2275" s="290"/>
      <c r="AU2275" s="290"/>
      <c r="AV2275" s="290"/>
      <c r="AW2275" s="290"/>
      <c r="AX2275" s="290"/>
      <c r="AY2275" s="290"/>
      <c r="AZ2275" s="290"/>
      <c r="BA2275" s="290"/>
      <c r="BB2275" s="290"/>
      <c r="BC2275" s="290"/>
      <c r="BD2275" s="290"/>
      <c r="BE2275" s="290"/>
      <c r="BF2275" s="290"/>
      <c r="BG2275" s="290"/>
      <c r="BH2275" s="290"/>
      <c r="BI2275" s="290"/>
      <c r="BJ2275" s="290"/>
      <c r="BK2275" s="290"/>
      <c r="BL2275" s="290"/>
      <c r="BM2275" s="290"/>
      <c r="BN2275" s="290"/>
      <c r="BO2275" s="290"/>
      <c r="BP2275" s="290"/>
      <c r="BQ2275" s="290"/>
      <c r="BR2275" s="290"/>
      <c r="BS2275" s="290"/>
      <c r="BT2275" s="290"/>
      <c r="BU2275" s="290"/>
      <c r="BV2275" s="290"/>
      <c r="BW2275" s="290"/>
      <c r="BX2275" s="290"/>
      <c r="BY2275" s="290"/>
    </row>
    <row r="2276" spans="1:77" x14ac:dyDescent="0.2">
      <c r="A2276" s="82">
        <v>2268</v>
      </c>
      <c r="B2276" s="82" t="s">
        <v>2967</v>
      </c>
      <c r="C2276" s="82" t="s">
        <v>2968</v>
      </c>
      <c r="D2276" s="82" t="s">
        <v>2969</v>
      </c>
      <c r="E2276" s="83">
        <v>44137</v>
      </c>
      <c r="F2276" s="82" t="s">
        <v>2985</v>
      </c>
      <c r="G2276" s="82">
        <v>1</v>
      </c>
      <c r="H2276" s="82" t="s">
        <v>2986</v>
      </c>
      <c r="I2276" s="82" t="s">
        <v>1760</v>
      </c>
      <c r="J2276" s="84">
        <v>30</v>
      </c>
      <c r="K2276" s="247">
        <v>3</v>
      </c>
      <c r="L2276" s="82" t="s">
        <v>3362</v>
      </c>
      <c r="M2276" s="82">
        <v>158</v>
      </c>
      <c r="N2276" s="82">
        <v>0.1</v>
      </c>
      <c r="O2276" s="264" t="s">
        <v>2342</v>
      </c>
      <c r="P2276" s="283" t="s">
        <v>2997</v>
      </c>
      <c r="Q2276" s="82" t="s">
        <v>303</v>
      </c>
    </row>
    <row r="2277" spans="1:77" x14ac:dyDescent="0.2">
      <c r="A2277" s="82">
        <v>2269</v>
      </c>
      <c r="B2277" s="82" t="s">
        <v>1302</v>
      </c>
      <c r="C2277" s="82" t="s">
        <v>2341</v>
      </c>
      <c r="D2277" s="82" t="s">
        <v>1303</v>
      </c>
      <c r="E2277" s="83">
        <v>44123</v>
      </c>
      <c r="F2277" s="82" t="s">
        <v>2985</v>
      </c>
      <c r="G2277" s="82">
        <v>1</v>
      </c>
      <c r="H2277" s="82" t="s">
        <v>2986</v>
      </c>
      <c r="I2277" s="82" t="s">
        <v>1760</v>
      </c>
      <c r="J2277" s="84">
        <v>40</v>
      </c>
      <c r="K2277" s="247">
        <v>4</v>
      </c>
      <c r="L2277" s="82" t="s">
        <v>2987</v>
      </c>
      <c r="M2277" s="82">
        <v>154</v>
      </c>
      <c r="N2277" s="82">
        <v>0.1</v>
      </c>
      <c r="O2277" s="264" t="s">
        <v>2342</v>
      </c>
      <c r="P2277" s="283" t="s">
        <v>2997</v>
      </c>
      <c r="Q2277" s="82" t="s">
        <v>303</v>
      </c>
    </row>
    <row r="2278" spans="1:77" s="254" customFormat="1" x14ac:dyDescent="0.2">
      <c r="A2278" s="248">
        <v>2270</v>
      </c>
      <c r="B2278" s="248" t="s">
        <v>1302</v>
      </c>
      <c r="C2278" s="248"/>
      <c r="D2278" s="248"/>
      <c r="E2278" s="248"/>
      <c r="F2278" s="248"/>
      <c r="G2278" s="248"/>
      <c r="H2278" s="248"/>
      <c r="I2278" s="248"/>
      <c r="J2278" s="260">
        <v>70</v>
      </c>
      <c r="K2278" s="255">
        <v>7</v>
      </c>
      <c r="L2278" s="248"/>
      <c r="M2278" s="248"/>
      <c r="N2278" s="248"/>
      <c r="O2278" s="265" t="s">
        <v>2342</v>
      </c>
      <c r="P2278" s="284" t="s">
        <v>706</v>
      </c>
      <c r="Q2278" s="248"/>
      <c r="R2278" s="289"/>
      <c r="S2278" s="289"/>
      <c r="T2278" s="289"/>
      <c r="U2278" s="289"/>
      <c r="V2278" s="289"/>
      <c r="W2278" s="289"/>
      <c r="X2278" s="289"/>
      <c r="Y2278" s="289"/>
      <c r="Z2278" s="289"/>
      <c r="AA2278" s="289"/>
      <c r="AB2278" s="289"/>
      <c r="AC2278" s="289"/>
      <c r="AD2278" s="289"/>
      <c r="AE2278" s="289"/>
      <c r="AF2278" s="289"/>
      <c r="AG2278" s="289"/>
      <c r="AH2278" s="289"/>
      <c r="AI2278" s="289"/>
      <c r="AJ2278" s="289"/>
      <c r="AK2278" s="289"/>
      <c r="AL2278" s="289"/>
      <c r="AM2278" s="289"/>
      <c r="AN2278" s="289"/>
      <c r="AO2278" s="289"/>
      <c r="AP2278" s="289"/>
      <c r="AQ2278" s="289"/>
      <c r="AR2278" s="289"/>
      <c r="AS2278" s="289"/>
      <c r="AT2278" s="289"/>
      <c r="AU2278" s="289"/>
      <c r="AV2278" s="289"/>
      <c r="AW2278" s="289"/>
      <c r="AX2278" s="289"/>
      <c r="AY2278" s="289"/>
      <c r="AZ2278" s="289"/>
      <c r="BA2278" s="289"/>
      <c r="BB2278" s="289"/>
      <c r="BC2278" s="289"/>
      <c r="BD2278" s="289"/>
      <c r="BE2278" s="289"/>
      <c r="BF2278" s="289"/>
      <c r="BG2278" s="289"/>
      <c r="BH2278" s="289"/>
      <c r="BI2278" s="289"/>
      <c r="BJ2278" s="289"/>
      <c r="BK2278" s="289"/>
      <c r="BL2278" s="289"/>
      <c r="BM2278" s="289"/>
      <c r="BN2278" s="289"/>
      <c r="BO2278" s="289"/>
      <c r="BP2278" s="289"/>
      <c r="BQ2278" s="289"/>
      <c r="BR2278" s="289"/>
      <c r="BS2278" s="289"/>
      <c r="BT2278" s="289"/>
      <c r="BU2278" s="289"/>
      <c r="BV2278" s="289"/>
      <c r="BW2278" s="289"/>
      <c r="BX2278" s="289"/>
      <c r="BY2278" s="289"/>
    </row>
    <row r="2279" spans="1:77" s="262" customFormat="1" x14ac:dyDescent="0.2">
      <c r="A2279" s="86">
        <v>2271</v>
      </c>
      <c r="B2279" s="86" t="s">
        <v>43</v>
      </c>
      <c r="C2279" s="86"/>
      <c r="D2279" s="86"/>
      <c r="E2279" s="86"/>
      <c r="F2279" s="86"/>
      <c r="G2279" s="86"/>
      <c r="H2279" s="86"/>
      <c r="I2279" s="86"/>
      <c r="J2279" s="249">
        <v>70</v>
      </c>
      <c r="K2279" s="251">
        <v>7</v>
      </c>
      <c r="L2279" s="86"/>
      <c r="M2279" s="86"/>
      <c r="N2279" s="86"/>
      <c r="O2279" s="266" t="s">
        <v>521</v>
      </c>
      <c r="P2279" s="285"/>
      <c r="Q2279" s="86"/>
      <c r="R2279" s="290"/>
      <c r="S2279" s="290"/>
      <c r="T2279" s="290"/>
      <c r="U2279" s="290"/>
      <c r="V2279" s="290"/>
      <c r="W2279" s="290"/>
      <c r="X2279" s="290"/>
      <c r="Y2279" s="290"/>
      <c r="Z2279" s="290"/>
      <c r="AA2279" s="290"/>
      <c r="AB2279" s="290"/>
      <c r="AC2279" s="290"/>
      <c r="AD2279" s="290"/>
      <c r="AE2279" s="290"/>
      <c r="AF2279" s="290"/>
      <c r="AG2279" s="290"/>
      <c r="AH2279" s="290"/>
      <c r="AI2279" s="290"/>
      <c r="AJ2279" s="290"/>
      <c r="AK2279" s="290"/>
      <c r="AL2279" s="290"/>
      <c r="AM2279" s="290"/>
      <c r="AN2279" s="290"/>
      <c r="AO2279" s="290"/>
      <c r="AP2279" s="290"/>
      <c r="AQ2279" s="290"/>
      <c r="AR2279" s="290"/>
      <c r="AS2279" s="290"/>
      <c r="AT2279" s="290"/>
      <c r="AU2279" s="290"/>
      <c r="AV2279" s="290"/>
      <c r="AW2279" s="290"/>
      <c r="AX2279" s="290"/>
      <c r="AY2279" s="290"/>
      <c r="AZ2279" s="290"/>
      <c r="BA2279" s="290"/>
      <c r="BB2279" s="290"/>
      <c r="BC2279" s="290"/>
      <c r="BD2279" s="290"/>
      <c r="BE2279" s="290"/>
      <c r="BF2279" s="290"/>
      <c r="BG2279" s="290"/>
      <c r="BH2279" s="290"/>
      <c r="BI2279" s="290"/>
      <c r="BJ2279" s="290"/>
      <c r="BK2279" s="290"/>
      <c r="BL2279" s="290"/>
      <c r="BM2279" s="290"/>
      <c r="BN2279" s="290"/>
      <c r="BO2279" s="290"/>
      <c r="BP2279" s="290"/>
      <c r="BQ2279" s="290"/>
      <c r="BR2279" s="290"/>
      <c r="BS2279" s="290"/>
      <c r="BT2279" s="290"/>
      <c r="BU2279" s="290"/>
      <c r="BV2279" s="290"/>
      <c r="BW2279" s="290"/>
      <c r="BX2279" s="290"/>
      <c r="BY2279" s="290"/>
    </row>
    <row r="2280" spans="1:77" x14ac:dyDescent="0.2">
      <c r="A2280" s="82">
        <v>2272</v>
      </c>
      <c r="B2280" s="82" t="s">
        <v>3118</v>
      </c>
      <c r="C2280" s="82" t="s">
        <v>3119</v>
      </c>
      <c r="D2280" s="82" t="s">
        <v>3120</v>
      </c>
      <c r="E2280" s="83">
        <v>44137</v>
      </c>
      <c r="F2280" s="82" t="s">
        <v>2985</v>
      </c>
      <c r="G2280" s="82">
        <v>1</v>
      </c>
      <c r="H2280" s="82" t="s">
        <v>2986</v>
      </c>
      <c r="I2280" s="82" t="s">
        <v>1760</v>
      </c>
      <c r="J2280" s="84">
        <v>72</v>
      </c>
      <c r="K2280" s="247">
        <v>7.2</v>
      </c>
      <c r="L2280" s="82" t="s">
        <v>3362</v>
      </c>
      <c r="M2280" s="82">
        <v>158</v>
      </c>
      <c r="N2280" s="82">
        <v>0.1</v>
      </c>
      <c r="O2280" s="264" t="s">
        <v>2113</v>
      </c>
      <c r="P2280" s="283" t="s">
        <v>2997</v>
      </c>
      <c r="Q2280" s="82" t="s">
        <v>303</v>
      </c>
    </row>
    <row r="2281" spans="1:77" x14ac:dyDescent="0.2">
      <c r="A2281" s="82">
        <v>2273</v>
      </c>
      <c r="B2281" s="82" t="s">
        <v>1370</v>
      </c>
      <c r="C2281" s="82" t="s">
        <v>1787</v>
      </c>
      <c r="D2281" s="82" t="s">
        <v>1371</v>
      </c>
      <c r="E2281" s="83">
        <v>44123</v>
      </c>
      <c r="F2281" s="82" t="s">
        <v>2985</v>
      </c>
      <c r="G2281" s="82">
        <v>1</v>
      </c>
      <c r="H2281" s="82" t="s">
        <v>2986</v>
      </c>
      <c r="I2281" s="82" t="s">
        <v>1760</v>
      </c>
      <c r="J2281" s="84">
        <v>82</v>
      </c>
      <c r="K2281" s="247">
        <v>8.1999999999999993</v>
      </c>
      <c r="L2281" s="82" t="s">
        <v>2987</v>
      </c>
      <c r="M2281" s="82">
        <v>154</v>
      </c>
      <c r="N2281" s="82">
        <v>0.1</v>
      </c>
      <c r="O2281" s="264" t="s">
        <v>2113</v>
      </c>
      <c r="P2281" s="283" t="s">
        <v>2997</v>
      </c>
      <c r="Q2281" s="82" t="s">
        <v>303</v>
      </c>
    </row>
    <row r="2282" spans="1:77" s="254" customFormat="1" x14ac:dyDescent="0.2">
      <c r="A2282" s="248">
        <v>2274</v>
      </c>
      <c r="B2282" s="248" t="s">
        <v>1370</v>
      </c>
      <c r="C2282" s="248"/>
      <c r="D2282" s="248"/>
      <c r="E2282" s="248"/>
      <c r="F2282" s="248"/>
      <c r="G2282" s="248"/>
      <c r="H2282" s="248"/>
      <c r="I2282" s="248"/>
      <c r="J2282" s="260">
        <v>154</v>
      </c>
      <c r="K2282" s="255">
        <v>15.4</v>
      </c>
      <c r="L2282" s="248"/>
      <c r="M2282" s="248"/>
      <c r="N2282" s="248"/>
      <c r="O2282" s="265" t="s">
        <v>2113</v>
      </c>
      <c r="P2282" s="284" t="s">
        <v>706</v>
      </c>
      <c r="Q2282" s="248"/>
      <c r="R2282" s="289"/>
      <c r="S2282" s="289"/>
      <c r="T2282" s="289"/>
      <c r="U2282" s="289"/>
      <c r="V2282" s="289"/>
      <c r="W2282" s="289"/>
      <c r="X2282" s="289"/>
      <c r="Y2282" s="289"/>
      <c r="Z2282" s="289"/>
      <c r="AA2282" s="289"/>
      <c r="AB2282" s="289"/>
      <c r="AC2282" s="289"/>
      <c r="AD2282" s="289"/>
      <c r="AE2282" s="289"/>
      <c r="AF2282" s="289"/>
      <c r="AG2282" s="289"/>
      <c r="AH2282" s="289"/>
      <c r="AI2282" s="289"/>
      <c r="AJ2282" s="289"/>
      <c r="AK2282" s="289"/>
      <c r="AL2282" s="289"/>
      <c r="AM2282" s="289"/>
      <c r="AN2282" s="289"/>
      <c r="AO2282" s="289"/>
      <c r="AP2282" s="289"/>
      <c r="AQ2282" s="289"/>
      <c r="AR2282" s="289"/>
      <c r="AS2282" s="289"/>
      <c r="AT2282" s="289"/>
      <c r="AU2282" s="289"/>
      <c r="AV2282" s="289"/>
      <c r="AW2282" s="289"/>
      <c r="AX2282" s="289"/>
      <c r="AY2282" s="289"/>
      <c r="AZ2282" s="289"/>
      <c r="BA2282" s="289"/>
      <c r="BB2282" s="289"/>
      <c r="BC2282" s="289"/>
      <c r="BD2282" s="289"/>
      <c r="BE2282" s="289"/>
      <c r="BF2282" s="289"/>
      <c r="BG2282" s="289"/>
      <c r="BH2282" s="289"/>
      <c r="BI2282" s="289"/>
      <c r="BJ2282" s="289"/>
      <c r="BK2282" s="289"/>
      <c r="BL2282" s="289"/>
      <c r="BM2282" s="289"/>
      <c r="BN2282" s="289"/>
      <c r="BO2282" s="289"/>
      <c r="BP2282" s="289"/>
      <c r="BQ2282" s="289"/>
      <c r="BR2282" s="289"/>
      <c r="BS2282" s="289"/>
      <c r="BT2282" s="289"/>
      <c r="BU2282" s="289"/>
      <c r="BV2282" s="289"/>
      <c r="BW2282" s="289"/>
      <c r="BX2282" s="289"/>
      <c r="BY2282" s="289"/>
    </row>
    <row r="2283" spans="1:77" s="262" customFormat="1" x14ac:dyDescent="0.2">
      <c r="A2283" s="86">
        <v>2275</v>
      </c>
      <c r="B2283" s="86" t="s">
        <v>1583</v>
      </c>
      <c r="C2283" s="86"/>
      <c r="D2283" s="86"/>
      <c r="E2283" s="86"/>
      <c r="F2283" s="86"/>
      <c r="G2283" s="86"/>
      <c r="H2283" s="86"/>
      <c r="I2283" s="86"/>
      <c r="J2283" s="249">
        <v>154</v>
      </c>
      <c r="K2283" s="251">
        <v>15.4</v>
      </c>
      <c r="L2283" s="86"/>
      <c r="M2283" s="86"/>
      <c r="N2283" s="86"/>
      <c r="O2283" s="266" t="s">
        <v>522</v>
      </c>
      <c r="P2283" s="285"/>
      <c r="Q2283" s="86"/>
      <c r="R2283" s="290"/>
      <c r="S2283" s="290"/>
      <c r="T2283" s="290"/>
      <c r="U2283" s="290"/>
      <c r="V2283" s="290"/>
      <c r="W2283" s="290"/>
      <c r="X2283" s="290"/>
      <c r="Y2283" s="290"/>
      <c r="Z2283" s="290"/>
      <c r="AA2283" s="290"/>
      <c r="AB2283" s="290"/>
      <c r="AC2283" s="290"/>
      <c r="AD2283" s="290"/>
      <c r="AE2283" s="290"/>
      <c r="AF2283" s="290"/>
      <c r="AG2283" s="290"/>
      <c r="AH2283" s="290"/>
      <c r="AI2283" s="290"/>
      <c r="AJ2283" s="290"/>
      <c r="AK2283" s="290"/>
      <c r="AL2283" s="290"/>
      <c r="AM2283" s="290"/>
      <c r="AN2283" s="290"/>
      <c r="AO2283" s="290"/>
      <c r="AP2283" s="290"/>
      <c r="AQ2283" s="290"/>
      <c r="AR2283" s="290"/>
      <c r="AS2283" s="290"/>
      <c r="AT2283" s="290"/>
      <c r="AU2283" s="290"/>
      <c r="AV2283" s="290"/>
      <c r="AW2283" s="290"/>
      <c r="AX2283" s="290"/>
      <c r="AY2283" s="290"/>
      <c r="AZ2283" s="290"/>
      <c r="BA2283" s="290"/>
      <c r="BB2283" s="290"/>
      <c r="BC2283" s="290"/>
      <c r="BD2283" s="290"/>
      <c r="BE2283" s="290"/>
      <c r="BF2283" s="290"/>
      <c r="BG2283" s="290"/>
      <c r="BH2283" s="290"/>
      <c r="BI2283" s="290"/>
      <c r="BJ2283" s="290"/>
      <c r="BK2283" s="290"/>
      <c r="BL2283" s="290"/>
      <c r="BM2283" s="290"/>
      <c r="BN2283" s="290"/>
      <c r="BO2283" s="290"/>
      <c r="BP2283" s="290"/>
      <c r="BQ2283" s="290"/>
      <c r="BR2283" s="290"/>
      <c r="BS2283" s="290"/>
      <c r="BT2283" s="290"/>
      <c r="BU2283" s="290"/>
      <c r="BV2283" s="290"/>
      <c r="BW2283" s="290"/>
      <c r="BX2283" s="290"/>
      <c r="BY2283" s="290"/>
    </row>
    <row r="2284" spans="1:77" x14ac:dyDescent="0.2">
      <c r="A2284" s="82">
        <v>2276</v>
      </c>
      <c r="B2284" s="82" t="s">
        <v>108</v>
      </c>
      <c r="C2284" s="82" t="s">
        <v>1902</v>
      </c>
      <c r="D2284" s="82" t="s">
        <v>109</v>
      </c>
      <c r="E2284" s="83">
        <v>44123</v>
      </c>
      <c r="F2284" s="82" t="s">
        <v>2985</v>
      </c>
      <c r="G2284" s="82">
        <v>1</v>
      </c>
      <c r="H2284" s="82" t="s">
        <v>2986</v>
      </c>
      <c r="I2284" s="82" t="s">
        <v>1760</v>
      </c>
      <c r="J2284" s="84">
        <v>90</v>
      </c>
      <c r="K2284" s="247">
        <v>9</v>
      </c>
      <c r="L2284" s="82" t="s">
        <v>2987</v>
      </c>
      <c r="M2284" s="82">
        <v>154</v>
      </c>
      <c r="N2284" s="82">
        <v>0.1</v>
      </c>
      <c r="O2284" s="264" t="s">
        <v>1967</v>
      </c>
      <c r="P2284" s="283" t="s">
        <v>2997</v>
      </c>
      <c r="Q2284" s="82" t="s">
        <v>2989</v>
      </c>
    </row>
    <row r="2285" spans="1:77" x14ac:dyDescent="0.2">
      <c r="A2285" s="82">
        <v>2277</v>
      </c>
      <c r="B2285" s="82" t="s">
        <v>108</v>
      </c>
      <c r="C2285" s="82"/>
      <c r="D2285" s="82" t="s">
        <v>421</v>
      </c>
      <c r="E2285" s="83">
        <v>44124</v>
      </c>
      <c r="F2285" s="82" t="s">
        <v>2985</v>
      </c>
      <c r="G2285" s="82">
        <v>1</v>
      </c>
      <c r="H2285" s="82" t="s">
        <v>2986</v>
      </c>
      <c r="I2285" s="82" t="s">
        <v>1760</v>
      </c>
      <c r="J2285" s="84">
        <v>90</v>
      </c>
      <c r="K2285" s="247">
        <v>9</v>
      </c>
      <c r="L2285" s="82" t="s">
        <v>2987</v>
      </c>
      <c r="M2285" s="82">
        <v>154</v>
      </c>
      <c r="N2285" s="82">
        <v>0.1</v>
      </c>
      <c r="O2285" s="264" t="s">
        <v>1967</v>
      </c>
      <c r="P2285" s="283" t="s">
        <v>2997</v>
      </c>
      <c r="Q2285" s="82" t="s">
        <v>2989</v>
      </c>
    </row>
    <row r="2286" spans="1:77" s="254" customFormat="1" x14ac:dyDescent="0.2">
      <c r="A2286" s="248">
        <v>2278</v>
      </c>
      <c r="B2286" s="248" t="s">
        <v>108</v>
      </c>
      <c r="C2286" s="248"/>
      <c r="D2286" s="248"/>
      <c r="E2286" s="248"/>
      <c r="F2286" s="248"/>
      <c r="G2286" s="248"/>
      <c r="H2286" s="248"/>
      <c r="I2286" s="248"/>
      <c r="J2286" s="260">
        <v>180</v>
      </c>
      <c r="K2286" s="255">
        <v>18</v>
      </c>
      <c r="L2286" s="248"/>
      <c r="M2286" s="248"/>
      <c r="N2286" s="248"/>
      <c r="O2286" s="265" t="s">
        <v>1967</v>
      </c>
      <c r="P2286" s="284" t="s">
        <v>706</v>
      </c>
      <c r="Q2286" s="248"/>
      <c r="R2286" s="289"/>
      <c r="S2286" s="289"/>
      <c r="T2286" s="289"/>
      <c r="U2286" s="289"/>
      <c r="V2286" s="289"/>
      <c r="W2286" s="289"/>
      <c r="X2286" s="289"/>
      <c r="Y2286" s="289"/>
      <c r="Z2286" s="289"/>
      <c r="AA2286" s="289"/>
      <c r="AB2286" s="289"/>
      <c r="AC2286" s="289"/>
      <c r="AD2286" s="289"/>
      <c r="AE2286" s="289"/>
      <c r="AF2286" s="289"/>
      <c r="AG2286" s="289"/>
      <c r="AH2286" s="289"/>
      <c r="AI2286" s="289"/>
      <c r="AJ2286" s="289"/>
      <c r="AK2286" s="289"/>
      <c r="AL2286" s="289"/>
      <c r="AM2286" s="289"/>
      <c r="AN2286" s="289"/>
      <c r="AO2286" s="289"/>
      <c r="AP2286" s="289"/>
      <c r="AQ2286" s="289"/>
      <c r="AR2286" s="289"/>
      <c r="AS2286" s="289"/>
      <c r="AT2286" s="289"/>
      <c r="AU2286" s="289"/>
      <c r="AV2286" s="289"/>
      <c r="AW2286" s="289"/>
      <c r="AX2286" s="289"/>
      <c r="AY2286" s="289"/>
      <c r="AZ2286" s="289"/>
      <c r="BA2286" s="289"/>
      <c r="BB2286" s="289"/>
      <c r="BC2286" s="289"/>
      <c r="BD2286" s="289"/>
      <c r="BE2286" s="289"/>
      <c r="BF2286" s="289"/>
      <c r="BG2286" s="289"/>
      <c r="BH2286" s="289"/>
      <c r="BI2286" s="289"/>
      <c r="BJ2286" s="289"/>
      <c r="BK2286" s="289"/>
      <c r="BL2286" s="289"/>
      <c r="BM2286" s="289"/>
      <c r="BN2286" s="289"/>
      <c r="BO2286" s="289"/>
      <c r="BP2286" s="289"/>
      <c r="BQ2286" s="289"/>
      <c r="BR2286" s="289"/>
      <c r="BS2286" s="289"/>
      <c r="BT2286" s="289"/>
      <c r="BU2286" s="289"/>
      <c r="BV2286" s="289"/>
      <c r="BW2286" s="289"/>
      <c r="BX2286" s="289"/>
      <c r="BY2286" s="289"/>
    </row>
    <row r="2287" spans="1:77" x14ac:dyDescent="0.2">
      <c r="A2287" s="82">
        <v>2279</v>
      </c>
      <c r="B2287" s="82" t="s">
        <v>108</v>
      </c>
      <c r="C2287" s="82" t="s">
        <v>1902</v>
      </c>
      <c r="D2287" s="82" t="s">
        <v>110</v>
      </c>
      <c r="E2287" s="83">
        <v>44123</v>
      </c>
      <c r="F2287" s="82" t="s">
        <v>2985</v>
      </c>
      <c r="G2287" s="82">
        <v>1</v>
      </c>
      <c r="H2287" s="82" t="s">
        <v>2986</v>
      </c>
      <c r="I2287" s="82" t="s">
        <v>1760</v>
      </c>
      <c r="J2287" s="84">
        <v>201</v>
      </c>
      <c r="K2287" s="247">
        <v>20.100000000000001</v>
      </c>
      <c r="L2287" s="82" t="s">
        <v>2987</v>
      </c>
      <c r="M2287" s="82">
        <v>154</v>
      </c>
      <c r="N2287" s="82">
        <v>0.1</v>
      </c>
      <c r="O2287" s="264" t="s">
        <v>1967</v>
      </c>
      <c r="P2287" s="283" t="s">
        <v>2990</v>
      </c>
      <c r="Q2287" s="82" t="s">
        <v>2989</v>
      </c>
    </row>
    <row r="2288" spans="1:77" x14ac:dyDescent="0.2">
      <c r="A2288" s="82">
        <v>2280</v>
      </c>
      <c r="B2288" s="82" t="s">
        <v>108</v>
      </c>
      <c r="C2288" s="82"/>
      <c r="D2288" s="82" t="s">
        <v>422</v>
      </c>
      <c r="E2288" s="83">
        <v>44124</v>
      </c>
      <c r="F2288" s="82" t="s">
        <v>2985</v>
      </c>
      <c r="G2288" s="82">
        <v>1</v>
      </c>
      <c r="H2288" s="82" t="s">
        <v>2986</v>
      </c>
      <c r="I2288" s="82" t="s">
        <v>1760</v>
      </c>
      <c r="J2288" s="84">
        <v>170</v>
      </c>
      <c r="K2288" s="247">
        <v>17</v>
      </c>
      <c r="L2288" s="82" t="s">
        <v>2987</v>
      </c>
      <c r="M2288" s="82">
        <v>154</v>
      </c>
      <c r="N2288" s="82">
        <v>0.1</v>
      </c>
      <c r="O2288" s="264" t="s">
        <v>1967</v>
      </c>
      <c r="P2288" s="283" t="s">
        <v>2990</v>
      </c>
      <c r="Q2288" s="82" t="s">
        <v>2989</v>
      </c>
    </row>
    <row r="2289" spans="1:77" s="254" customFormat="1" x14ac:dyDescent="0.2">
      <c r="A2289" s="248">
        <v>2281</v>
      </c>
      <c r="B2289" s="248" t="s">
        <v>108</v>
      </c>
      <c r="C2289" s="248"/>
      <c r="D2289" s="248"/>
      <c r="E2289" s="248"/>
      <c r="F2289" s="248"/>
      <c r="G2289" s="248"/>
      <c r="H2289" s="248"/>
      <c r="I2289" s="248"/>
      <c r="J2289" s="260">
        <v>371</v>
      </c>
      <c r="K2289" s="255">
        <v>37.1</v>
      </c>
      <c r="L2289" s="248"/>
      <c r="M2289" s="248"/>
      <c r="N2289" s="248"/>
      <c r="O2289" s="265" t="s">
        <v>1967</v>
      </c>
      <c r="P2289" s="284" t="s">
        <v>708</v>
      </c>
      <c r="Q2289" s="248"/>
      <c r="R2289" s="289"/>
      <c r="S2289" s="289"/>
      <c r="T2289" s="289"/>
      <c r="U2289" s="289"/>
      <c r="V2289" s="289"/>
      <c r="W2289" s="289"/>
      <c r="X2289" s="289"/>
      <c r="Y2289" s="289"/>
      <c r="Z2289" s="289"/>
      <c r="AA2289" s="289"/>
      <c r="AB2289" s="289"/>
      <c r="AC2289" s="289"/>
      <c r="AD2289" s="289"/>
      <c r="AE2289" s="289"/>
      <c r="AF2289" s="289"/>
      <c r="AG2289" s="289"/>
      <c r="AH2289" s="289"/>
      <c r="AI2289" s="289"/>
      <c r="AJ2289" s="289"/>
      <c r="AK2289" s="289"/>
      <c r="AL2289" s="289"/>
      <c r="AM2289" s="289"/>
      <c r="AN2289" s="289"/>
      <c r="AO2289" s="289"/>
      <c r="AP2289" s="289"/>
      <c r="AQ2289" s="289"/>
      <c r="AR2289" s="289"/>
      <c r="AS2289" s="289"/>
      <c r="AT2289" s="289"/>
      <c r="AU2289" s="289"/>
      <c r="AV2289" s="289"/>
      <c r="AW2289" s="289"/>
      <c r="AX2289" s="289"/>
      <c r="AY2289" s="289"/>
      <c r="AZ2289" s="289"/>
      <c r="BA2289" s="289"/>
      <c r="BB2289" s="289"/>
      <c r="BC2289" s="289"/>
      <c r="BD2289" s="289"/>
      <c r="BE2289" s="289"/>
      <c r="BF2289" s="289"/>
      <c r="BG2289" s="289"/>
      <c r="BH2289" s="289"/>
      <c r="BI2289" s="289"/>
      <c r="BJ2289" s="289"/>
      <c r="BK2289" s="289"/>
      <c r="BL2289" s="289"/>
      <c r="BM2289" s="289"/>
      <c r="BN2289" s="289"/>
      <c r="BO2289" s="289"/>
      <c r="BP2289" s="289"/>
      <c r="BQ2289" s="289"/>
      <c r="BR2289" s="289"/>
      <c r="BS2289" s="289"/>
      <c r="BT2289" s="289"/>
      <c r="BU2289" s="289"/>
      <c r="BV2289" s="289"/>
      <c r="BW2289" s="289"/>
      <c r="BX2289" s="289"/>
      <c r="BY2289" s="289"/>
    </row>
    <row r="2290" spans="1:77" s="262" customFormat="1" x14ac:dyDescent="0.2">
      <c r="A2290" s="86">
        <v>2282</v>
      </c>
      <c r="B2290" s="86" t="s">
        <v>1003</v>
      </c>
      <c r="C2290" s="86"/>
      <c r="D2290" s="86"/>
      <c r="E2290" s="86"/>
      <c r="F2290" s="86"/>
      <c r="G2290" s="86"/>
      <c r="H2290" s="86"/>
      <c r="I2290" s="86"/>
      <c r="J2290" s="249">
        <v>551</v>
      </c>
      <c r="K2290" s="251">
        <v>55.1</v>
      </c>
      <c r="L2290" s="86"/>
      <c r="M2290" s="86"/>
      <c r="N2290" s="86"/>
      <c r="O2290" s="266" t="s">
        <v>756</v>
      </c>
      <c r="P2290" s="285"/>
      <c r="Q2290" s="86"/>
      <c r="R2290" s="290"/>
      <c r="S2290" s="290"/>
      <c r="T2290" s="290"/>
      <c r="U2290" s="290"/>
      <c r="V2290" s="290"/>
      <c r="W2290" s="290"/>
      <c r="X2290" s="290"/>
      <c r="Y2290" s="290"/>
      <c r="Z2290" s="290"/>
      <c r="AA2290" s="290"/>
      <c r="AB2290" s="290"/>
      <c r="AC2290" s="290"/>
      <c r="AD2290" s="290"/>
      <c r="AE2290" s="290"/>
      <c r="AF2290" s="290"/>
      <c r="AG2290" s="290"/>
      <c r="AH2290" s="290"/>
      <c r="AI2290" s="290"/>
      <c r="AJ2290" s="290"/>
      <c r="AK2290" s="290"/>
      <c r="AL2290" s="290"/>
      <c r="AM2290" s="290"/>
      <c r="AN2290" s="290"/>
      <c r="AO2290" s="290"/>
      <c r="AP2290" s="290"/>
      <c r="AQ2290" s="290"/>
      <c r="AR2290" s="290"/>
      <c r="AS2290" s="290"/>
      <c r="AT2290" s="290"/>
      <c r="AU2290" s="290"/>
      <c r="AV2290" s="290"/>
      <c r="AW2290" s="290"/>
      <c r="AX2290" s="290"/>
      <c r="AY2290" s="290"/>
      <c r="AZ2290" s="290"/>
      <c r="BA2290" s="290"/>
      <c r="BB2290" s="290"/>
      <c r="BC2290" s="290"/>
      <c r="BD2290" s="290"/>
      <c r="BE2290" s="290"/>
      <c r="BF2290" s="290"/>
      <c r="BG2290" s="290"/>
      <c r="BH2290" s="290"/>
      <c r="BI2290" s="290"/>
      <c r="BJ2290" s="290"/>
      <c r="BK2290" s="290"/>
      <c r="BL2290" s="290"/>
      <c r="BM2290" s="290"/>
      <c r="BN2290" s="290"/>
      <c r="BO2290" s="290"/>
      <c r="BP2290" s="290"/>
      <c r="BQ2290" s="290"/>
      <c r="BR2290" s="290"/>
      <c r="BS2290" s="290"/>
      <c r="BT2290" s="290"/>
      <c r="BU2290" s="290"/>
      <c r="BV2290" s="290"/>
      <c r="BW2290" s="290"/>
      <c r="BX2290" s="290"/>
      <c r="BY2290" s="290"/>
    </row>
    <row r="2291" spans="1:77" x14ac:dyDescent="0.2">
      <c r="A2291" s="82">
        <v>2283</v>
      </c>
      <c r="B2291" s="82" t="s">
        <v>134</v>
      </c>
      <c r="C2291" s="82" t="s">
        <v>1791</v>
      </c>
      <c r="D2291" s="82" t="s">
        <v>135</v>
      </c>
      <c r="E2291" s="83">
        <v>44123</v>
      </c>
      <c r="F2291" s="82" t="s">
        <v>2985</v>
      </c>
      <c r="G2291" s="82">
        <v>1</v>
      </c>
      <c r="H2291" s="82" t="s">
        <v>2986</v>
      </c>
      <c r="I2291" s="82" t="s">
        <v>1760</v>
      </c>
      <c r="J2291" s="84">
        <v>20</v>
      </c>
      <c r="K2291" s="247">
        <v>2</v>
      </c>
      <c r="L2291" s="82" t="s">
        <v>2987</v>
      </c>
      <c r="M2291" s="82">
        <v>154</v>
      </c>
      <c r="N2291" s="82">
        <v>0.1</v>
      </c>
      <c r="O2291" s="264" t="s">
        <v>2062</v>
      </c>
      <c r="P2291" s="283" t="s">
        <v>2997</v>
      </c>
      <c r="Q2291" s="82" t="s">
        <v>117</v>
      </c>
    </row>
    <row r="2292" spans="1:77" x14ac:dyDescent="0.2">
      <c r="A2292" s="82">
        <v>2284</v>
      </c>
      <c r="B2292" s="82" t="s">
        <v>134</v>
      </c>
      <c r="C2292" s="82"/>
      <c r="D2292" s="82" t="s">
        <v>2834</v>
      </c>
      <c r="E2292" s="83">
        <v>44137</v>
      </c>
      <c r="F2292" s="82" t="s">
        <v>2985</v>
      </c>
      <c r="G2292" s="82">
        <v>1</v>
      </c>
      <c r="H2292" s="82" t="s">
        <v>2986</v>
      </c>
      <c r="I2292" s="82" t="s">
        <v>1760</v>
      </c>
      <c r="J2292" s="84">
        <v>20</v>
      </c>
      <c r="K2292" s="247">
        <v>2</v>
      </c>
      <c r="L2292" s="82" t="s">
        <v>3362</v>
      </c>
      <c r="M2292" s="82">
        <v>158</v>
      </c>
      <c r="N2292" s="82">
        <v>0.1</v>
      </c>
      <c r="O2292" s="264" t="s">
        <v>2062</v>
      </c>
      <c r="P2292" s="283" t="s">
        <v>2997</v>
      </c>
      <c r="Q2292" s="82" t="s">
        <v>117</v>
      </c>
    </row>
    <row r="2293" spans="1:77" s="254" customFormat="1" x14ac:dyDescent="0.2">
      <c r="A2293" s="248">
        <v>2285</v>
      </c>
      <c r="B2293" s="248" t="s">
        <v>134</v>
      </c>
      <c r="C2293" s="248"/>
      <c r="D2293" s="248"/>
      <c r="E2293" s="248"/>
      <c r="F2293" s="248"/>
      <c r="G2293" s="248"/>
      <c r="H2293" s="248"/>
      <c r="I2293" s="248"/>
      <c r="J2293" s="260">
        <v>40</v>
      </c>
      <c r="K2293" s="255">
        <v>4</v>
      </c>
      <c r="L2293" s="248"/>
      <c r="M2293" s="248"/>
      <c r="N2293" s="248"/>
      <c r="O2293" s="265" t="s">
        <v>2062</v>
      </c>
      <c r="P2293" s="284" t="s">
        <v>706</v>
      </c>
      <c r="Q2293" s="248"/>
      <c r="R2293" s="289"/>
      <c r="S2293" s="289"/>
      <c r="T2293" s="289"/>
      <c r="U2293" s="289"/>
      <c r="V2293" s="289"/>
      <c r="W2293" s="289"/>
      <c r="X2293" s="289"/>
      <c r="Y2293" s="289"/>
      <c r="Z2293" s="289"/>
      <c r="AA2293" s="289"/>
      <c r="AB2293" s="289"/>
      <c r="AC2293" s="289"/>
      <c r="AD2293" s="289"/>
      <c r="AE2293" s="289"/>
      <c r="AF2293" s="289"/>
      <c r="AG2293" s="289"/>
      <c r="AH2293" s="289"/>
      <c r="AI2293" s="289"/>
      <c r="AJ2293" s="289"/>
      <c r="AK2293" s="289"/>
      <c r="AL2293" s="289"/>
      <c r="AM2293" s="289"/>
      <c r="AN2293" s="289"/>
      <c r="AO2293" s="289"/>
      <c r="AP2293" s="289"/>
      <c r="AQ2293" s="289"/>
      <c r="AR2293" s="289"/>
      <c r="AS2293" s="289"/>
      <c r="AT2293" s="289"/>
      <c r="AU2293" s="289"/>
      <c r="AV2293" s="289"/>
      <c r="AW2293" s="289"/>
      <c r="AX2293" s="289"/>
      <c r="AY2293" s="289"/>
      <c r="AZ2293" s="289"/>
      <c r="BA2293" s="289"/>
      <c r="BB2293" s="289"/>
      <c r="BC2293" s="289"/>
      <c r="BD2293" s="289"/>
      <c r="BE2293" s="289"/>
      <c r="BF2293" s="289"/>
      <c r="BG2293" s="289"/>
      <c r="BH2293" s="289"/>
      <c r="BI2293" s="289"/>
      <c r="BJ2293" s="289"/>
      <c r="BK2293" s="289"/>
      <c r="BL2293" s="289"/>
      <c r="BM2293" s="289"/>
      <c r="BN2293" s="289"/>
      <c r="BO2293" s="289"/>
      <c r="BP2293" s="289"/>
      <c r="BQ2293" s="289"/>
      <c r="BR2293" s="289"/>
      <c r="BS2293" s="289"/>
      <c r="BT2293" s="289"/>
      <c r="BU2293" s="289"/>
      <c r="BV2293" s="289"/>
      <c r="BW2293" s="289"/>
      <c r="BX2293" s="289"/>
      <c r="BY2293" s="289"/>
    </row>
    <row r="2294" spans="1:77" s="262" customFormat="1" x14ac:dyDescent="0.2">
      <c r="A2294" s="86">
        <v>2286</v>
      </c>
      <c r="B2294" s="86" t="s">
        <v>1208</v>
      </c>
      <c r="C2294" s="86"/>
      <c r="D2294" s="86"/>
      <c r="E2294" s="86"/>
      <c r="F2294" s="86"/>
      <c r="G2294" s="86"/>
      <c r="H2294" s="86"/>
      <c r="I2294" s="86"/>
      <c r="J2294" s="249">
        <v>40</v>
      </c>
      <c r="K2294" s="251">
        <v>4</v>
      </c>
      <c r="L2294" s="86"/>
      <c r="M2294" s="86"/>
      <c r="N2294" s="86"/>
      <c r="O2294" s="266" t="s">
        <v>888</v>
      </c>
      <c r="P2294" s="285"/>
      <c r="Q2294" s="86"/>
      <c r="R2294" s="290"/>
      <c r="S2294" s="290"/>
      <c r="T2294" s="290"/>
      <c r="U2294" s="290"/>
      <c r="V2294" s="290"/>
      <c r="W2294" s="290"/>
      <c r="X2294" s="290"/>
      <c r="Y2294" s="290"/>
      <c r="Z2294" s="290"/>
      <c r="AA2294" s="290"/>
      <c r="AB2294" s="290"/>
      <c r="AC2294" s="290"/>
      <c r="AD2294" s="290"/>
      <c r="AE2294" s="290"/>
      <c r="AF2294" s="290"/>
      <c r="AG2294" s="290"/>
      <c r="AH2294" s="290"/>
      <c r="AI2294" s="290"/>
      <c r="AJ2294" s="290"/>
      <c r="AK2294" s="290"/>
      <c r="AL2294" s="290"/>
      <c r="AM2294" s="290"/>
      <c r="AN2294" s="290"/>
      <c r="AO2294" s="290"/>
      <c r="AP2294" s="290"/>
      <c r="AQ2294" s="290"/>
      <c r="AR2294" s="290"/>
      <c r="AS2294" s="290"/>
      <c r="AT2294" s="290"/>
      <c r="AU2294" s="290"/>
      <c r="AV2294" s="290"/>
      <c r="AW2294" s="290"/>
      <c r="AX2294" s="290"/>
      <c r="AY2294" s="290"/>
      <c r="AZ2294" s="290"/>
      <c r="BA2294" s="290"/>
      <c r="BB2294" s="290"/>
      <c r="BC2294" s="290"/>
      <c r="BD2294" s="290"/>
      <c r="BE2294" s="290"/>
      <c r="BF2294" s="290"/>
      <c r="BG2294" s="290"/>
      <c r="BH2294" s="290"/>
      <c r="BI2294" s="290"/>
      <c r="BJ2294" s="290"/>
      <c r="BK2294" s="290"/>
      <c r="BL2294" s="290"/>
      <c r="BM2294" s="290"/>
      <c r="BN2294" s="290"/>
      <c r="BO2294" s="290"/>
      <c r="BP2294" s="290"/>
      <c r="BQ2294" s="290"/>
      <c r="BR2294" s="290"/>
      <c r="BS2294" s="290"/>
      <c r="BT2294" s="290"/>
      <c r="BU2294" s="290"/>
      <c r="BV2294" s="290"/>
      <c r="BW2294" s="290"/>
      <c r="BX2294" s="290"/>
      <c r="BY2294" s="290"/>
    </row>
    <row r="2295" spans="1:77" x14ac:dyDescent="0.2">
      <c r="A2295" s="82">
        <v>2287</v>
      </c>
      <c r="B2295" s="82" t="s">
        <v>3020</v>
      </c>
      <c r="C2295" s="82" t="s">
        <v>1902</v>
      </c>
      <c r="D2295" s="82" t="s">
        <v>3021</v>
      </c>
      <c r="E2295" s="83">
        <v>44123</v>
      </c>
      <c r="F2295" s="82" t="s">
        <v>2985</v>
      </c>
      <c r="G2295" s="82">
        <v>1</v>
      </c>
      <c r="H2295" s="82" t="s">
        <v>2986</v>
      </c>
      <c r="I2295" s="82" t="s">
        <v>1760</v>
      </c>
      <c r="J2295" s="84">
        <v>15</v>
      </c>
      <c r="K2295" s="247">
        <v>1.5</v>
      </c>
      <c r="L2295" s="82" t="s">
        <v>2987</v>
      </c>
      <c r="M2295" s="82">
        <v>154</v>
      </c>
      <c r="N2295" s="82">
        <v>0.1</v>
      </c>
      <c r="O2295" s="264" t="s">
        <v>2132</v>
      </c>
      <c r="P2295" s="283" t="s">
        <v>2997</v>
      </c>
      <c r="Q2295" s="82" t="s">
        <v>2989</v>
      </c>
    </row>
    <row r="2296" spans="1:77" x14ac:dyDescent="0.2">
      <c r="A2296" s="82">
        <v>2288</v>
      </c>
      <c r="B2296" s="82" t="s">
        <v>3020</v>
      </c>
      <c r="C2296" s="82"/>
      <c r="D2296" s="82" t="s">
        <v>387</v>
      </c>
      <c r="E2296" s="83">
        <v>44124</v>
      </c>
      <c r="F2296" s="82" t="s">
        <v>2985</v>
      </c>
      <c r="G2296" s="82">
        <v>1</v>
      </c>
      <c r="H2296" s="82" t="s">
        <v>2986</v>
      </c>
      <c r="I2296" s="82" t="s">
        <v>1760</v>
      </c>
      <c r="J2296" s="84">
        <v>15</v>
      </c>
      <c r="K2296" s="247">
        <v>1.5</v>
      </c>
      <c r="L2296" s="82" t="s">
        <v>2987</v>
      </c>
      <c r="M2296" s="82">
        <v>154</v>
      </c>
      <c r="N2296" s="82">
        <v>0.1</v>
      </c>
      <c r="O2296" s="264" t="s">
        <v>2132</v>
      </c>
      <c r="P2296" s="283" t="s">
        <v>2997</v>
      </c>
      <c r="Q2296" s="82" t="s">
        <v>2989</v>
      </c>
    </row>
    <row r="2297" spans="1:77" s="254" customFormat="1" x14ac:dyDescent="0.2">
      <c r="A2297" s="248">
        <v>2289</v>
      </c>
      <c r="B2297" s="248" t="s">
        <v>3020</v>
      </c>
      <c r="C2297" s="248"/>
      <c r="D2297" s="248"/>
      <c r="E2297" s="248"/>
      <c r="F2297" s="248"/>
      <c r="G2297" s="248"/>
      <c r="H2297" s="248"/>
      <c r="I2297" s="248"/>
      <c r="J2297" s="260">
        <v>30</v>
      </c>
      <c r="K2297" s="255">
        <v>3</v>
      </c>
      <c r="L2297" s="248"/>
      <c r="M2297" s="248"/>
      <c r="N2297" s="248"/>
      <c r="O2297" s="265" t="s">
        <v>2132</v>
      </c>
      <c r="P2297" s="284" t="s">
        <v>706</v>
      </c>
      <c r="Q2297" s="248"/>
      <c r="R2297" s="289"/>
      <c r="S2297" s="289"/>
      <c r="T2297" s="289"/>
      <c r="U2297" s="289"/>
      <c r="V2297" s="289"/>
      <c r="W2297" s="289"/>
      <c r="X2297" s="289"/>
      <c r="Y2297" s="289"/>
      <c r="Z2297" s="289"/>
      <c r="AA2297" s="289"/>
      <c r="AB2297" s="289"/>
      <c r="AC2297" s="289"/>
      <c r="AD2297" s="289"/>
      <c r="AE2297" s="289"/>
      <c r="AF2297" s="289"/>
      <c r="AG2297" s="289"/>
      <c r="AH2297" s="289"/>
      <c r="AI2297" s="289"/>
      <c r="AJ2297" s="289"/>
      <c r="AK2297" s="289"/>
      <c r="AL2297" s="289"/>
      <c r="AM2297" s="289"/>
      <c r="AN2297" s="289"/>
      <c r="AO2297" s="289"/>
      <c r="AP2297" s="289"/>
      <c r="AQ2297" s="289"/>
      <c r="AR2297" s="289"/>
      <c r="AS2297" s="289"/>
      <c r="AT2297" s="289"/>
      <c r="AU2297" s="289"/>
      <c r="AV2297" s="289"/>
      <c r="AW2297" s="289"/>
      <c r="AX2297" s="289"/>
      <c r="AY2297" s="289"/>
      <c r="AZ2297" s="289"/>
      <c r="BA2297" s="289"/>
      <c r="BB2297" s="289"/>
      <c r="BC2297" s="289"/>
      <c r="BD2297" s="289"/>
      <c r="BE2297" s="289"/>
      <c r="BF2297" s="289"/>
      <c r="BG2297" s="289"/>
      <c r="BH2297" s="289"/>
      <c r="BI2297" s="289"/>
      <c r="BJ2297" s="289"/>
      <c r="BK2297" s="289"/>
      <c r="BL2297" s="289"/>
      <c r="BM2297" s="289"/>
      <c r="BN2297" s="289"/>
      <c r="BO2297" s="289"/>
      <c r="BP2297" s="289"/>
      <c r="BQ2297" s="289"/>
      <c r="BR2297" s="289"/>
      <c r="BS2297" s="289"/>
      <c r="BT2297" s="289"/>
      <c r="BU2297" s="289"/>
      <c r="BV2297" s="289"/>
      <c r="BW2297" s="289"/>
      <c r="BX2297" s="289"/>
      <c r="BY2297" s="289"/>
    </row>
    <row r="2298" spans="1:77" s="262" customFormat="1" x14ac:dyDescent="0.2">
      <c r="A2298" s="86">
        <v>2290</v>
      </c>
      <c r="B2298" s="86" t="s">
        <v>1593</v>
      </c>
      <c r="C2298" s="86"/>
      <c r="D2298" s="86"/>
      <c r="E2298" s="86"/>
      <c r="F2298" s="86"/>
      <c r="G2298" s="86"/>
      <c r="H2298" s="86"/>
      <c r="I2298" s="86"/>
      <c r="J2298" s="249">
        <v>30</v>
      </c>
      <c r="K2298" s="251">
        <v>3</v>
      </c>
      <c r="L2298" s="86"/>
      <c r="M2298" s="86"/>
      <c r="N2298" s="86"/>
      <c r="O2298" s="266" t="s">
        <v>757</v>
      </c>
      <c r="P2298" s="285"/>
      <c r="Q2298" s="86"/>
      <c r="R2298" s="290"/>
      <c r="S2298" s="290"/>
      <c r="T2298" s="290"/>
      <c r="U2298" s="290"/>
      <c r="V2298" s="290"/>
      <c r="W2298" s="290"/>
      <c r="X2298" s="290"/>
      <c r="Y2298" s="290"/>
      <c r="Z2298" s="290"/>
      <c r="AA2298" s="290"/>
      <c r="AB2298" s="290"/>
      <c r="AC2298" s="290"/>
      <c r="AD2298" s="290"/>
      <c r="AE2298" s="290"/>
      <c r="AF2298" s="290"/>
      <c r="AG2298" s="290"/>
      <c r="AH2298" s="290"/>
      <c r="AI2298" s="290"/>
      <c r="AJ2298" s="290"/>
      <c r="AK2298" s="290"/>
      <c r="AL2298" s="290"/>
      <c r="AM2298" s="290"/>
      <c r="AN2298" s="290"/>
      <c r="AO2298" s="290"/>
      <c r="AP2298" s="290"/>
      <c r="AQ2298" s="290"/>
      <c r="AR2298" s="290"/>
      <c r="AS2298" s="290"/>
      <c r="AT2298" s="290"/>
      <c r="AU2298" s="290"/>
      <c r="AV2298" s="290"/>
      <c r="AW2298" s="290"/>
      <c r="AX2298" s="290"/>
      <c r="AY2298" s="290"/>
      <c r="AZ2298" s="290"/>
      <c r="BA2298" s="290"/>
      <c r="BB2298" s="290"/>
      <c r="BC2298" s="290"/>
      <c r="BD2298" s="290"/>
      <c r="BE2298" s="290"/>
      <c r="BF2298" s="290"/>
      <c r="BG2298" s="290"/>
      <c r="BH2298" s="290"/>
      <c r="BI2298" s="290"/>
      <c r="BJ2298" s="290"/>
      <c r="BK2298" s="290"/>
      <c r="BL2298" s="290"/>
      <c r="BM2298" s="290"/>
      <c r="BN2298" s="290"/>
      <c r="BO2298" s="290"/>
      <c r="BP2298" s="290"/>
      <c r="BQ2298" s="290"/>
      <c r="BR2298" s="290"/>
      <c r="BS2298" s="290"/>
      <c r="BT2298" s="290"/>
      <c r="BU2298" s="290"/>
      <c r="BV2298" s="290"/>
      <c r="BW2298" s="290"/>
      <c r="BX2298" s="290"/>
      <c r="BY2298" s="290"/>
    </row>
    <row r="2299" spans="1:77" x14ac:dyDescent="0.2">
      <c r="A2299" s="82">
        <v>2291</v>
      </c>
      <c r="B2299" s="82" t="s">
        <v>1465</v>
      </c>
      <c r="C2299" s="82" t="s">
        <v>1184</v>
      </c>
      <c r="D2299" s="82" t="s">
        <v>1466</v>
      </c>
      <c r="E2299" s="83">
        <v>44123</v>
      </c>
      <c r="F2299" s="82" t="s">
        <v>2985</v>
      </c>
      <c r="G2299" s="82">
        <v>1</v>
      </c>
      <c r="H2299" s="82" t="s">
        <v>2986</v>
      </c>
      <c r="I2299" s="82" t="s">
        <v>1760</v>
      </c>
      <c r="J2299" s="84">
        <v>26</v>
      </c>
      <c r="K2299" s="247">
        <v>2.6</v>
      </c>
      <c r="L2299" s="82" t="s">
        <v>2987</v>
      </c>
      <c r="M2299" s="82">
        <v>154</v>
      </c>
      <c r="N2299" s="82">
        <v>0.1</v>
      </c>
      <c r="O2299" s="264" t="s">
        <v>1467</v>
      </c>
      <c r="P2299" s="283" t="s">
        <v>2990</v>
      </c>
      <c r="Q2299" s="82" t="s">
        <v>303</v>
      </c>
    </row>
    <row r="2300" spans="1:77" s="254" customFormat="1" x14ac:dyDescent="0.2">
      <c r="A2300" s="248">
        <v>2292</v>
      </c>
      <c r="B2300" s="248" t="s">
        <v>1465</v>
      </c>
      <c r="C2300" s="248"/>
      <c r="D2300" s="248"/>
      <c r="E2300" s="248"/>
      <c r="F2300" s="248"/>
      <c r="G2300" s="248"/>
      <c r="H2300" s="248"/>
      <c r="I2300" s="248"/>
      <c r="J2300" s="260">
        <v>26</v>
      </c>
      <c r="K2300" s="255">
        <v>2.6</v>
      </c>
      <c r="L2300" s="248"/>
      <c r="M2300" s="248"/>
      <c r="N2300" s="248"/>
      <c r="O2300" s="265" t="s">
        <v>1467</v>
      </c>
      <c r="P2300" s="284" t="s">
        <v>708</v>
      </c>
      <c r="Q2300" s="248"/>
      <c r="R2300" s="289"/>
      <c r="S2300" s="289"/>
      <c r="T2300" s="289"/>
      <c r="U2300" s="289"/>
      <c r="V2300" s="289"/>
      <c r="W2300" s="289"/>
      <c r="X2300" s="289"/>
      <c r="Y2300" s="289"/>
      <c r="Z2300" s="289"/>
      <c r="AA2300" s="289"/>
      <c r="AB2300" s="289"/>
      <c r="AC2300" s="289"/>
      <c r="AD2300" s="289"/>
      <c r="AE2300" s="289"/>
      <c r="AF2300" s="289"/>
      <c r="AG2300" s="289"/>
      <c r="AH2300" s="289"/>
      <c r="AI2300" s="289"/>
      <c r="AJ2300" s="289"/>
      <c r="AK2300" s="289"/>
      <c r="AL2300" s="289"/>
      <c r="AM2300" s="289"/>
      <c r="AN2300" s="289"/>
      <c r="AO2300" s="289"/>
      <c r="AP2300" s="289"/>
      <c r="AQ2300" s="289"/>
      <c r="AR2300" s="289"/>
      <c r="AS2300" s="289"/>
      <c r="AT2300" s="289"/>
      <c r="AU2300" s="289"/>
      <c r="AV2300" s="289"/>
      <c r="AW2300" s="289"/>
      <c r="AX2300" s="289"/>
      <c r="AY2300" s="289"/>
      <c r="AZ2300" s="289"/>
      <c r="BA2300" s="289"/>
      <c r="BB2300" s="289"/>
      <c r="BC2300" s="289"/>
      <c r="BD2300" s="289"/>
      <c r="BE2300" s="289"/>
      <c r="BF2300" s="289"/>
      <c r="BG2300" s="289"/>
      <c r="BH2300" s="289"/>
      <c r="BI2300" s="289"/>
      <c r="BJ2300" s="289"/>
      <c r="BK2300" s="289"/>
      <c r="BL2300" s="289"/>
      <c r="BM2300" s="289"/>
      <c r="BN2300" s="289"/>
      <c r="BO2300" s="289"/>
      <c r="BP2300" s="289"/>
      <c r="BQ2300" s="289"/>
      <c r="BR2300" s="289"/>
      <c r="BS2300" s="289"/>
      <c r="BT2300" s="289"/>
      <c r="BU2300" s="289"/>
      <c r="BV2300" s="289"/>
      <c r="BW2300" s="289"/>
      <c r="BX2300" s="289"/>
      <c r="BY2300" s="289"/>
    </row>
    <row r="2301" spans="1:77" s="262" customFormat="1" x14ac:dyDescent="0.2">
      <c r="A2301" s="86">
        <v>2293</v>
      </c>
      <c r="B2301" s="86" t="s">
        <v>1057</v>
      </c>
      <c r="C2301" s="86"/>
      <c r="D2301" s="86"/>
      <c r="E2301" s="86"/>
      <c r="F2301" s="86"/>
      <c r="G2301" s="86"/>
      <c r="H2301" s="86"/>
      <c r="I2301" s="86"/>
      <c r="J2301" s="249">
        <v>26</v>
      </c>
      <c r="K2301" s="251">
        <v>2.6</v>
      </c>
      <c r="L2301" s="86"/>
      <c r="M2301" s="86"/>
      <c r="N2301" s="86"/>
      <c r="O2301" s="266" t="s">
        <v>523</v>
      </c>
      <c r="P2301" s="285"/>
      <c r="Q2301" s="86"/>
      <c r="R2301" s="290"/>
      <c r="S2301" s="290"/>
      <c r="T2301" s="290"/>
      <c r="U2301" s="290"/>
      <c r="V2301" s="290"/>
      <c r="W2301" s="290"/>
      <c r="X2301" s="290"/>
      <c r="Y2301" s="290"/>
      <c r="Z2301" s="290"/>
      <c r="AA2301" s="290"/>
      <c r="AB2301" s="290"/>
      <c r="AC2301" s="290"/>
      <c r="AD2301" s="290"/>
      <c r="AE2301" s="290"/>
      <c r="AF2301" s="290"/>
      <c r="AG2301" s="290"/>
      <c r="AH2301" s="290"/>
      <c r="AI2301" s="290"/>
      <c r="AJ2301" s="290"/>
      <c r="AK2301" s="290"/>
      <c r="AL2301" s="290"/>
      <c r="AM2301" s="290"/>
      <c r="AN2301" s="290"/>
      <c r="AO2301" s="290"/>
      <c r="AP2301" s="290"/>
      <c r="AQ2301" s="290"/>
      <c r="AR2301" s="290"/>
      <c r="AS2301" s="290"/>
      <c r="AT2301" s="290"/>
      <c r="AU2301" s="290"/>
      <c r="AV2301" s="290"/>
      <c r="AW2301" s="290"/>
      <c r="AX2301" s="290"/>
      <c r="AY2301" s="290"/>
      <c r="AZ2301" s="290"/>
      <c r="BA2301" s="290"/>
      <c r="BB2301" s="290"/>
      <c r="BC2301" s="290"/>
      <c r="BD2301" s="290"/>
      <c r="BE2301" s="290"/>
      <c r="BF2301" s="290"/>
      <c r="BG2301" s="290"/>
      <c r="BH2301" s="290"/>
      <c r="BI2301" s="290"/>
      <c r="BJ2301" s="290"/>
      <c r="BK2301" s="290"/>
      <c r="BL2301" s="290"/>
      <c r="BM2301" s="290"/>
      <c r="BN2301" s="290"/>
      <c r="BO2301" s="290"/>
      <c r="BP2301" s="290"/>
      <c r="BQ2301" s="290"/>
      <c r="BR2301" s="290"/>
      <c r="BS2301" s="290"/>
      <c r="BT2301" s="290"/>
      <c r="BU2301" s="290"/>
      <c r="BV2301" s="290"/>
      <c r="BW2301" s="290"/>
      <c r="BX2301" s="290"/>
      <c r="BY2301" s="290"/>
    </row>
    <row r="2302" spans="1:77" x14ac:dyDescent="0.2">
      <c r="A2302" s="82">
        <v>2294</v>
      </c>
      <c r="B2302" s="82" t="s">
        <v>3130</v>
      </c>
      <c r="C2302" s="82" t="s">
        <v>3131</v>
      </c>
      <c r="D2302" s="82" t="s">
        <v>3133</v>
      </c>
      <c r="E2302" s="83">
        <v>44137</v>
      </c>
      <c r="F2302" s="82" t="s">
        <v>2985</v>
      </c>
      <c r="G2302" s="82">
        <v>1</v>
      </c>
      <c r="H2302" s="82" t="s">
        <v>2986</v>
      </c>
      <c r="I2302" s="82" t="s">
        <v>1760</v>
      </c>
      <c r="J2302" s="84">
        <v>38</v>
      </c>
      <c r="K2302" s="247">
        <v>3.8</v>
      </c>
      <c r="L2302" s="82" t="s">
        <v>3362</v>
      </c>
      <c r="M2302" s="82">
        <v>158</v>
      </c>
      <c r="N2302" s="82">
        <v>0.1</v>
      </c>
      <c r="O2302" s="264" t="s">
        <v>1968</v>
      </c>
      <c r="P2302" s="283" t="s">
        <v>2988</v>
      </c>
      <c r="Q2302" s="82" t="s">
        <v>303</v>
      </c>
    </row>
    <row r="2303" spans="1:77" x14ac:dyDescent="0.2">
      <c r="A2303" s="82">
        <v>2295</v>
      </c>
      <c r="B2303" s="82" t="s">
        <v>1394</v>
      </c>
      <c r="C2303" s="82" t="s">
        <v>1903</v>
      </c>
      <c r="D2303" s="82" t="s">
        <v>1396</v>
      </c>
      <c r="E2303" s="83">
        <v>44123</v>
      </c>
      <c r="F2303" s="82" t="s">
        <v>2985</v>
      </c>
      <c r="G2303" s="82">
        <v>1</v>
      </c>
      <c r="H2303" s="82" t="s">
        <v>2986</v>
      </c>
      <c r="I2303" s="82" t="s">
        <v>1760</v>
      </c>
      <c r="J2303" s="84">
        <v>38</v>
      </c>
      <c r="K2303" s="247">
        <v>3.8</v>
      </c>
      <c r="L2303" s="82" t="s">
        <v>2987</v>
      </c>
      <c r="M2303" s="82">
        <v>154</v>
      </c>
      <c r="N2303" s="82">
        <v>0.1</v>
      </c>
      <c r="O2303" s="264" t="s">
        <v>1968</v>
      </c>
      <c r="P2303" s="283" t="s">
        <v>2988</v>
      </c>
      <c r="Q2303" s="82" t="s">
        <v>303</v>
      </c>
    </row>
    <row r="2304" spans="1:77" x14ac:dyDescent="0.2">
      <c r="A2304" s="82">
        <v>2296</v>
      </c>
      <c r="B2304" s="82" t="s">
        <v>1394</v>
      </c>
      <c r="C2304" s="82"/>
      <c r="D2304" s="82" t="s">
        <v>2753</v>
      </c>
      <c r="E2304" s="83">
        <v>44130</v>
      </c>
      <c r="F2304" s="82" t="s">
        <v>2985</v>
      </c>
      <c r="G2304" s="82">
        <v>1</v>
      </c>
      <c r="H2304" s="82" t="s">
        <v>2986</v>
      </c>
      <c r="I2304" s="82" t="s">
        <v>1760</v>
      </c>
      <c r="J2304" s="84">
        <v>34</v>
      </c>
      <c r="K2304" s="247">
        <v>3.4</v>
      </c>
      <c r="L2304" s="82" t="s">
        <v>2987</v>
      </c>
      <c r="M2304" s="82">
        <v>156</v>
      </c>
      <c r="N2304" s="82">
        <v>0.1</v>
      </c>
      <c r="O2304" s="264" t="s">
        <v>1968</v>
      </c>
      <c r="P2304" s="283" t="s">
        <v>2988</v>
      </c>
      <c r="Q2304" s="82" t="s">
        <v>303</v>
      </c>
    </row>
    <row r="2305" spans="1:77" s="254" customFormat="1" x14ac:dyDescent="0.2">
      <c r="A2305" s="248">
        <v>2297</v>
      </c>
      <c r="B2305" s="248" t="s">
        <v>1394</v>
      </c>
      <c r="C2305" s="248"/>
      <c r="D2305" s="248"/>
      <c r="E2305" s="248"/>
      <c r="F2305" s="248"/>
      <c r="G2305" s="248"/>
      <c r="H2305" s="248"/>
      <c r="I2305" s="248"/>
      <c r="J2305" s="260">
        <v>110</v>
      </c>
      <c r="K2305" s="255">
        <v>11</v>
      </c>
      <c r="L2305" s="248"/>
      <c r="M2305" s="248"/>
      <c r="N2305" s="248"/>
      <c r="O2305" s="265" t="s">
        <v>1968</v>
      </c>
      <c r="P2305" s="284" t="s">
        <v>707</v>
      </c>
      <c r="Q2305" s="248"/>
      <c r="R2305" s="289"/>
      <c r="S2305" s="289"/>
      <c r="T2305" s="289"/>
      <c r="U2305" s="289"/>
      <c r="V2305" s="289"/>
      <c r="W2305" s="289"/>
      <c r="X2305" s="289"/>
      <c r="Y2305" s="289"/>
      <c r="Z2305" s="289"/>
      <c r="AA2305" s="289"/>
      <c r="AB2305" s="289"/>
      <c r="AC2305" s="289"/>
      <c r="AD2305" s="289"/>
      <c r="AE2305" s="289"/>
      <c r="AF2305" s="289"/>
      <c r="AG2305" s="289"/>
      <c r="AH2305" s="289"/>
      <c r="AI2305" s="289"/>
      <c r="AJ2305" s="289"/>
      <c r="AK2305" s="289"/>
      <c r="AL2305" s="289"/>
      <c r="AM2305" s="289"/>
      <c r="AN2305" s="289"/>
      <c r="AO2305" s="289"/>
      <c r="AP2305" s="289"/>
      <c r="AQ2305" s="289"/>
      <c r="AR2305" s="289"/>
      <c r="AS2305" s="289"/>
      <c r="AT2305" s="289"/>
      <c r="AU2305" s="289"/>
      <c r="AV2305" s="289"/>
      <c r="AW2305" s="289"/>
      <c r="AX2305" s="289"/>
      <c r="AY2305" s="289"/>
      <c r="AZ2305" s="289"/>
      <c r="BA2305" s="289"/>
      <c r="BB2305" s="289"/>
      <c r="BC2305" s="289"/>
      <c r="BD2305" s="289"/>
      <c r="BE2305" s="289"/>
      <c r="BF2305" s="289"/>
      <c r="BG2305" s="289"/>
      <c r="BH2305" s="289"/>
      <c r="BI2305" s="289"/>
      <c r="BJ2305" s="289"/>
      <c r="BK2305" s="289"/>
      <c r="BL2305" s="289"/>
      <c r="BM2305" s="289"/>
      <c r="BN2305" s="289"/>
      <c r="BO2305" s="289"/>
      <c r="BP2305" s="289"/>
      <c r="BQ2305" s="289"/>
      <c r="BR2305" s="289"/>
      <c r="BS2305" s="289"/>
      <c r="BT2305" s="289"/>
      <c r="BU2305" s="289"/>
      <c r="BV2305" s="289"/>
      <c r="BW2305" s="289"/>
      <c r="BX2305" s="289"/>
      <c r="BY2305" s="289"/>
    </row>
    <row r="2306" spans="1:77" x14ac:dyDescent="0.2">
      <c r="A2306" s="82">
        <v>2298</v>
      </c>
      <c r="B2306" s="82" t="s">
        <v>3130</v>
      </c>
      <c r="C2306" s="82" t="s">
        <v>3131</v>
      </c>
      <c r="D2306" s="82" t="s">
        <v>3132</v>
      </c>
      <c r="E2306" s="83">
        <v>44137</v>
      </c>
      <c r="F2306" s="82" t="s">
        <v>2985</v>
      </c>
      <c r="G2306" s="82">
        <v>1</v>
      </c>
      <c r="H2306" s="82" t="s">
        <v>2986</v>
      </c>
      <c r="I2306" s="82" t="s">
        <v>1760</v>
      </c>
      <c r="J2306" s="84">
        <v>44</v>
      </c>
      <c r="K2306" s="247">
        <v>4.4000000000000004</v>
      </c>
      <c r="L2306" s="82" t="s">
        <v>3362</v>
      </c>
      <c r="M2306" s="82">
        <v>158</v>
      </c>
      <c r="N2306" s="82">
        <v>0.1</v>
      </c>
      <c r="O2306" s="264" t="s">
        <v>1968</v>
      </c>
      <c r="P2306" s="283" t="s">
        <v>2997</v>
      </c>
      <c r="Q2306" s="82" t="s">
        <v>303</v>
      </c>
    </row>
    <row r="2307" spans="1:77" x14ac:dyDescent="0.2">
      <c r="A2307" s="82">
        <v>2299</v>
      </c>
      <c r="B2307" s="82" t="s">
        <v>1394</v>
      </c>
      <c r="C2307" s="82" t="s">
        <v>1903</v>
      </c>
      <c r="D2307" s="82" t="s">
        <v>1395</v>
      </c>
      <c r="E2307" s="83">
        <v>44123</v>
      </c>
      <c r="F2307" s="82" t="s">
        <v>2985</v>
      </c>
      <c r="G2307" s="82">
        <v>1</v>
      </c>
      <c r="H2307" s="82" t="s">
        <v>2986</v>
      </c>
      <c r="I2307" s="82" t="s">
        <v>1760</v>
      </c>
      <c r="J2307" s="84">
        <v>52</v>
      </c>
      <c r="K2307" s="247">
        <v>5.2</v>
      </c>
      <c r="L2307" s="82" t="s">
        <v>2987</v>
      </c>
      <c r="M2307" s="82">
        <v>154</v>
      </c>
      <c r="N2307" s="82">
        <v>0.1</v>
      </c>
      <c r="O2307" s="264" t="s">
        <v>1968</v>
      </c>
      <c r="P2307" s="283" t="s">
        <v>2997</v>
      </c>
      <c r="Q2307" s="82" t="s">
        <v>303</v>
      </c>
    </row>
    <row r="2308" spans="1:77" s="254" customFormat="1" x14ac:dyDescent="0.2">
      <c r="A2308" s="248">
        <v>2300</v>
      </c>
      <c r="B2308" s="248" t="s">
        <v>1394</v>
      </c>
      <c r="C2308" s="248"/>
      <c r="D2308" s="248"/>
      <c r="E2308" s="248"/>
      <c r="F2308" s="248"/>
      <c r="G2308" s="248"/>
      <c r="H2308" s="248"/>
      <c r="I2308" s="248"/>
      <c r="J2308" s="260">
        <v>96</v>
      </c>
      <c r="K2308" s="255">
        <v>9.6</v>
      </c>
      <c r="L2308" s="248"/>
      <c r="M2308" s="248"/>
      <c r="N2308" s="248"/>
      <c r="O2308" s="265" t="s">
        <v>1968</v>
      </c>
      <c r="P2308" s="284" t="s">
        <v>706</v>
      </c>
      <c r="Q2308" s="248"/>
      <c r="R2308" s="289"/>
      <c r="S2308" s="289"/>
      <c r="T2308" s="289"/>
      <c r="U2308" s="289"/>
      <c r="V2308" s="289"/>
      <c r="W2308" s="289"/>
      <c r="X2308" s="289"/>
      <c r="Y2308" s="289"/>
      <c r="Z2308" s="289"/>
      <c r="AA2308" s="289"/>
      <c r="AB2308" s="289"/>
      <c r="AC2308" s="289"/>
      <c r="AD2308" s="289"/>
      <c r="AE2308" s="289"/>
      <c r="AF2308" s="289"/>
      <c r="AG2308" s="289"/>
      <c r="AH2308" s="289"/>
      <c r="AI2308" s="289"/>
      <c r="AJ2308" s="289"/>
      <c r="AK2308" s="289"/>
      <c r="AL2308" s="289"/>
      <c r="AM2308" s="289"/>
      <c r="AN2308" s="289"/>
      <c r="AO2308" s="289"/>
      <c r="AP2308" s="289"/>
      <c r="AQ2308" s="289"/>
      <c r="AR2308" s="289"/>
      <c r="AS2308" s="289"/>
      <c r="AT2308" s="289"/>
      <c r="AU2308" s="289"/>
      <c r="AV2308" s="289"/>
      <c r="AW2308" s="289"/>
      <c r="AX2308" s="289"/>
      <c r="AY2308" s="289"/>
      <c r="AZ2308" s="289"/>
      <c r="BA2308" s="289"/>
      <c r="BB2308" s="289"/>
      <c r="BC2308" s="289"/>
      <c r="BD2308" s="289"/>
      <c r="BE2308" s="289"/>
      <c r="BF2308" s="289"/>
      <c r="BG2308" s="289"/>
      <c r="BH2308" s="289"/>
      <c r="BI2308" s="289"/>
      <c r="BJ2308" s="289"/>
      <c r="BK2308" s="289"/>
      <c r="BL2308" s="289"/>
      <c r="BM2308" s="289"/>
      <c r="BN2308" s="289"/>
      <c r="BO2308" s="289"/>
      <c r="BP2308" s="289"/>
      <c r="BQ2308" s="289"/>
      <c r="BR2308" s="289"/>
      <c r="BS2308" s="289"/>
      <c r="BT2308" s="289"/>
      <c r="BU2308" s="289"/>
      <c r="BV2308" s="289"/>
      <c r="BW2308" s="289"/>
      <c r="BX2308" s="289"/>
      <c r="BY2308" s="289"/>
    </row>
    <row r="2309" spans="1:77" x14ac:dyDescent="0.2">
      <c r="A2309" s="82">
        <v>2301</v>
      </c>
      <c r="B2309" s="82" t="s">
        <v>3130</v>
      </c>
      <c r="C2309" s="82" t="s">
        <v>3131</v>
      </c>
      <c r="D2309" s="82" t="s">
        <v>3133</v>
      </c>
      <c r="E2309" s="83">
        <v>44137</v>
      </c>
      <c r="F2309" s="82" t="s">
        <v>2985</v>
      </c>
      <c r="G2309" s="82">
        <v>1</v>
      </c>
      <c r="H2309" s="82" t="s">
        <v>2986</v>
      </c>
      <c r="I2309" s="82" t="s">
        <v>1760</v>
      </c>
      <c r="J2309" s="84">
        <v>34</v>
      </c>
      <c r="K2309" s="247">
        <v>3.4</v>
      </c>
      <c r="L2309" s="82" t="s">
        <v>3362</v>
      </c>
      <c r="M2309" s="82">
        <v>158</v>
      </c>
      <c r="N2309" s="82">
        <v>0.1</v>
      </c>
      <c r="O2309" s="264" t="s">
        <v>1968</v>
      </c>
      <c r="P2309" s="283" t="s">
        <v>2990</v>
      </c>
      <c r="Q2309" s="82" t="s">
        <v>303</v>
      </c>
    </row>
    <row r="2310" spans="1:77" x14ac:dyDescent="0.2">
      <c r="A2310" s="82">
        <v>2302</v>
      </c>
      <c r="B2310" s="82" t="s">
        <v>1394</v>
      </c>
      <c r="C2310" s="82" t="s">
        <v>1903</v>
      </c>
      <c r="D2310" s="82" t="s">
        <v>1396</v>
      </c>
      <c r="E2310" s="83">
        <v>44123</v>
      </c>
      <c r="F2310" s="82" t="s">
        <v>2985</v>
      </c>
      <c r="G2310" s="82">
        <v>1</v>
      </c>
      <c r="H2310" s="82" t="s">
        <v>2986</v>
      </c>
      <c r="I2310" s="82" t="s">
        <v>1760</v>
      </c>
      <c r="J2310" s="84">
        <v>38</v>
      </c>
      <c r="K2310" s="247">
        <v>3.8</v>
      </c>
      <c r="L2310" s="82" t="s">
        <v>2987</v>
      </c>
      <c r="M2310" s="82">
        <v>154</v>
      </c>
      <c r="N2310" s="82">
        <v>0.1</v>
      </c>
      <c r="O2310" s="264" t="s">
        <v>1968</v>
      </c>
      <c r="P2310" s="283" t="s">
        <v>2990</v>
      </c>
      <c r="Q2310" s="82" t="s">
        <v>303</v>
      </c>
    </row>
    <row r="2311" spans="1:77" s="254" customFormat="1" x14ac:dyDescent="0.2">
      <c r="A2311" s="248">
        <v>2303</v>
      </c>
      <c r="B2311" s="248" t="s">
        <v>1394</v>
      </c>
      <c r="C2311" s="248"/>
      <c r="D2311" s="248"/>
      <c r="E2311" s="248"/>
      <c r="F2311" s="248"/>
      <c r="G2311" s="248"/>
      <c r="H2311" s="248"/>
      <c r="I2311" s="248"/>
      <c r="J2311" s="260">
        <v>72</v>
      </c>
      <c r="K2311" s="255">
        <v>7.2</v>
      </c>
      <c r="L2311" s="248"/>
      <c r="M2311" s="248"/>
      <c r="N2311" s="248"/>
      <c r="O2311" s="265" t="s">
        <v>1968</v>
      </c>
      <c r="P2311" s="284" t="s">
        <v>708</v>
      </c>
      <c r="Q2311" s="248"/>
      <c r="R2311" s="289"/>
      <c r="S2311" s="289"/>
      <c r="T2311" s="289"/>
      <c r="U2311" s="289"/>
      <c r="V2311" s="289"/>
      <c r="W2311" s="289"/>
      <c r="X2311" s="289"/>
      <c r="Y2311" s="289"/>
      <c r="Z2311" s="289"/>
      <c r="AA2311" s="289"/>
      <c r="AB2311" s="289"/>
      <c r="AC2311" s="289"/>
      <c r="AD2311" s="289"/>
      <c r="AE2311" s="289"/>
      <c r="AF2311" s="289"/>
      <c r="AG2311" s="289"/>
      <c r="AH2311" s="289"/>
      <c r="AI2311" s="289"/>
      <c r="AJ2311" s="289"/>
      <c r="AK2311" s="289"/>
      <c r="AL2311" s="289"/>
      <c r="AM2311" s="289"/>
      <c r="AN2311" s="289"/>
      <c r="AO2311" s="289"/>
      <c r="AP2311" s="289"/>
      <c r="AQ2311" s="289"/>
      <c r="AR2311" s="289"/>
      <c r="AS2311" s="289"/>
      <c r="AT2311" s="289"/>
      <c r="AU2311" s="289"/>
      <c r="AV2311" s="289"/>
      <c r="AW2311" s="289"/>
      <c r="AX2311" s="289"/>
      <c r="AY2311" s="289"/>
      <c r="AZ2311" s="289"/>
      <c r="BA2311" s="289"/>
      <c r="BB2311" s="289"/>
      <c r="BC2311" s="289"/>
      <c r="BD2311" s="289"/>
      <c r="BE2311" s="289"/>
      <c r="BF2311" s="289"/>
      <c r="BG2311" s="289"/>
      <c r="BH2311" s="289"/>
      <c r="BI2311" s="289"/>
      <c r="BJ2311" s="289"/>
      <c r="BK2311" s="289"/>
      <c r="BL2311" s="289"/>
      <c r="BM2311" s="289"/>
      <c r="BN2311" s="289"/>
      <c r="BO2311" s="289"/>
      <c r="BP2311" s="289"/>
      <c r="BQ2311" s="289"/>
      <c r="BR2311" s="289"/>
      <c r="BS2311" s="289"/>
      <c r="BT2311" s="289"/>
      <c r="BU2311" s="289"/>
      <c r="BV2311" s="289"/>
      <c r="BW2311" s="289"/>
      <c r="BX2311" s="289"/>
      <c r="BY2311" s="289"/>
    </row>
    <row r="2312" spans="1:77" s="262" customFormat="1" x14ac:dyDescent="0.2">
      <c r="A2312" s="86">
        <v>2304</v>
      </c>
      <c r="B2312" s="86" t="s">
        <v>1644</v>
      </c>
      <c r="C2312" s="86"/>
      <c r="D2312" s="86"/>
      <c r="E2312" s="86"/>
      <c r="F2312" s="86"/>
      <c r="G2312" s="86"/>
      <c r="H2312" s="86"/>
      <c r="I2312" s="86"/>
      <c r="J2312" s="249">
        <v>278</v>
      </c>
      <c r="K2312" s="251">
        <v>27.8</v>
      </c>
      <c r="L2312" s="86"/>
      <c r="M2312" s="86"/>
      <c r="N2312" s="86"/>
      <c r="O2312" s="266" t="s">
        <v>524</v>
      </c>
      <c r="P2312" s="285"/>
      <c r="Q2312" s="86"/>
      <c r="R2312" s="290"/>
      <c r="S2312" s="290"/>
      <c r="T2312" s="290"/>
      <c r="U2312" s="290"/>
      <c r="V2312" s="290"/>
      <c r="W2312" s="290"/>
      <c r="X2312" s="290"/>
      <c r="Y2312" s="290"/>
      <c r="Z2312" s="290"/>
      <c r="AA2312" s="290"/>
      <c r="AB2312" s="290"/>
      <c r="AC2312" s="290"/>
      <c r="AD2312" s="290"/>
      <c r="AE2312" s="290"/>
      <c r="AF2312" s="290"/>
      <c r="AG2312" s="290"/>
      <c r="AH2312" s="290"/>
      <c r="AI2312" s="290"/>
      <c r="AJ2312" s="290"/>
      <c r="AK2312" s="290"/>
      <c r="AL2312" s="290"/>
      <c r="AM2312" s="290"/>
      <c r="AN2312" s="290"/>
      <c r="AO2312" s="290"/>
      <c r="AP2312" s="290"/>
      <c r="AQ2312" s="290"/>
      <c r="AR2312" s="290"/>
      <c r="AS2312" s="290"/>
      <c r="AT2312" s="290"/>
      <c r="AU2312" s="290"/>
      <c r="AV2312" s="290"/>
      <c r="AW2312" s="290"/>
      <c r="AX2312" s="290"/>
      <c r="AY2312" s="290"/>
      <c r="AZ2312" s="290"/>
      <c r="BA2312" s="290"/>
      <c r="BB2312" s="290"/>
      <c r="BC2312" s="290"/>
      <c r="BD2312" s="290"/>
      <c r="BE2312" s="290"/>
      <c r="BF2312" s="290"/>
      <c r="BG2312" s="290"/>
      <c r="BH2312" s="290"/>
      <c r="BI2312" s="290"/>
      <c r="BJ2312" s="290"/>
      <c r="BK2312" s="290"/>
      <c r="BL2312" s="290"/>
      <c r="BM2312" s="290"/>
      <c r="BN2312" s="290"/>
      <c r="BO2312" s="290"/>
      <c r="BP2312" s="290"/>
      <c r="BQ2312" s="290"/>
      <c r="BR2312" s="290"/>
      <c r="BS2312" s="290"/>
      <c r="BT2312" s="290"/>
      <c r="BU2312" s="290"/>
      <c r="BV2312" s="290"/>
      <c r="BW2312" s="290"/>
      <c r="BX2312" s="290"/>
      <c r="BY2312" s="290"/>
    </row>
    <row r="2313" spans="1:77" x14ac:dyDescent="0.2">
      <c r="A2313" s="82">
        <v>2305</v>
      </c>
      <c r="B2313" s="82" t="s">
        <v>3026</v>
      </c>
      <c r="C2313" s="82" t="s">
        <v>1857</v>
      </c>
      <c r="D2313" s="82" t="s">
        <v>3027</v>
      </c>
      <c r="E2313" s="83">
        <v>44123</v>
      </c>
      <c r="F2313" s="82" t="s">
        <v>2985</v>
      </c>
      <c r="G2313" s="82">
        <v>1</v>
      </c>
      <c r="H2313" s="82" t="s">
        <v>2986</v>
      </c>
      <c r="I2313" s="82" t="s">
        <v>1760</v>
      </c>
      <c r="J2313" s="84">
        <v>107</v>
      </c>
      <c r="K2313" s="247">
        <v>10.7</v>
      </c>
      <c r="L2313" s="82" t="s">
        <v>2987</v>
      </c>
      <c r="M2313" s="82">
        <v>154</v>
      </c>
      <c r="N2313" s="82">
        <v>0.1</v>
      </c>
      <c r="O2313" s="264" t="s">
        <v>1951</v>
      </c>
      <c r="P2313" s="283" t="s">
        <v>2988</v>
      </c>
      <c r="Q2313" s="82" t="s">
        <v>2989</v>
      </c>
    </row>
    <row r="2314" spans="1:77" x14ac:dyDescent="0.2">
      <c r="A2314" s="82">
        <v>2306</v>
      </c>
      <c r="B2314" s="82" t="s">
        <v>3026</v>
      </c>
      <c r="C2314" s="82"/>
      <c r="D2314" s="82" t="s">
        <v>389</v>
      </c>
      <c r="E2314" s="83">
        <v>44124</v>
      </c>
      <c r="F2314" s="82" t="s">
        <v>2985</v>
      </c>
      <c r="G2314" s="82">
        <v>1</v>
      </c>
      <c r="H2314" s="82" t="s">
        <v>2986</v>
      </c>
      <c r="I2314" s="82" t="s">
        <v>1760</v>
      </c>
      <c r="J2314" s="84">
        <v>107</v>
      </c>
      <c r="K2314" s="247">
        <v>10.7</v>
      </c>
      <c r="L2314" s="82" t="s">
        <v>2987</v>
      </c>
      <c r="M2314" s="82">
        <v>154</v>
      </c>
      <c r="N2314" s="82">
        <v>0.1</v>
      </c>
      <c r="O2314" s="264" t="s">
        <v>1951</v>
      </c>
      <c r="P2314" s="283" t="s">
        <v>2988</v>
      </c>
      <c r="Q2314" s="82" t="s">
        <v>2989</v>
      </c>
    </row>
    <row r="2315" spans="1:77" s="254" customFormat="1" x14ac:dyDescent="0.2">
      <c r="A2315" s="248">
        <v>2307</v>
      </c>
      <c r="B2315" s="248" t="s">
        <v>3026</v>
      </c>
      <c r="C2315" s="248"/>
      <c r="D2315" s="248"/>
      <c r="E2315" s="248"/>
      <c r="F2315" s="248"/>
      <c r="G2315" s="248"/>
      <c r="H2315" s="248"/>
      <c r="I2315" s="248"/>
      <c r="J2315" s="260">
        <v>214</v>
      </c>
      <c r="K2315" s="255">
        <v>21.4</v>
      </c>
      <c r="L2315" s="248"/>
      <c r="M2315" s="248"/>
      <c r="N2315" s="248"/>
      <c r="O2315" s="265" t="s">
        <v>1951</v>
      </c>
      <c r="P2315" s="284" t="s">
        <v>707</v>
      </c>
      <c r="Q2315" s="248"/>
      <c r="R2315" s="289"/>
      <c r="S2315" s="289"/>
      <c r="T2315" s="289"/>
      <c r="U2315" s="289"/>
      <c r="V2315" s="289"/>
      <c r="W2315" s="289"/>
      <c r="X2315" s="289"/>
      <c r="Y2315" s="289"/>
      <c r="Z2315" s="289"/>
      <c r="AA2315" s="289"/>
      <c r="AB2315" s="289"/>
      <c r="AC2315" s="289"/>
      <c r="AD2315" s="289"/>
      <c r="AE2315" s="289"/>
      <c r="AF2315" s="289"/>
      <c r="AG2315" s="289"/>
      <c r="AH2315" s="289"/>
      <c r="AI2315" s="289"/>
      <c r="AJ2315" s="289"/>
      <c r="AK2315" s="289"/>
      <c r="AL2315" s="289"/>
      <c r="AM2315" s="289"/>
      <c r="AN2315" s="289"/>
      <c r="AO2315" s="289"/>
      <c r="AP2315" s="289"/>
      <c r="AQ2315" s="289"/>
      <c r="AR2315" s="289"/>
      <c r="AS2315" s="289"/>
      <c r="AT2315" s="289"/>
      <c r="AU2315" s="289"/>
      <c r="AV2315" s="289"/>
      <c r="AW2315" s="289"/>
      <c r="AX2315" s="289"/>
      <c r="AY2315" s="289"/>
      <c r="AZ2315" s="289"/>
      <c r="BA2315" s="289"/>
      <c r="BB2315" s="289"/>
      <c r="BC2315" s="289"/>
      <c r="BD2315" s="289"/>
      <c r="BE2315" s="289"/>
      <c r="BF2315" s="289"/>
      <c r="BG2315" s="289"/>
      <c r="BH2315" s="289"/>
      <c r="BI2315" s="289"/>
      <c r="BJ2315" s="289"/>
      <c r="BK2315" s="289"/>
      <c r="BL2315" s="289"/>
      <c r="BM2315" s="289"/>
      <c r="BN2315" s="289"/>
      <c r="BO2315" s="289"/>
      <c r="BP2315" s="289"/>
      <c r="BQ2315" s="289"/>
      <c r="BR2315" s="289"/>
      <c r="BS2315" s="289"/>
      <c r="BT2315" s="289"/>
      <c r="BU2315" s="289"/>
      <c r="BV2315" s="289"/>
      <c r="BW2315" s="289"/>
      <c r="BX2315" s="289"/>
      <c r="BY2315" s="289"/>
    </row>
    <row r="2316" spans="1:77" x14ac:dyDescent="0.2">
      <c r="A2316" s="82">
        <v>2308</v>
      </c>
      <c r="B2316" s="82" t="s">
        <v>3026</v>
      </c>
      <c r="C2316" s="82" t="s">
        <v>1857</v>
      </c>
      <c r="D2316" s="82" t="s">
        <v>3027</v>
      </c>
      <c r="E2316" s="83">
        <v>44123</v>
      </c>
      <c r="F2316" s="82" t="s">
        <v>2985</v>
      </c>
      <c r="G2316" s="82">
        <v>1</v>
      </c>
      <c r="H2316" s="82" t="s">
        <v>2986</v>
      </c>
      <c r="I2316" s="82" t="s">
        <v>1760</v>
      </c>
      <c r="J2316" s="84">
        <v>264</v>
      </c>
      <c r="K2316" s="247">
        <v>26.4</v>
      </c>
      <c r="L2316" s="82" t="s">
        <v>2987</v>
      </c>
      <c r="M2316" s="82">
        <v>154</v>
      </c>
      <c r="N2316" s="82">
        <v>0.1</v>
      </c>
      <c r="O2316" s="264" t="s">
        <v>1951</v>
      </c>
      <c r="P2316" s="283" t="s">
        <v>2990</v>
      </c>
      <c r="Q2316" s="82" t="s">
        <v>2989</v>
      </c>
    </row>
    <row r="2317" spans="1:77" x14ac:dyDescent="0.2">
      <c r="A2317" s="82">
        <v>2309</v>
      </c>
      <c r="B2317" s="82" t="s">
        <v>3026</v>
      </c>
      <c r="C2317" s="82"/>
      <c r="D2317" s="82" t="s">
        <v>389</v>
      </c>
      <c r="E2317" s="83">
        <v>44124</v>
      </c>
      <c r="F2317" s="82" t="s">
        <v>2985</v>
      </c>
      <c r="G2317" s="82">
        <v>1</v>
      </c>
      <c r="H2317" s="82" t="s">
        <v>2986</v>
      </c>
      <c r="I2317" s="82" t="s">
        <v>1760</v>
      </c>
      <c r="J2317" s="84">
        <v>264</v>
      </c>
      <c r="K2317" s="247">
        <v>26.4</v>
      </c>
      <c r="L2317" s="82" t="s">
        <v>2987</v>
      </c>
      <c r="M2317" s="82">
        <v>154</v>
      </c>
      <c r="N2317" s="82">
        <v>0.1</v>
      </c>
      <c r="O2317" s="264" t="s">
        <v>1951</v>
      </c>
      <c r="P2317" s="283" t="s">
        <v>2990</v>
      </c>
      <c r="Q2317" s="82" t="s">
        <v>2989</v>
      </c>
    </row>
    <row r="2318" spans="1:77" s="254" customFormat="1" x14ac:dyDescent="0.2">
      <c r="A2318" s="248">
        <v>2310</v>
      </c>
      <c r="B2318" s="248" t="s">
        <v>3026</v>
      </c>
      <c r="C2318" s="248"/>
      <c r="D2318" s="248"/>
      <c r="E2318" s="248"/>
      <c r="F2318" s="248"/>
      <c r="G2318" s="248"/>
      <c r="H2318" s="248"/>
      <c r="I2318" s="248"/>
      <c r="J2318" s="260">
        <v>528</v>
      </c>
      <c r="K2318" s="255">
        <v>52.8</v>
      </c>
      <c r="L2318" s="248"/>
      <c r="M2318" s="248"/>
      <c r="N2318" s="248"/>
      <c r="O2318" s="265" t="s">
        <v>1951</v>
      </c>
      <c r="P2318" s="284" t="s">
        <v>708</v>
      </c>
      <c r="Q2318" s="248"/>
      <c r="R2318" s="289"/>
      <c r="S2318" s="289"/>
      <c r="T2318" s="289"/>
      <c r="U2318" s="289"/>
      <c r="V2318" s="289"/>
      <c r="W2318" s="289"/>
      <c r="X2318" s="289"/>
      <c r="Y2318" s="289"/>
      <c r="Z2318" s="289"/>
      <c r="AA2318" s="289"/>
      <c r="AB2318" s="289"/>
      <c r="AC2318" s="289"/>
      <c r="AD2318" s="289"/>
      <c r="AE2318" s="289"/>
      <c r="AF2318" s="289"/>
      <c r="AG2318" s="289"/>
      <c r="AH2318" s="289"/>
      <c r="AI2318" s="289"/>
      <c r="AJ2318" s="289"/>
      <c r="AK2318" s="289"/>
      <c r="AL2318" s="289"/>
      <c r="AM2318" s="289"/>
      <c r="AN2318" s="289"/>
      <c r="AO2318" s="289"/>
      <c r="AP2318" s="289"/>
      <c r="AQ2318" s="289"/>
      <c r="AR2318" s="289"/>
      <c r="AS2318" s="289"/>
      <c r="AT2318" s="289"/>
      <c r="AU2318" s="289"/>
      <c r="AV2318" s="289"/>
      <c r="AW2318" s="289"/>
      <c r="AX2318" s="289"/>
      <c r="AY2318" s="289"/>
      <c r="AZ2318" s="289"/>
      <c r="BA2318" s="289"/>
      <c r="BB2318" s="289"/>
      <c r="BC2318" s="289"/>
      <c r="BD2318" s="289"/>
      <c r="BE2318" s="289"/>
      <c r="BF2318" s="289"/>
      <c r="BG2318" s="289"/>
      <c r="BH2318" s="289"/>
      <c r="BI2318" s="289"/>
      <c r="BJ2318" s="289"/>
      <c r="BK2318" s="289"/>
      <c r="BL2318" s="289"/>
      <c r="BM2318" s="289"/>
      <c r="BN2318" s="289"/>
      <c r="BO2318" s="289"/>
      <c r="BP2318" s="289"/>
      <c r="BQ2318" s="289"/>
      <c r="BR2318" s="289"/>
      <c r="BS2318" s="289"/>
      <c r="BT2318" s="289"/>
      <c r="BU2318" s="289"/>
      <c r="BV2318" s="289"/>
      <c r="BW2318" s="289"/>
      <c r="BX2318" s="289"/>
      <c r="BY2318" s="289"/>
    </row>
    <row r="2319" spans="1:77" s="262" customFormat="1" x14ac:dyDescent="0.2">
      <c r="A2319" s="86">
        <v>2311</v>
      </c>
      <c r="B2319" s="86" t="s">
        <v>1611</v>
      </c>
      <c r="C2319" s="86"/>
      <c r="D2319" s="86"/>
      <c r="E2319" s="86"/>
      <c r="F2319" s="86"/>
      <c r="G2319" s="86"/>
      <c r="H2319" s="86"/>
      <c r="I2319" s="86"/>
      <c r="J2319" s="249">
        <v>742</v>
      </c>
      <c r="K2319" s="251">
        <v>74.2</v>
      </c>
      <c r="L2319" s="86"/>
      <c r="M2319" s="86"/>
      <c r="N2319" s="86"/>
      <c r="O2319" s="266" t="s">
        <v>758</v>
      </c>
      <c r="P2319" s="285"/>
      <c r="Q2319" s="86"/>
      <c r="R2319" s="290"/>
      <c r="S2319" s="290"/>
      <c r="T2319" s="290"/>
      <c r="U2319" s="290"/>
      <c r="V2319" s="290"/>
      <c r="W2319" s="290"/>
      <c r="X2319" s="290"/>
      <c r="Y2319" s="290"/>
      <c r="Z2319" s="290"/>
      <c r="AA2319" s="290"/>
      <c r="AB2319" s="290"/>
      <c r="AC2319" s="290"/>
      <c r="AD2319" s="290"/>
      <c r="AE2319" s="290"/>
      <c r="AF2319" s="290"/>
      <c r="AG2319" s="290"/>
      <c r="AH2319" s="290"/>
      <c r="AI2319" s="290"/>
      <c r="AJ2319" s="290"/>
      <c r="AK2319" s="290"/>
      <c r="AL2319" s="290"/>
      <c r="AM2319" s="290"/>
      <c r="AN2319" s="290"/>
      <c r="AO2319" s="290"/>
      <c r="AP2319" s="290"/>
      <c r="AQ2319" s="290"/>
      <c r="AR2319" s="290"/>
      <c r="AS2319" s="290"/>
      <c r="AT2319" s="290"/>
      <c r="AU2319" s="290"/>
      <c r="AV2319" s="290"/>
      <c r="AW2319" s="290"/>
      <c r="AX2319" s="290"/>
      <c r="AY2319" s="290"/>
      <c r="AZ2319" s="290"/>
      <c r="BA2319" s="290"/>
      <c r="BB2319" s="290"/>
      <c r="BC2319" s="290"/>
      <c r="BD2319" s="290"/>
      <c r="BE2319" s="290"/>
      <c r="BF2319" s="290"/>
      <c r="BG2319" s="290"/>
      <c r="BH2319" s="290"/>
      <c r="BI2319" s="290"/>
      <c r="BJ2319" s="290"/>
      <c r="BK2319" s="290"/>
      <c r="BL2319" s="290"/>
      <c r="BM2319" s="290"/>
      <c r="BN2319" s="290"/>
      <c r="BO2319" s="290"/>
      <c r="BP2319" s="290"/>
      <c r="BQ2319" s="290"/>
      <c r="BR2319" s="290"/>
      <c r="BS2319" s="290"/>
      <c r="BT2319" s="290"/>
      <c r="BU2319" s="290"/>
      <c r="BV2319" s="290"/>
      <c r="BW2319" s="290"/>
      <c r="BX2319" s="290"/>
      <c r="BY2319" s="290"/>
    </row>
    <row r="2320" spans="1:77" x14ac:dyDescent="0.2">
      <c r="A2320" s="82">
        <v>2312</v>
      </c>
      <c r="B2320" s="82" t="s">
        <v>113</v>
      </c>
      <c r="C2320" s="82" t="s">
        <v>2295</v>
      </c>
      <c r="D2320" s="82" t="s">
        <v>114</v>
      </c>
      <c r="E2320" s="83">
        <v>44123</v>
      </c>
      <c r="F2320" s="82" t="s">
        <v>2985</v>
      </c>
      <c r="G2320" s="82">
        <v>1</v>
      </c>
      <c r="H2320" s="82" t="s">
        <v>2986</v>
      </c>
      <c r="I2320" s="82" t="s">
        <v>1760</v>
      </c>
      <c r="J2320" s="84">
        <v>120</v>
      </c>
      <c r="K2320" s="247">
        <v>12</v>
      </c>
      <c r="L2320" s="82" t="s">
        <v>2987</v>
      </c>
      <c r="M2320" s="82">
        <v>154</v>
      </c>
      <c r="N2320" s="82">
        <v>0.1</v>
      </c>
      <c r="O2320" s="264" t="s">
        <v>1742</v>
      </c>
      <c r="P2320" s="283" t="s">
        <v>2988</v>
      </c>
      <c r="Q2320" s="82" t="s">
        <v>2989</v>
      </c>
    </row>
    <row r="2321" spans="1:77" x14ac:dyDescent="0.2">
      <c r="A2321" s="82">
        <v>2313</v>
      </c>
      <c r="B2321" s="82" t="s">
        <v>113</v>
      </c>
      <c r="C2321" s="82"/>
      <c r="D2321" s="82" t="s">
        <v>423</v>
      </c>
      <c r="E2321" s="83">
        <v>44124</v>
      </c>
      <c r="F2321" s="82" t="s">
        <v>2985</v>
      </c>
      <c r="G2321" s="82">
        <v>1</v>
      </c>
      <c r="H2321" s="82" t="s">
        <v>2986</v>
      </c>
      <c r="I2321" s="82" t="s">
        <v>1760</v>
      </c>
      <c r="J2321" s="84">
        <v>120</v>
      </c>
      <c r="K2321" s="247">
        <v>12</v>
      </c>
      <c r="L2321" s="82" t="s">
        <v>2987</v>
      </c>
      <c r="M2321" s="82">
        <v>154</v>
      </c>
      <c r="N2321" s="82">
        <v>0.1</v>
      </c>
      <c r="O2321" s="264" t="s">
        <v>1742</v>
      </c>
      <c r="P2321" s="283" t="s">
        <v>2988</v>
      </c>
      <c r="Q2321" s="82" t="s">
        <v>2989</v>
      </c>
    </row>
    <row r="2322" spans="1:77" s="254" customFormat="1" x14ac:dyDescent="0.2">
      <c r="A2322" s="248">
        <v>2314</v>
      </c>
      <c r="B2322" s="248" t="s">
        <v>113</v>
      </c>
      <c r="C2322" s="248"/>
      <c r="D2322" s="248"/>
      <c r="E2322" s="248"/>
      <c r="F2322" s="248"/>
      <c r="G2322" s="248"/>
      <c r="H2322" s="248"/>
      <c r="I2322" s="248"/>
      <c r="J2322" s="260">
        <v>240</v>
      </c>
      <c r="K2322" s="255">
        <v>24</v>
      </c>
      <c r="L2322" s="248"/>
      <c r="M2322" s="248"/>
      <c r="N2322" s="248"/>
      <c r="O2322" s="265" t="s">
        <v>1742</v>
      </c>
      <c r="P2322" s="284" t="s">
        <v>707</v>
      </c>
      <c r="Q2322" s="248"/>
      <c r="R2322" s="289"/>
      <c r="S2322" s="289"/>
      <c r="T2322" s="289"/>
      <c r="U2322" s="289"/>
      <c r="V2322" s="289"/>
      <c r="W2322" s="289"/>
      <c r="X2322" s="289"/>
      <c r="Y2322" s="289"/>
      <c r="Z2322" s="289"/>
      <c r="AA2322" s="289"/>
      <c r="AB2322" s="289"/>
      <c r="AC2322" s="289"/>
      <c r="AD2322" s="289"/>
      <c r="AE2322" s="289"/>
      <c r="AF2322" s="289"/>
      <c r="AG2322" s="289"/>
      <c r="AH2322" s="289"/>
      <c r="AI2322" s="289"/>
      <c r="AJ2322" s="289"/>
      <c r="AK2322" s="289"/>
      <c r="AL2322" s="289"/>
      <c r="AM2322" s="289"/>
      <c r="AN2322" s="289"/>
      <c r="AO2322" s="289"/>
      <c r="AP2322" s="289"/>
      <c r="AQ2322" s="289"/>
      <c r="AR2322" s="289"/>
      <c r="AS2322" s="289"/>
      <c r="AT2322" s="289"/>
      <c r="AU2322" s="289"/>
      <c r="AV2322" s="289"/>
      <c r="AW2322" s="289"/>
      <c r="AX2322" s="289"/>
      <c r="AY2322" s="289"/>
      <c r="AZ2322" s="289"/>
      <c r="BA2322" s="289"/>
      <c r="BB2322" s="289"/>
      <c r="BC2322" s="289"/>
      <c r="BD2322" s="289"/>
      <c r="BE2322" s="289"/>
      <c r="BF2322" s="289"/>
      <c r="BG2322" s="289"/>
      <c r="BH2322" s="289"/>
      <c r="BI2322" s="289"/>
      <c r="BJ2322" s="289"/>
      <c r="BK2322" s="289"/>
      <c r="BL2322" s="289"/>
      <c r="BM2322" s="289"/>
      <c r="BN2322" s="289"/>
      <c r="BO2322" s="289"/>
      <c r="BP2322" s="289"/>
      <c r="BQ2322" s="289"/>
      <c r="BR2322" s="289"/>
      <c r="BS2322" s="289"/>
      <c r="BT2322" s="289"/>
      <c r="BU2322" s="289"/>
      <c r="BV2322" s="289"/>
      <c r="BW2322" s="289"/>
      <c r="BX2322" s="289"/>
      <c r="BY2322" s="289"/>
    </row>
    <row r="2323" spans="1:77" s="262" customFormat="1" x14ac:dyDescent="0.2">
      <c r="A2323" s="86">
        <v>2315</v>
      </c>
      <c r="B2323" s="86" t="s">
        <v>1082</v>
      </c>
      <c r="C2323" s="86"/>
      <c r="D2323" s="86"/>
      <c r="E2323" s="86"/>
      <c r="F2323" s="86"/>
      <c r="G2323" s="86"/>
      <c r="H2323" s="86"/>
      <c r="I2323" s="86"/>
      <c r="J2323" s="249">
        <v>240</v>
      </c>
      <c r="K2323" s="251">
        <v>24</v>
      </c>
      <c r="L2323" s="86"/>
      <c r="M2323" s="86"/>
      <c r="N2323" s="86"/>
      <c r="O2323" s="266" t="s">
        <v>759</v>
      </c>
      <c r="P2323" s="285"/>
      <c r="Q2323" s="86"/>
      <c r="R2323" s="290"/>
      <c r="S2323" s="290"/>
      <c r="T2323" s="290"/>
      <c r="U2323" s="290"/>
      <c r="V2323" s="290"/>
      <c r="W2323" s="290"/>
      <c r="X2323" s="290"/>
      <c r="Y2323" s="290"/>
      <c r="Z2323" s="290"/>
      <c r="AA2323" s="290"/>
      <c r="AB2323" s="290"/>
      <c r="AC2323" s="290"/>
      <c r="AD2323" s="290"/>
      <c r="AE2323" s="290"/>
      <c r="AF2323" s="290"/>
      <c r="AG2323" s="290"/>
      <c r="AH2323" s="290"/>
      <c r="AI2323" s="290"/>
      <c r="AJ2323" s="290"/>
      <c r="AK2323" s="290"/>
      <c r="AL2323" s="290"/>
      <c r="AM2323" s="290"/>
      <c r="AN2323" s="290"/>
      <c r="AO2323" s="290"/>
      <c r="AP2323" s="290"/>
      <c r="AQ2323" s="290"/>
      <c r="AR2323" s="290"/>
      <c r="AS2323" s="290"/>
      <c r="AT2323" s="290"/>
      <c r="AU2323" s="290"/>
      <c r="AV2323" s="290"/>
      <c r="AW2323" s="290"/>
      <c r="AX2323" s="290"/>
      <c r="AY2323" s="290"/>
      <c r="AZ2323" s="290"/>
      <c r="BA2323" s="290"/>
      <c r="BB2323" s="290"/>
      <c r="BC2323" s="290"/>
      <c r="BD2323" s="290"/>
      <c r="BE2323" s="290"/>
      <c r="BF2323" s="290"/>
      <c r="BG2323" s="290"/>
      <c r="BH2323" s="290"/>
      <c r="BI2323" s="290"/>
      <c r="BJ2323" s="290"/>
      <c r="BK2323" s="290"/>
      <c r="BL2323" s="290"/>
      <c r="BM2323" s="290"/>
      <c r="BN2323" s="290"/>
      <c r="BO2323" s="290"/>
      <c r="BP2323" s="290"/>
      <c r="BQ2323" s="290"/>
      <c r="BR2323" s="290"/>
      <c r="BS2323" s="290"/>
      <c r="BT2323" s="290"/>
      <c r="BU2323" s="290"/>
      <c r="BV2323" s="290"/>
      <c r="BW2323" s="290"/>
      <c r="BX2323" s="290"/>
      <c r="BY2323" s="290"/>
    </row>
    <row r="2324" spans="1:77" x14ac:dyDescent="0.2">
      <c r="A2324" s="82">
        <v>2316</v>
      </c>
      <c r="B2324" s="82" t="s">
        <v>3018</v>
      </c>
      <c r="C2324" s="82" t="s">
        <v>2128</v>
      </c>
      <c r="D2324" s="82" t="s">
        <v>3019</v>
      </c>
      <c r="E2324" s="83">
        <v>44123</v>
      </c>
      <c r="F2324" s="82" t="s">
        <v>2985</v>
      </c>
      <c r="G2324" s="82">
        <v>1</v>
      </c>
      <c r="H2324" s="82" t="s">
        <v>2986</v>
      </c>
      <c r="I2324" s="82" t="s">
        <v>1760</v>
      </c>
      <c r="J2324" s="84">
        <v>10</v>
      </c>
      <c r="K2324" s="247">
        <v>1</v>
      </c>
      <c r="L2324" s="82" t="s">
        <v>2987</v>
      </c>
      <c r="M2324" s="82">
        <v>154</v>
      </c>
      <c r="N2324" s="82">
        <v>0.1</v>
      </c>
      <c r="O2324" s="264" t="s">
        <v>2129</v>
      </c>
      <c r="P2324" s="283" t="s">
        <v>2997</v>
      </c>
      <c r="Q2324" s="82" t="s">
        <v>2989</v>
      </c>
    </row>
    <row r="2325" spans="1:77" x14ac:dyDescent="0.2">
      <c r="A2325" s="82">
        <v>2317</v>
      </c>
      <c r="B2325" s="82" t="s">
        <v>3018</v>
      </c>
      <c r="C2325" s="82"/>
      <c r="D2325" s="82" t="s">
        <v>386</v>
      </c>
      <c r="E2325" s="83">
        <v>44124</v>
      </c>
      <c r="F2325" s="82" t="s">
        <v>2985</v>
      </c>
      <c r="G2325" s="82">
        <v>1</v>
      </c>
      <c r="H2325" s="82" t="s">
        <v>2986</v>
      </c>
      <c r="I2325" s="82" t="s">
        <v>1760</v>
      </c>
      <c r="J2325" s="84">
        <v>10</v>
      </c>
      <c r="K2325" s="247">
        <v>1</v>
      </c>
      <c r="L2325" s="82" t="s">
        <v>2987</v>
      </c>
      <c r="M2325" s="82">
        <v>154</v>
      </c>
      <c r="N2325" s="82">
        <v>0.1</v>
      </c>
      <c r="O2325" s="264" t="s">
        <v>2129</v>
      </c>
      <c r="P2325" s="283" t="s">
        <v>2997</v>
      </c>
      <c r="Q2325" s="82" t="s">
        <v>2989</v>
      </c>
    </row>
    <row r="2326" spans="1:77" s="254" customFormat="1" x14ac:dyDescent="0.2">
      <c r="A2326" s="248">
        <v>2318</v>
      </c>
      <c r="B2326" s="248" t="s">
        <v>3018</v>
      </c>
      <c r="C2326" s="248"/>
      <c r="D2326" s="248"/>
      <c r="E2326" s="248"/>
      <c r="F2326" s="248"/>
      <c r="G2326" s="248"/>
      <c r="H2326" s="248"/>
      <c r="I2326" s="248"/>
      <c r="J2326" s="260">
        <v>20</v>
      </c>
      <c r="K2326" s="255">
        <v>2</v>
      </c>
      <c r="L2326" s="248"/>
      <c r="M2326" s="248"/>
      <c r="N2326" s="248"/>
      <c r="O2326" s="265" t="s">
        <v>2129</v>
      </c>
      <c r="P2326" s="284" t="s">
        <v>706</v>
      </c>
      <c r="Q2326" s="248"/>
      <c r="R2326" s="289"/>
      <c r="S2326" s="289"/>
      <c r="T2326" s="289"/>
      <c r="U2326" s="289"/>
      <c r="V2326" s="289"/>
      <c r="W2326" s="289"/>
      <c r="X2326" s="289"/>
      <c r="Y2326" s="289"/>
      <c r="Z2326" s="289"/>
      <c r="AA2326" s="289"/>
      <c r="AB2326" s="289"/>
      <c r="AC2326" s="289"/>
      <c r="AD2326" s="289"/>
      <c r="AE2326" s="289"/>
      <c r="AF2326" s="289"/>
      <c r="AG2326" s="289"/>
      <c r="AH2326" s="289"/>
      <c r="AI2326" s="289"/>
      <c r="AJ2326" s="289"/>
      <c r="AK2326" s="289"/>
      <c r="AL2326" s="289"/>
      <c r="AM2326" s="289"/>
      <c r="AN2326" s="289"/>
      <c r="AO2326" s="289"/>
      <c r="AP2326" s="289"/>
      <c r="AQ2326" s="289"/>
      <c r="AR2326" s="289"/>
      <c r="AS2326" s="289"/>
      <c r="AT2326" s="289"/>
      <c r="AU2326" s="289"/>
      <c r="AV2326" s="289"/>
      <c r="AW2326" s="289"/>
      <c r="AX2326" s="289"/>
      <c r="AY2326" s="289"/>
      <c r="AZ2326" s="289"/>
      <c r="BA2326" s="289"/>
      <c r="BB2326" s="289"/>
      <c r="BC2326" s="289"/>
      <c r="BD2326" s="289"/>
      <c r="BE2326" s="289"/>
      <c r="BF2326" s="289"/>
      <c r="BG2326" s="289"/>
      <c r="BH2326" s="289"/>
      <c r="BI2326" s="289"/>
      <c r="BJ2326" s="289"/>
      <c r="BK2326" s="289"/>
      <c r="BL2326" s="289"/>
      <c r="BM2326" s="289"/>
      <c r="BN2326" s="289"/>
      <c r="BO2326" s="289"/>
      <c r="BP2326" s="289"/>
      <c r="BQ2326" s="289"/>
      <c r="BR2326" s="289"/>
      <c r="BS2326" s="289"/>
      <c r="BT2326" s="289"/>
      <c r="BU2326" s="289"/>
      <c r="BV2326" s="289"/>
      <c r="BW2326" s="289"/>
      <c r="BX2326" s="289"/>
      <c r="BY2326" s="289"/>
    </row>
    <row r="2327" spans="1:77" s="262" customFormat="1" x14ac:dyDescent="0.2">
      <c r="A2327" s="86">
        <v>2319</v>
      </c>
      <c r="B2327" s="86" t="s">
        <v>1590</v>
      </c>
      <c r="C2327" s="86"/>
      <c r="D2327" s="86"/>
      <c r="E2327" s="86"/>
      <c r="F2327" s="86"/>
      <c r="G2327" s="86"/>
      <c r="H2327" s="86"/>
      <c r="I2327" s="86"/>
      <c r="J2327" s="249">
        <v>20</v>
      </c>
      <c r="K2327" s="251">
        <v>2</v>
      </c>
      <c r="L2327" s="86"/>
      <c r="M2327" s="86"/>
      <c r="N2327" s="86"/>
      <c r="O2327" s="266" t="s">
        <v>760</v>
      </c>
      <c r="P2327" s="285"/>
      <c r="Q2327" s="86"/>
      <c r="R2327" s="290"/>
      <c r="S2327" s="290"/>
      <c r="T2327" s="290"/>
      <c r="U2327" s="290"/>
      <c r="V2327" s="290"/>
      <c r="W2327" s="290"/>
      <c r="X2327" s="290"/>
      <c r="Y2327" s="290"/>
      <c r="Z2327" s="290"/>
      <c r="AA2327" s="290"/>
      <c r="AB2327" s="290"/>
      <c r="AC2327" s="290"/>
      <c r="AD2327" s="290"/>
      <c r="AE2327" s="290"/>
      <c r="AF2327" s="290"/>
      <c r="AG2327" s="290"/>
      <c r="AH2327" s="290"/>
      <c r="AI2327" s="290"/>
      <c r="AJ2327" s="290"/>
      <c r="AK2327" s="290"/>
      <c r="AL2327" s="290"/>
      <c r="AM2327" s="290"/>
      <c r="AN2327" s="290"/>
      <c r="AO2327" s="290"/>
      <c r="AP2327" s="290"/>
      <c r="AQ2327" s="290"/>
      <c r="AR2327" s="290"/>
      <c r="AS2327" s="290"/>
      <c r="AT2327" s="290"/>
      <c r="AU2327" s="290"/>
      <c r="AV2327" s="290"/>
      <c r="AW2327" s="290"/>
      <c r="AX2327" s="290"/>
      <c r="AY2327" s="290"/>
      <c r="AZ2327" s="290"/>
      <c r="BA2327" s="290"/>
      <c r="BB2327" s="290"/>
      <c r="BC2327" s="290"/>
      <c r="BD2327" s="290"/>
      <c r="BE2327" s="290"/>
      <c r="BF2327" s="290"/>
      <c r="BG2327" s="290"/>
      <c r="BH2327" s="290"/>
      <c r="BI2327" s="290"/>
      <c r="BJ2327" s="290"/>
      <c r="BK2327" s="290"/>
      <c r="BL2327" s="290"/>
      <c r="BM2327" s="290"/>
      <c r="BN2327" s="290"/>
      <c r="BO2327" s="290"/>
      <c r="BP2327" s="290"/>
      <c r="BQ2327" s="290"/>
      <c r="BR2327" s="290"/>
      <c r="BS2327" s="290"/>
      <c r="BT2327" s="290"/>
      <c r="BU2327" s="290"/>
      <c r="BV2327" s="290"/>
      <c r="BW2327" s="290"/>
      <c r="BX2327" s="290"/>
      <c r="BY2327" s="290"/>
    </row>
    <row r="2328" spans="1:77" s="256" customFormat="1" x14ac:dyDescent="0.2">
      <c r="A2328" s="231">
        <v>2320</v>
      </c>
      <c r="B2328" s="231" t="s">
        <v>3359</v>
      </c>
      <c r="C2328" s="231"/>
      <c r="D2328" s="231"/>
      <c r="E2328" s="231"/>
      <c r="F2328" s="231"/>
      <c r="G2328" s="231"/>
      <c r="H2328" s="231"/>
      <c r="I2328" s="231"/>
      <c r="J2328" s="258">
        <v>122342</v>
      </c>
      <c r="K2328" s="259">
        <v>12234.2</v>
      </c>
      <c r="L2328" s="231"/>
      <c r="M2328" s="231"/>
      <c r="N2328" s="231"/>
      <c r="O2328" s="267"/>
      <c r="P2328" s="268"/>
      <c r="Q2328" s="231"/>
      <c r="R2328" s="288"/>
      <c r="S2328" s="288"/>
      <c r="T2328" s="288"/>
      <c r="U2328" s="288"/>
      <c r="V2328" s="288"/>
      <c r="W2328" s="288"/>
      <c r="X2328" s="288"/>
      <c r="Y2328" s="288"/>
      <c r="Z2328" s="288"/>
      <c r="AA2328" s="288"/>
      <c r="AB2328" s="288"/>
      <c r="AC2328" s="288"/>
      <c r="AD2328" s="288"/>
      <c r="AE2328" s="288"/>
      <c r="AF2328" s="288"/>
      <c r="AG2328" s="288"/>
      <c r="AH2328" s="288"/>
      <c r="AI2328" s="288"/>
      <c r="AJ2328" s="288"/>
      <c r="AK2328" s="288"/>
      <c r="AL2328" s="288"/>
      <c r="AM2328" s="288"/>
      <c r="AN2328" s="288"/>
      <c r="AO2328" s="288"/>
      <c r="AP2328" s="288"/>
      <c r="AQ2328" s="288"/>
      <c r="AR2328" s="288"/>
      <c r="AS2328" s="288"/>
      <c r="AT2328" s="288"/>
      <c r="AU2328" s="288"/>
      <c r="AV2328" s="288"/>
      <c r="AW2328" s="288"/>
      <c r="AX2328" s="288"/>
      <c r="AY2328" s="288"/>
      <c r="AZ2328" s="288"/>
      <c r="BA2328" s="288"/>
      <c r="BB2328" s="288"/>
      <c r="BC2328" s="288"/>
      <c r="BD2328" s="288"/>
      <c r="BE2328" s="288"/>
      <c r="BF2328" s="288"/>
      <c r="BG2328" s="288"/>
      <c r="BH2328" s="288"/>
      <c r="BI2328" s="288"/>
      <c r="BJ2328" s="288"/>
      <c r="BK2328" s="288"/>
      <c r="BL2328" s="288"/>
      <c r="BM2328" s="288"/>
      <c r="BN2328" s="288"/>
      <c r="BO2328" s="288"/>
      <c r="BP2328" s="288"/>
      <c r="BQ2328" s="288"/>
      <c r="BR2328" s="288"/>
      <c r="BS2328" s="288"/>
      <c r="BT2328" s="288"/>
      <c r="BU2328" s="288"/>
      <c r="BV2328" s="288"/>
      <c r="BW2328" s="288"/>
      <c r="BX2328" s="288"/>
      <c r="BY2328" s="288"/>
    </row>
    <row r="2329" spans="1:77" x14ac:dyDescent="0.2">
      <c r="J2329" s="261"/>
      <c r="K2329" s="246"/>
    </row>
    <row r="2330" spans="1:77" x14ac:dyDescent="0.2">
      <c r="J2330" s="261"/>
      <c r="K2330" s="246"/>
    </row>
    <row r="2331" spans="1:77" s="5" customFormat="1" ht="15" x14ac:dyDescent="0.25">
      <c r="A2331" s="215"/>
      <c r="B2331" s="306" t="s">
        <v>3353</v>
      </c>
      <c r="C2331" s="306"/>
      <c r="D2331" s="306"/>
      <c r="E2331" s="306"/>
      <c r="F2331" s="306"/>
      <c r="G2331" s="306"/>
      <c r="H2331" s="306"/>
      <c r="I2331" s="306"/>
      <c r="J2331" s="306"/>
      <c r="K2331" s="306"/>
      <c r="L2331" s="306"/>
      <c r="M2331" s="306"/>
      <c r="N2331" s="306"/>
      <c r="O2331" s="91"/>
      <c r="P2331" s="280"/>
      <c r="Q2331" s="91"/>
    </row>
    <row r="2332" spans="1:77" s="5" customFormat="1" ht="26.25" customHeight="1" x14ac:dyDescent="0.25">
      <c r="A2332" s="215"/>
      <c r="B2332" s="306" t="s">
        <v>3354</v>
      </c>
      <c r="C2332" s="306"/>
      <c r="D2332" s="306"/>
      <c r="E2332" s="306"/>
      <c r="F2332" s="306"/>
      <c r="G2332" s="306"/>
      <c r="H2332" s="306"/>
      <c r="I2332" s="306"/>
      <c r="J2332" s="306"/>
      <c r="K2332" s="306"/>
      <c r="L2332" s="306"/>
      <c r="M2332" s="306"/>
      <c r="N2332" s="306"/>
      <c r="O2332" s="306"/>
      <c r="P2332" s="306"/>
      <c r="Q2332" s="306"/>
    </row>
    <row r="2333" spans="1:77" s="5" customFormat="1" ht="28.5" customHeight="1" x14ac:dyDescent="0.25">
      <c r="A2333" s="215"/>
      <c r="B2333" s="306"/>
      <c r="C2333" s="306"/>
      <c r="D2333" s="306"/>
      <c r="E2333" s="306"/>
      <c r="F2333" s="306"/>
      <c r="G2333" s="306"/>
      <c r="H2333" s="306"/>
      <c r="I2333" s="306"/>
      <c r="J2333" s="306"/>
      <c r="K2333" s="306"/>
      <c r="L2333" s="306"/>
      <c r="M2333" s="306"/>
      <c r="N2333" s="306"/>
      <c r="O2333" s="91"/>
      <c r="P2333" s="280"/>
      <c r="Q2333" s="91"/>
    </row>
    <row r="2334" spans="1:77" s="5" customFormat="1" ht="11.25" customHeight="1" thickBot="1" x14ac:dyDescent="0.25">
      <c r="J2334" s="88"/>
      <c r="K2334" s="19"/>
      <c r="L2334" s="85"/>
      <c r="O2334" s="91"/>
      <c r="P2334" s="280"/>
      <c r="Q2334" s="91"/>
    </row>
    <row r="2335" spans="1:77" s="216" customFormat="1" ht="15.75" x14ac:dyDescent="0.25">
      <c r="A2335" s="223"/>
      <c r="B2335" s="33" t="s">
        <v>2261</v>
      </c>
      <c r="C2335" s="34"/>
      <c r="D2335" s="35"/>
      <c r="E2335" s="35"/>
      <c r="F2335" s="36" t="s">
        <v>2262</v>
      </c>
      <c r="G2335" s="37"/>
      <c r="H2335" s="35"/>
      <c r="I2335" s="37"/>
      <c r="J2335" s="218"/>
      <c r="K2335" s="37"/>
      <c r="L2335" s="38"/>
      <c r="M2335" s="219"/>
      <c r="N2335" s="39"/>
      <c r="O2335" s="94"/>
      <c r="P2335" s="270"/>
      <c r="Q2335" s="252"/>
    </row>
    <row r="2336" spans="1:77" s="216" customFormat="1" ht="15.75" x14ac:dyDescent="0.25">
      <c r="A2336" s="223"/>
      <c r="B2336" s="40" t="s">
        <v>1745</v>
      </c>
      <c r="C2336" s="41"/>
      <c r="D2336" s="42"/>
      <c r="E2336" s="43"/>
      <c r="F2336" s="43"/>
      <c r="G2336" s="43"/>
      <c r="H2336" s="44"/>
      <c r="I2336" s="43"/>
      <c r="J2336" s="221"/>
      <c r="K2336" s="43"/>
      <c r="L2336" s="45"/>
      <c r="M2336" s="222"/>
      <c r="N2336" s="46"/>
      <c r="O2336" s="95"/>
      <c r="P2336" s="270"/>
      <c r="Q2336" s="252"/>
    </row>
    <row r="2337" spans="2:17" s="223" customFormat="1" ht="15.75" x14ac:dyDescent="0.25">
      <c r="B2337" s="47"/>
      <c r="C2337" s="48"/>
      <c r="D2337" s="49"/>
      <c r="E2337" s="50"/>
      <c r="F2337" s="50"/>
      <c r="G2337" s="50"/>
      <c r="H2337" s="51"/>
      <c r="I2337" s="50"/>
      <c r="J2337" s="225"/>
      <c r="K2337" s="50"/>
      <c r="L2337" s="52"/>
      <c r="M2337" s="226"/>
      <c r="N2337" s="53"/>
      <c r="O2337" s="96"/>
      <c r="P2337" s="271"/>
      <c r="Q2337" s="91"/>
    </row>
    <row r="2338" spans="2:17" s="223" customFormat="1" ht="15.75" x14ac:dyDescent="0.25">
      <c r="B2338" s="47" t="s">
        <v>1743</v>
      </c>
      <c r="C2338" s="48"/>
      <c r="D2338" s="49"/>
      <c r="E2338" s="50"/>
      <c r="F2338" s="50"/>
      <c r="G2338" s="50"/>
      <c r="H2338" s="51"/>
      <c r="I2338" s="50"/>
      <c r="J2338" s="99" t="s">
        <v>2263</v>
      </c>
      <c r="K2338" s="50"/>
      <c r="L2338" s="52"/>
      <c r="M2338" s="226"/>
      <c r="N2338" s="53"/>
      <c r="O2338" s="96"/>
      <c r="P2338" s="271"/>
      <c r="Q2338" s="91"/>
    </row>
    <row r="2339" spans="2:17" s="223" customFormat="1" ht="15.75" x14ac:dyDescent="0.25">
      <c r="B2339" s="47"/>
      <c r="C2339" s="44" t="s">
        <v>3355</v>
      </c>
      <c r="D2339" s="51"/>
      <c r="E2339" s="51"/>
      <c r="F2339" s="42" t="s">
        <v>2264</v>
      </c>
      <c r="G2339" s="50"/>
      <c r="H2339" s="51"/>
      <c r="I2339" s="50"/>
      <c r="J2339" s="99" t="s">
        <v>2149</v>
      </c>
      <c r="K2339" s="50"/>
      <c r="L2339" s="52"/>
      <c r="M2339" s="226"/>
      <c r="N2339" s="53"/>
      <c r="O2339" s="96"/>
      <c r="P2339" s="271"/>
      <c r="Q2339" s="91"/>
    </row>
    <row r="2340" spans="2:17" s="223" customFormat="1" ht="15.75" x14ac:dyDescent="0.25">
      <c r="B2340" s="47"/>
      <c r="C2340" s="41"/>
      <c r="D2340" s="51"/>
      <c r="E2340" s="51"/>
      <c r="F2340" s="42" t="s">
        <v>2303</v>
      </c>
      <c r="G2340" s="50"/>
      <c r="H2340" s="51"/>
      <c r="I2340" s="50"/>
      <c r="J2340" s="225"/>
      <c r="K2340" s="50"/>
      <c r="L2340" s="52"/>
      <c r="M2340" s="226"/>
      <c r="N2340" s="53"/>
      <c r="O2340" s="96"/>
      <c r="P2340" s="271"/>
      <c r="Q2340" s="91"/>
    </row>
    <row r="2341" spans="2:17" s="223" customFormat="1" ht="15.75" x14ac:dyDescent="0.25">
      <c r="B2341" s="47"/>
      <c r="C2341" s="48"/>
      <c r="D2341" s="49"/>
      <c r="E2341" s="50"/>
      <c r="F2341" s="49"/>
      <c r="G2341" s="49"/>
      <c r="H2341" s="51"/>
      <c r="I2341" s="50"/>
      <c r="J2341" s="225"/>
      <c r="K2341" s="50"/>
      <c r="L2341" s="52"/>
      <c r="M2341" s="226"/>
      <c r="N2341" s="53"/>
      <c r="O2341" s="96"/>
      <c r="P2341" s="271"/>
      <c r="Q2341" s="91"/>
    </row>
    <row r="2342" spans="2:17" s="223" customFormat="1" ht="15.75" x14ac:dyDescent="0.25">
      <c r="B2342" s="47"/>
      <c r="C2342" s="44"/>
      <c r="D2342" s="51"/>
      <c r="E2342" s="51"/>
      <c r="F2342" s="42"/>
      <c r="G2342" s="49"/>
      <c r="H2342" s="51"/>
      <c r="I2342" s="50"/>
      <c r="J2342" s="225"/>
      <c r="K2342" s="50"/>
      <c r="L2342" s="52"/>
      <c r="M2342" s="226"/>
      <c r="N2342" s="53"/>
      <c r="O2342" s="96"/>
      <c r="P2342" s="271"/>
      <c r="Q2342" s="91"/>
    </row>
    <row r="2343" spans="2:17" s="223" customFormat="1" ht="15.75" x14ac:dyDescent="0.25">
      <c r="B2343" s="47"/>
      <c r="C2343" s="41"/>
      <c r="D2343" s="51"/>
      <c r="E2343" s="51"/>
      <c r="F2343" s="42"/>
      <c r="G2343" s="50"/>
      <c r="H2343" s="51"/>
      <c r="I2343" s="50"/>
      <c r="J2343" s="225"/>
      <c r="K2343" s="50"/>
      <c r="L2343" s="52"/>
      <c r="M2343" s="226"/>
      <c r="N2343" s="53"/>
      <c r="O2343" s="96"/>
      <c r="P2343" s="271"/>
      <c r="Q2343" s="91"/>
    </row>
    <row r="2344" spans="2:17" s="223" customFormat="1" ht="16.5" thickBot="1" x14ac:dyDescent="0.3">
      <c r="B2344" s="54" t="s">
        <v>3356</v>
      </c>
      <c r="C2344" s="55"/>
      <c r="D2344" s="56"/>
      <c r="E2344" s="57"/>
      <c r="F2344" s="57"/>
      <c r="G2344" s="57"/>
      <c r="H2344" s="58"/>
      <c r="I2344" s="57"/>
      <c r="J2344" s="228"/>
      <c r="K2344" s="57"/>
      <c r="L2344" s="59"/>
      <c r="M2344" s="229"/>
      <c r="N2344" s="60"/>
      <c r="O2344" s="97"/>
      <c r="P2344" s="271"/>
      <c r="Q2344" s="91"/>
    </row>
    <row r="2345" spans="2:17" x14ac:dyDescent="0.2">
      <c r="J2345" s="261"/>
      <c r="K2345" s="246"/>
    </row>
    <row r="2346" spans="2:17" x14ac:dyDescent="0.2">
      <c r="J2346" s="261"/>
      <c r="K2346" s="246"/>
    </row>
    <row r="2347" spans="2:17" x14ac:dyDescent="0.2">
      <c r="J2347" s="261"/>
      <c r="K2347" s="246"/>
    </row>
    <row r="2348" spans="2:17" x14ac:dyDescent="0.2">
      <c r="J2348" s="261"/>
      <c r="K2348" s="246"/>
    </row>
    <row r="2349" spans="2:17" x14ac:dyDescent="0.2">
      <c r="J2349" s="261"/>
      <c r="K2349" s="246"/>
    </row>
    <row r="2350" spans="2:17" x14ac:dyDescent="0.2">
      <c r="J2350" s="261"/>
      <c r="K2350" s="246"/>
    </row>
    <row r="2351" spans="2:17" x14ac:dyDescent="0.2">
      <c r="J2351" s="261"/>
      <c r="K2351" s="246"/>
    </row>
    <row r="2352" spans="2:17" x14ac:dyDescent="0.2">
      <c r="J2352" s="261"/>
      <c r="K2352" s="246"/>
    </row>
    <row r="2353" spans="10:11" x14ac:dyDescent="0.2">
      <c r="J2353" s="261"/>
      <c r="K2353" s="246"/>
    </row>
    <row r="2354" spans="10:11" x14ac:dyDescent="0.2">
      <c r="J2354" s="261"/>
      <c r="K2354" s="246"/>
    </row>
    <row r="2355" spans="10:11" x14ac:dyDescent="0.2">
      <c r="J2355" s="261"/>
      <c r="K2355" s="246"/>
    </row>
    <row r="2356" spans="10:11" x14ac:dyDescent="0.2">
      <c r="J2356" s="261"/>
      <c r="K2356" s="246"/>
    </row>
    <row r="2357" spans="10:11" x14ac:dyDescent="0.2">
      <c r="J2357" s="261"/>
      <c r="K2357" s="246"/>
    </row>
    <row r="2358" spans="10:11" x14ac:dyDescent="0.2">
      <c r="J2358" s="261"/>
      <c r="K2358" s="246"/>
    </row>
    <row r="2359" spans="10:11" x14ac:dyDescent="0.2">
      <c r="J2359" s="261"/>
      <c r="K2359" s="246"/>
    </row>
    <row r="2360" spans="10:11" x14ac:dyDescent="0.2">
      <c r="J2360" s="261"/>
      <c r="K2360" s="246"/>
    </row>
    <row r="2361" spans="10:11" x14ac:dyDescent="0.2">
      <c r="J2361" s="261"/>
      <c r="K2361" s="246"/>
    </row>
    <row r="2362" spans="10:11" x14ac:dyDescent="0.2">
      <c r="J2362" s="261"/>
      <c r="K2362" s="246"/>
    </row>
    <row r="2363" spans="10:11" x14ac:dyDescent="0.2">
      <c r="J2363" s="261"/>
      <c r="K2363" s="246"/>
    </row>
    <row r="2364" spans="10:11" x14ac:dyDescent="0.2">
      <c r="J2364" s="261"/>
      <c r="K2364" s="246"/>
    </row>
    <row r="2365" spans="10:11" x14ac:dyDescent="0.2">
      <c r="J2365" s="261"/>
      <c r="K2365" s="246"/>
    </row>
    <row r="2366" spans="10:11" x14ac:dyDescent="0.2">
      <c r="J2366" s="261"/>
      <c r="K2366" s="246"/>
    </row>
    <row r="2367" spans="10:11" x14ac:dyDescent="0.2">
      <c r="J2367" s="261"/>
      <c r="K2367" s="246"/>
    </row>
    <row r="2368" spans="10:11" x14ac:dyDescent="0.2">
      <c r="J2368" s="261"/>
      <c r="K2368" s="246"/>
    </row>
    <row r="2369" spans="10:11" x14ac:dyDescent="0.2">
      <c r="J2369" s="261"/>
      <c r="K2369" s="246"/>
    </row>
    <row r="2370" spans="10:11" x14ac:dyDescent="0.2">
      <c r="J2370" s="261"/>
      <c r="K2370" s="246"/>
    </row>
    <row r="2371" spans="10:11" x14ac:dyDescent="0.2">
      <c r="J2371" s="261"/>
      <c r="K2371" s="246"/>
    </row>
    <row r="2372" spans="10:11" x14ac:dyDescent="0.2">
      <c r="J2372" s="261"/>
      <c r="K2372" s="246"/>
    </row>
    <row r="2373" spans="10:11" x14ac:dyDescent="0.2">
      <c r="J2373" s="261"/>
      <c r="K2373" s="246"/>
    </row>
    <row r="2374" spans="10:11" x14ac:dyDescent="0.2">
      <c r="J2374" s="261"/>
      <c r="K2374" s="246"/>
    </row>
    <row r="2375" spans="10:11" x14ac:dyDescent="0.2">
      <c r="J2375" s="261"/>
      <c r="K2375" s="246"/>
    </row>
    <row r="2376" spans="10:11" x14ac:dyDescent="0.2">
      <c r="J2376" s="261"/>
      <c r="K2376" s="246"/>
    </row>
    <row r="2377" spans="10:11" x14ac:dyDescent="0.2">
      <c r="J2377" s="261"/>
      <c r="K2377" s="246"/>
    </row>
    <row r="2378" spans="10:11" x14ac:dyDescent="0.2">
      <c r="J2378" s="261"/>
      <c r="K2378" s="246"/>
    </row>
    <row r="2379" spans="10:11" x14ac:dyDescent="0.2">
      <c r="J2379" s="261"/>
      <c r="K2379" s="246"/>
    </row>
    <row r="2380" spans="10:11" x14ac:dyDescent="0.2">
      <c r="J2380" s="261"/>
      <c r="K2380" s="246"/>
    </row>
    <row r="2381" spans="10:11" x14ac:dyDescent="0.2">
      <c r="J2381" s="261"/>
      <c r="K2381" s="246"/>
    </row>
    <row r="2382" spans="10:11" x14ac:dyDescent="0.2">
      <c r="J2382" s="261"/>
      <c r="K2382" s="246"/>
    </row>
    <row r="2383" spans="10:11" x14ac:dyDescent="0.2">
      <c r="J2383" s="261"/>
      <c r="K2383" s="246"/>
    </row>
    <row r="2384" spans="10:11" x14ac:dyDescent="0.2">
      <c r="J2384" s="261"/>
      <c r="K2384" s="246"/>
    </row>
    <row r="2385" spans="10:11" x14ac:dyDescent="0.2">
      <c r="J2385" s="261"/>
      <c r="K2385" s="246"/>
    </row>
    <row r="2386" spans="10:11" x14ac:dyDescent="0.2">
      <c r="J2386" s="261"/>
      <c r="K2386" s="246"/>
    </row>
    <row r="2387" spans="10:11" x14ac:dyDescent="0.2">
      <c r="J2387" s="261"/>
      <c r="K2387" s="246"/>
    </row>
    <row r="2388" spans="10:11" x14ac:dyDescent="0.2">
      <c r="J2388" s="261"/>
      <c r="K2388" s="246"/>
    </row>
    <row r="2389" spans="10:11" x14ac:dyDescent="0.2">
      <c r="J2389" s="261"/>
      <c r="K2389" s="246"/>
    </row>
    <row r="2390" spans="10:11" x14ac:dyDescent="0.2">
      <c r="J2390" s="261"/>
      <c r="K2390" s="246"/>
    </row>
    <row r="2391" spans="10:11" x14ac:dyDescent="0.2">
      <c r="J2391" s="261"/>
      <c r="K2391" s="246"/>
    </row>
    <row r="2392" spans="10:11" x14ac:dyDescent="0.2">
      <c r="J2392" s="261"/>
      <c r="K2392" s="246"/>
    </row>
    <row r="2393" spans="10:11" x14ac:dyDescent="0.2">
      <c r="J2393" s="261"/>
      <c r="K2393" s="246"/>
    </row>
    <row r="2394" spans="10:11" x14ac:dyDescent="0.2">
      <c r="J2394" s="261"/>
      <c r="K2394" s="246"/>
    </row>
    <row r="2395" spans="10:11" x14ac:dyDescent="0.2">
      <c r="J2395" s="261"/>
      <c r="K2395" s="246"/>
    </row>
    <row r="2396" spans="10:11" x14ac:dyDescent="0.2">
      <c r="J2396" s="261"/>
      <c r="K2396" s="246"/>
    </row>
    <row r="2397" spans="10:11" x14ac:dyDescent="0.2">
      <c r="J2397" s="261"/>
      <c r="K2397" s="246"/>
    </row>
    <row r="2398" spans="10:11" x14ac:dyDescent="0.2">
      <c r="J2398" s="261"/>
      <c r="K2398" s="246"/>
    </row>
    <row r="2399" spans="10:11" x14ac:dyDescent="0.2">
      <c r="J2399" s="261"/>
      <c r="K2399" s="246"/>
    </row>
    <row r="2400" spans="10:11" x14ac:dyDescent="0.2">
      <c r="J2400" s="261"/>
      <c r="K2400" s="246"/>
    </row>
    <row r="2401" spans="10:11" x14ac:dyDescent="0.2">
      <c r="J2401" s="261"/>
      <c r="K2401" s="246"/>
    </row>
    <row r="2402" spans="10:11" x14ac:dyDescent="0.2">
      <c r="J2402" s="261"/>
      <c r="K2402" s="246"/>
    </row>
    <row r="2403" spans="10:11" x14ac:dyDescent="0.2">
      <c r="J2403" s="261"/>
      <c r="K2403" s="246"/>
    </row>
    <row r="2404" spans="10:11" x14ac:dyDescent="0.2">
      <c r="J2404" s="261"/>
      <c r="K2404" s="246"/>
    </row>
    <row r="2405" spans="10:11" x14ac:dyDescent="0.2">
      <c r="J2405" s="261"/>
      <c r="K2405" s="246"/>
    </row>
    <row r="2406" spans="10:11" x14ac:dyDescent="0.2">
      <c r="J2406" s="261"/>
      <c r="K2406" s="246"/>
    </row>
    <row r="2407" spans="10:11" x14ac:dyDescent="0.2">
      <c r="J2407" s="261"/>
      <c r="K2407" s="246"/>
    </row>
    <row r="2408" spans="10:11" x14ac:dyDescent="0.2">
      <c r="J2408" s="261"/>
      <c r="K2408" s="246"/>
    </row>
    <row r="2409" spans="10:11" x14ac:dyDescent="0.2">
      <c r="J2409" s="261"/>
      <c r="K2409" s="246"/>
    </row>
    <row r="2410" spans="10:11" x14ac:dyDescent="0.2">
      <c r="J2410" s="261"/>
      <c r="K2410" s="246"/>
    </row>
    <row r="2411" spans="10:11" x14ac:dyDescent="0.2">
      <c r="J2411" s="261"/>
      <c r="K2411" s="246"/>
    </row>
    <row r="2412" spans="10:11" x14ac:dyDescent="0.2">
      <c r="J2412" s="261"/>
      <c r="K2412" s="246"/>
    </row>
    <row r="2413" spans="10:11" x14ac:dyDescent="0.2">
      <c r="J2413" s="261"/>
      <c r="K2413" s="246"/>
    </row>
    <row r="2414" spans="10:11" x14ac:dyDescent="0.2">
      <c r="J2414" s="261"/>
      <c r="K2414" s="246"/>
    </row>
    <row r="2415" spans="10:11" x14ac:dyDescent="0.2">
      <c r="J2415" s="261"/>
      <c r="K2415" s="246"/>
    </row>
    <row r="2416" spans="10:11" x14ac:dyDescent="0.2">
      <c r="J2416" s="261"/>
      <c r="K2416" s="246"/>
    </row>
    <row r="2417" spans="10:11" x14ac:dyDescent="0.2">
      <c r="J2417" s="261"/>
      <c r="K2417" s="246"/>
    </row>
    <row r="2418" spans="10:11" x14ac:dyDescent="0.2">
      <c r="J2418" s="261"/>
      <c r="K2418" s="246"/>
    </row>
    <row r="2419" spans="10:11" x14ac:dyDescent="0.2">
      <c r="J2419" s="261"/>
      <c r="K2419" s="246"/>
    </row>
    <row r="2420" spans="10:11" x14ac:dyDescent="0.2">
      <c r="J2420" s="261"/>
      <c r="K2420" s="246"/>
    </row>
    <row r="2421" spans="10:11" x14ac:dyDescent="0.2">
      <c r="J2421" s="261"/>
      <c r="K2421" s="246"/>
    </row>
    <row r="2422" spans="10:11" x14ac:dyDescent="0.2">
      <c r="J2422" s="261"/>
      <c r="K2422" s="246"/>
    </row>
    <row r="2423" spans="10:11" x14ac:dyDescent="0.2">
      <c r="J2423" s="261"/>
      <c r="K2423" s="246"/>
    </row>
    <row r="2424" spans="10:11" x14ac:dyDescent="0.2">
      <c r="J2424" s="261"/>
      <c r="K2424" s="246"/>
    </row>
    <row r="2425" spans="10:11" x14ac:dyDescent="0.2">
      <c r="J2425" s="261"/>
      <c r="K2425" s="246"/>
    </row>
    <row r="2426" spans="10:11" x14ac:dyDescent="0.2">
      <c r="J2426" s="261"/>
      <c r="K2426" s="246"/>
    </row>
    <row r="2427" spans="10:11" x14ac:dyDescent="0.2">
      <c r="J2427" s="261"/>
      <c r="K2427" s="246"/>
    </row>
    <row r="2428" spans="10:11" x14ac:dyDescent="0.2">
      <c r="J2428" s="261"/>
      <c r="K2428" s="246"/>
    </row>
    <row r="2429" spans="10:11" x14ac:dyDescent="0.2">
      <c r="J2429" s="261"/>
      <c r="K2429" s="246"/>
    </row>
    <row r="2430" spans="10:11" x14ac:dyDescent="0.2">
      <c r="J2430" s="261"/>
      <c r="K2430" s="246"/>
    </row>
    <row r="2431" spans="10:11" x14ac:dyDescent="0.2">
      <c r="J2431" s="261"/>
      <c r="K2431" s="246"/>
    </row>
    <row r="2432" spans="10:11" x14ac:dyDescent="0.2">
      <c r="J2432" s="261"/>
      <c r="K2432" s="246"/>
    </row>
    <row r="2433" spans="10:11" x14ac:dyDescent="0.2">
      <c r="J2433" s="261"/>
      <c r="K2433" s="246"/>
    </row>
    <row r="2434" spans="10:11" x14ac:dyDescent="0.2">
      <c r="J2434" s="261"/>
      <c r="K2434" s="246"/>
    </row>
    <row r="2435" spans="10:11" x14ac:dyDescent="0.2">
      <c r="J2435" s="261"/>
      <c r="K2435" s="246"/>
    </row>
    <row r="2436" spans="10:11" x14ac:dyDescent="0.2">
      <c r="J2436" s="261"/>
      <c r="K2436" s="246"/>
    </row>
    <row r="2437" spans="10:11" x14ac:dyDescent="0.2">
      <c r="J2437" s="261"/>
      <c r="K2437" s="246"/>
    </row>
    <row r="2438" spans="10:11" x14ac:dyDescent="0.2">
      <c r="J2438" s="261"/>
      <c r="K2438" s="246"/>
    </row>
    <row r="2439" spans="10:11" x14ac:dyDescent="0.2">
      <c r="J2439" s="261"/>
      <c r="K2439" s="246"/>
    </row>
    <row r="2440" spans="10:11" x14ac:dyDescent="0.2">
      <c r="J2440" s="261"/>
      <c r="K2440" s="246"/>
    </row>
    <row r="2441" spans="10:11" x14ac:dyDescent="0.2">
      <c r="J2441" s="261"/>
      <c r="K2441" s="246"/>
    </row>
    <row r="2442" spans="10:11" x14ac:dyDescent="0.2">
      <c r="J2442" s="261"/>
      <c r="K2442" s="246"/>
    </row>
    <row r="2443" spans="10:11" x14ac:dyDescent="0.2">
      <c r="J2443" s="261"/>
      <c r="K2443" s="246"/>
    </row>
    <row r="2444" spans="10:11" x14ac:dyDescent="0.2">
      <c r="J2444" s="261"/>
      <c r="K2444" s="246"/>
    </row>
    <row r="2445" spans="10:11" x14ac:dyDescent="0.2">
      <c r="J2445" s="261"/>
      <c r="K2445" s="246"/>
    </row>
    <row r="2446" spans="10:11" x14ac:dyDescent="0.2">
      <c r="J2446" s="261"/>
      <c r="K2446" s="246"/>
    </row>
    <row r="2447" spans="10:11" x14ac:dyDescent="0.2">
      <c r="J2447" s="261"/>
      <c r="K2447" s="246"/>
    </row>
    <row r="2448" spans="10:11" x14ac:dyDescent="0.2">
      <c r="J2448" s="261"/>
      <c r="K2448" s="246"/>
    </row>
    <row r="2449" spans="10:11" x14ac:dyDescent="0.2">
      <c r="J2449" s="261"/>
      <c r="K2449" s="246"/>
    </row>
    <row r="2450" spans="10:11" x14ac:dyDescent="0.2">
      <c r="J2450" s="261"/>
      <c r="K2450" s="246"/>
    </row>
    <row r="2451" spans="10:11" x14ac:dyDescent="0.2">
      <c r="J2451" s="261"/>
      <c r="K2451" s="246"/>
    </row>
    <row r="2452" spans="10:11" x14ac:dyDescent="0.2">
      <c r="J2452" s="261"/>
      <c r="K2452" s="246"/>
    </row>
    <row r="2453" spans="10:11" x14ac:dyDescent="0.2">
      <c r="J2453" s="261"/>
      <c r="K2453" s="246"/>
    </row>
    <row r="2454" spans="10:11" x14ac:dyDescent="0.2">
      <c r="J2454" s="261"/>
      <c r="K2454" s="246"/>
    </row>
    <row r="2455" spans="10:11" x14ac:dyDescent="0.2">
      <c r="J2455" s="261"/>
      <c r="K2455" s="246"/>
    </row>
    <row r="2456" spans="10:11" x14ac:dyDescent="0.2">
      <c r="J2456" s="261"/>
      <c r="K2456" s="246"/>
    </row>
    <row r="2457" spans="10:11" x14ac:dyDescent="0.2">
      <c r="J2457" s="261"/>
      <c r="K2457" s="246"/>
    </row>
    <row r="2458" spans="10:11" x14ac:dyDescent="0.2">
      <c r="J2458" s="261"/>
      <c r="K2458" s="246"/>
    </row>
    <row r="2459" spans="10:11" x14ac:dyDescent="0.2">
      <c r="J2459" s="261"/>
      <c r="K2459" s="246"/>
    </row>
    <row r="2460" spans="10:11" x14ac:dyDescent="0.2">
      <c r="J2460" s="261"/>
      <c r="K2460" s="246"/>
    </row>
    <row r="2461" spans="10:11" x14ac:dyDescent="0.2">
      <c r="J2461" s="261"/>
      <c r="K2461" s="246"/>
    </row>
    <row r="2462" spans="10:11" x14ac:dyDescent="0.2">
      <c r="J2462" s="261"/>
      <c r="K2462" s="246"/>
    </row>
    <row r="2463" spans="10:11" x14ac:dyDescent="0.2">
      <c r="J2463" s="261"/>
      <c r="K2463" s="246"/>
    </row>
    <row r="2464" spans="10:11" x14ac:dyDescent="0.2">
      <c r="J2464" s="261"/>
      <c r="K2464" s="246"/>
    </row>
    <row r="2465" spans="10:11" x14ac:dyDescent="0.2">
      <c r="J2465" s="261"/>
      <c r="K2465" s="246"/>
    </row>
    <row r="2466" spans="10:11" x14ac:dyDescent="0.2">
      <c r="J2466" s="261"/>
      <c r="K2466" s="246"/>
    </row>
    <row r="2467" spans="10:11" x14ac:dyDescent="0.2">
      <c r="J2467" s="261"/>
      <c r="K2467" s="246"/>
    </row>
    <row r="2468" spans="10:11" x14ac:dyDescent="0.2">
      <c r="J2468" s="261"/>
      <c r="K2468" s="246"/>
    </row>
    <row r="2469" spans="10:11" x14ac:dyDescent="0.2">
      <c r="J2469" s="261"/>
      <c r="K2469" s="246"/>
    </row>
    <row r="2470" spans="10:11" x14ac:dyDescent="0.2">
      <c r="J2470" s="261"/>
      <c r="K2470" s="246"/>
    </row>
    <row r="2471" spans="10:11" x14ac:dyDescent="0.2">
      <c r="J2471" s="261"/>
      <c r="K2471" s="246"/>
    </row>
    <row r="2472" spans="10:11" x14ac:dyDescent="0.2">
      <c r="J2472" s="261"/>
      <c r="K2472" s="246"/>
    </row>
    <row r="2473" spans="10:11" x14ac:dyDescent="0.2">
      <c r="J2473" s="261"/>
      <c r="K2473" s="246"/>
    </row>
    <row r="2474" spans="10:11" x14ac:dyDescent="0.2">
      <c r="J2474" s="261"/>
      <c r="K2474" s="246"/>
    </row>
    <row r="2475" spans="10:11" x14ac:dyDescent="0.2">
      <c r="J2475" s="261"/>
      <c r="K2475" s="246"/>
    </row>
    <row r="2476" spans="10:11" x14ac:dyDescent="0.2">
      <c r="J2476" s="261"/>
      <c r="K2476" s="246"/>
    </row>
    <row r="2477" spans="10:11" x14ac:dyDescent="0.2">
      <c r="J2477" s="261"/>
      <c r="K2477" s="246"/>
    </row>
    <row r="2478" spans="10:11" x14ac:dyDescent="0.2">
      <c r="J2478" s="261"/>
      <c r="K2478" s="246"/>
    </row>
    <row r="2479" spans="10:11" x14ac:dyDescent="0.2">
      <c r="J2479" s="261"/>
      <c r="K2479" s="246"/>
    </row>
    <row r="2480" spans="10:11" x14ac:dyDescent="0.2">
      <c r="J2480" s="261"/>
      <c r="K2480" s="246"/>
    </row>
    <row r="2481" spans="10:11" x14ac:dyDescent="0.2">
      <c r="J2481" s="261"/>
      <c r="K2481" s="246"/>
    </row>
    <row r="2482" spans="10:11" x14ac:dyDescent="0.2">
      <c r="J2482" s="261"/>
      <c r="K2482" s="246"/>
    </row>
    <row r="2483" spans="10:11" x14ac:dyDescent="0.2">
      <c r="J2483" s="261"/>
      <c r="K2483" s="246"/>
    </row>
    <row r="2484" spans="10:11" x14ac:dyDescent="0.2">
      <c r="J2484" s="261"/>
      <c r="K2484" s="246"/>
    </row>
    <row r="2485" spans="10:11" x14ac:dyDescent="0.2">
      <c r="J2485" s="261"/>
      <c r="K2485" s="246"/>
    </row>
    <row r="2486" spans="10:11" x14ac:dyDescent="0.2">
      <c r="J2486" s="261"/>
      <c r="K2486" s="246"/>
    </row>
    <row r="2487" spans="10:11" x14ac:dyDescent="0.2">
      <c r="J2487" s="261"/>
      <c r="K2487" s="246"/>
    </row>
    <row r="2488" spans="10:11" x14ac:dyDescent="0.2">
      <c r="J2488" s="261"/>
      <c r="K2488" s="246"/>
    </row>
    <row r="2489" spans="10:11" x14ac:dyDescent="0.2">
      <c r="J2489" s="261"/>
      <c r="K2489" s="246"/>
    </row>
    <row r="2490" spans="10:11" x14ac:dyDescent="0.2">
      <c r="J2490" s="261"/>
      <c r="K2490" s="246"/>
    </row>
    <row r="2491" spans="10:11" x14ac:dyDescent="0.2">
      <c r="J2491" s="261"/>
      <c r="K2491" s="246"/>
    </row>
    <row r="2492" spans="10:11" x14ac:dyDescent="0.2">
      <c r="J2492" s="261"/>
      <c r="K2492" s="246"/>
    </row>
    <row r="2493" spans="10:11" x14ac:dyDescent="0.2">
      <c r="J2493" s="261"/>
      <c r="K2493" s="246"/>
    </row>
    <row r="2494" spans="10:11" x14ac:dyDescent="0.2">
      <c r="J2494" s="261"/>
      <c r="K2494" s="246"/>
    </row>
    <row r="2495" spans="10:11" x14ac:dyDescent="0.2">
      <c r="J2495" s="261"/>
      <c r="K2495" s="246"/>
    </row>
    <row r="2496" spans="10:11" x14ac:dyDescent="0.2">
      <c r="J2496" s="261"/>
      <c r="K2496" s="246"/>
    </row>
    <row r="2497" spans="10:11" x14ac:dyDescent="0.2">
      <c r="J2497" s="261"/>
      <c r="K2497" s="246"/>
    </row>
    <row r="2498" spans="10:11" x14ac:dyDescent="0.2">
      <c r="J2498" s="261"/>
      <c r="K2498" s="246"/>
    </row>
    <row r="2499" spans="10:11" x14ac:dyDescent="0.2">
      <c r="J2499" s="261"/>
      <c r="K2499" s="246"/>
    </row>
    <row r="2500" spans="10:11" x14ac:dyDescent="0.2">
      <c r="J2500" s="261"/>
      <c r="K2500" s="246"/>
    </row>
    <row r="2501" spans="10:11" x14ac:dyDescent="0.2">
      <c r="J2501" s="261"/>
      <c r="K2501" s="246"/>
    </row>
    <row r="2502" spans="10:11" x14ac:dyDescent="0.2">
      <c r="J2502" s="261"/>
      <c r="K2502" s="246"/>
    </row>
    <row r="2503" spans="10:11" x14ac:dyDescent="0.2">
      <c r="J2503" s="261"/>
      <c r="K2503" s="246"/>
    </row>
    <row r="2504" spans="10:11" x14ac:dyDescent="0.2">
      <c r="J2504" s="261"/>
      <c r="K2504" s="246"/>
    </row>
    <row r="2505" spans="10:11" x14ac:dyDescent="0.2">
      <c r="J2505" s="261"/>
      <c r="K2505" s="246"/>
    </row>
    <row r="2506" spans="10:11" x14ac:dyDescent="0.2">
      <c r="J2506" s="261"/>
      <c r="K2506" s="246"/>
    </row>
    <row r="2507" spans="10:11" x14ac:dyDescent="0.2">
      <c r="J2507" s="261"/>
      <c r="K2507" s="246"/>
    </row>
    <row r="2508" spans="10:11" x14ac:dyDescent="0.2">
      <c r="J2508" s="261"/>
      <c r="K2508" s="246"/>
    </row>
    <row r="2509" spans="10:11" x14ac:dyDescent="0.2">
      <c r="J2509" s="261"/>
      <c r="K2509" s="246"/>
    </row>
    <row r="2510" spans="10:11" x14ac:dyDescent="0.2">
      <c r="J2510" s="261"/>
      <c r="K2510" s="246"/>
    </row>
    <row r="2511" spans="10:11" x14ac:dyDescent="0.2">
      <c r="J2511" s="261"/>
      <c r="K2511" s="246"/>
    </row>
    <row r="2512" spans="10:11" x14ac:dyDescent="0.2">
      <c r="J2512" s="261"/>
      <c r="K2512" s="246"/>
    </row>
    <row r="2513" spans="10:11" x14ac:dyDescent="0.2">
      <c r="J2513" s="261"/>
      <c r="K2513" s="246"/>
    </row>
    <row r="2514" spans="10:11" x14ac:dyDescent="0.2">
      <c r="J2514" s="261"/>
      <c r="K2514" s="246"/>
    </row>
    <row r="2515" spans="10:11" x14ac:dyDescent="0.2">
      <c r="J2515" s="261"/>
      <c r="K2515" s="246"/>
    </row>
    <row r="2516" spans="10:11" x14ac:dyDescent="0.2">
      <c r="J2516" s="261"/>
      <c r="K2516" s="246"/>
    </row>
    <row r="2517" spans="10:11" x14ac:dyDescent="0.2">
      <c r="J2517" s="261"/>
      <c r="K2517" s="246"/>
    </row>
    <row r="2518" spans="10:11" x14ac:dyDescent="0.2">
      <c r="J2518" s="261"/>
      <c r="K2518" s="246"/>
    </row>
    <row r="2519" spans="10:11" x14ac:dyDescent="0.2">
      <c r="J2519" s="261"/>
      <c r="K2519" s="246"/>
    </row>
    <row r="2520" spans="10:11" x14ac:dyDescent="0.2">
      <c r="J2520" s="261"/>
      <c r="K2520" s="246"/>
    </row>
    <row r="2521" spans="10:11" x14ac:dyDescent="0.2">
      <c r="J2521" s="261"/>
      <c r="K2521" s="246"/>
    </row>
    <row r="2522" spans="10:11" x14ac:dyDescent="0.2">
      <c r="J2522" s="261"/>
      <c r="K2522" s="246"/>
    </row>
    <row r="2523" spans="10:11" x14ac:dyDescent="0.2">
      <c r="J2523" s="261"/>
      <c r="K2523" s="246"/>
    </row>
    <row r="2524" spans="10:11" x14ac:dyDescent="0.2">
      <c r="J2524" s="261"/>
      <c r="K2524" s="246"/>
    </row>
    <row r="2525" spans="10:11" x14ac:dyDescent="0.2">
      <c r="J2525" s="261"/>
      <c r="K2525" s="246"/>
    </row>
    <row r="2526" spans="10:11" x14ac:dyDescent="0.2">
      <c r="J2526" s="261"/>
      <c r="K2526" s="246"/>
    </row>
    <row r="2527" spans="10:11" x14ac:dyDescent="0.2">
      <c r="J2527" s="261"/>
      <c r="K2527" s="246"/>
    </row>
    <row r="2528" spans="10:11" x14ac:dyDescent="0.2">
      <c r="J2528" s="261"/>
      <c r="K2528" s="246"/>
    </row>
    <row r="2529" spans="10:11" x14ac:dyDescent="0.2">
      <c r="J2529" s="261"/>
      <c r="K2529" s="246"/>
    </row>
    <row r="2530" spans="10:11" x14ac:dyDescent="0.2">
      <c r="J2530" s="261"/>
      <c r="K2530" s="246"/>
    </row>
    <row r="2531" spans="10:11" x14ac:dyDescent="0.2">
      <c r="J2531" s="261"/>
      <c r="K2531" s="246"/>
    </row>
    <row r="2532" spans="10:11" x14ac:dyDescent="0.2">
      <c r="J2532" s="261"/>
      <c r="K2532" s="246"/>
    </row>
    <row r="2533" spans="10:11" x14ac:dyDescent="0.2">
      <c r="J2533" s="261"/>
      <c r="K2533" s="246"/>
    </row>
    <row r="2534" spans="10:11" x14ac:dyDescent="0.2">
      <c r="J2534" s="261"/>
      <c r="K2534" s="246"/>
    </row>
    <row r="2535" spans="10:11" x14ac:dyDescent="0.2">
      <c r="J2535" s="261"/>
      <c r="K2535" s="246"/>
    </row>
    <row r="2536" spans="10:11" x14ac:dyDescent="0.2">
      <c r="J2536" s="261"/>
      <c r="K2536" s="246"/>
    </row>
    <row r="2537" spans="10:11" x14ac:dyDescent="0.2">
      <c r="J2537" s="261"/>
      <c r="K2537" s="246"/>
    </row>
    <row r="2538" spans="10:11" x14ac:dyDescent="0.2">
      <c r="J2538" s="261"/>
      <c r="K2538" s="246"/>
    </row>
    <row r="2539" spans="10:11" x14ac:dyDescent="0.2">
      <c r="J2539" s="261"/>
      <c r="K2539" s="246"/>
    </row>
    <row r="2540" spans="10:11" x14ac:dyDescent="0.2">
      <c r="J2540" s="261"/>
      <c r="K2540" s="246"/>
    </row>
    <row r="2541" spans="10:11" x14ac:dyDescent="0.2">
      <c r="J2541" s="261"/>
      <c r="K2541" s="246"/>
    </row>
    <row r="2542" spans="10:11" x14ac:dyDescent="0.2">
      <c r="J2542" s="261"/>
      <c r="K2542" s="246"/>
    </row>
    <row r="2543" spans="10:11" x14ac:dyDescent="0.2">
      <c r="J2543" s="261"/>
      <c r="K2543" s="246"/>
    </row>
    <row r="2544" spans="10:11" x14ac:dyDescent="0.2">
      <c r="J2544" s="261"/>
      <c r="K2544" s="246"/>
    </row>
    <row r="2545" spans="10:11" x14ac:dyDescent="0.2">
      <c r="J2545" s="261"/>
      <c r="K2545" s="246"/>
    </row>
    <row r="2546" spans="10:11" x14ac:dyDescent="0.2">
      <c r="J2546" s="261"/>
      <c r="K2546" s="246"/>
    </row>
    <row r="2547" spans="10:11" x14ac:dyDescent="0.2">
      <c r="J2547" s="261"/>
      <c r="K2547" s="246"/>
    </row>
    <row r="2548" spans="10:11" x14ac:dyDescent="0.2">
      <c r="J2548" s="261"/>
      <c r="K2548" s="246"/>
    </row>
    <row r="2549" spans="10:11" x14ac:dyDescent="0.2">
      <c r="J2549" s="261"/>
      <c r="K2549" s="246"/>
    </row>
    <row r="2550" spans="10:11" x14ac:dyDescent="0.2">
      <c r="J2550" s="261"/>
      <c r="K2550" s="246"/>
    </row>
    <row r="2551" spans="10:11" x14ac:dyDescent="0.2">
      <c r="J2551" s="261"/>
      <c r="K2551" s="246"/>
    </row>
    <row r="2552" spans="10:11" x14ac:dyDescent="0.2">
      <c r="J2552" s="261"/>
      <c r="K2552" s="246"/>
    </row>
    <row r="2553" spans="10:11" x14ac:dyDescent="0.2">
      <c r="J2553" s="261"/>
      <c r="K2553" s="246"/>
    </row>
    <row r="2554" spans="10:11" x14ac:dyDescent="0.2">
      <c r="J2554" s="261"/>
      <c r="K2554" s="246"/>
    </row>
    <row r="2555" spans="10:11" x14ac:dyDescent="0.2">
      <c r="J2555" s="261"/>
      <c r="K2555" s="246"/>
    </row>
    <row r="2556" spans="10:11" x14ac:dyDescent="0.2">
      <c r="J2556" s="261"/>
      <c r="K2556" s="246"/>
    </row>
    <row r="2557" spans="10:11" x14ac:dyDescent="0.2">
      <c r="J2557" s="261"/>
      <c r="K2557" s="246"/>
    </row>
    <row r="2558" spans="10:11" x14ac:dyDescent="0.2">
      <c r="J2558" s="261"/>
      <c r="K2558" s="246"/>
    </row>
    <row r="2559" spans="10:11" x14ac:dyDescent="0.2">
      <c r="J2559" s="261"/>
      <c r="K2559" s="246"/>
    </row>
    <row r="2560" spans="10:11" x14ac:dyDescent="0.2">
      <c r="J2560" s="261"/>
      <c r="K2560" s="246"/>
    </row>
    <row r="2561" spans="10:11" x14ac:dyDescent="0.2">
      <c r="J2561" s="261"/>
      <c r="K2561" s="246"/>
    </row>
    <row r="2562" spans="10:11" x14ac:dyDescent="0.2">
      <c r="J2562" s="261"/>
      <c r="K2562" s="246"/>
    </row>
    <row r="2563" spans="10:11" x14ac:dyDescent="0.2">
      <c r="J2563" s="261"/>
      <c r="K2563" s="246"/>
    </row>
    <row r="2564" spans="10:11" x14ac:dyDescent="0.2">
      <c r="J2564" s="261"/>
      <c r="K2564" s="246"/>
    </row>
    <row r="2565" spans="10:11" x14ac:dyDescent="0.2">
      <c r="J2565" s="261"/>
      <c r="K2565" s="246"/>
    </row>
    <row r="2566" spans="10:11" x14ac:dyDescent="0.2">
      <c r="J2566" s="261"/>
      <c r="K2566" s="246"/>
    </row>
    <row r="2567" spans="10:11" x14ac:dyDescent="0.2">
      <c r="J2567" s="261"/>
      <c r="K2567" s="246"/>
    </row>
    <row r="2568" spans="10:11" x14ac:dyDescent="0.2">
      <c r="J2568" s="261"/>
      <c r="K2568" s="246"/>
    </row>
    <row r="2569" spans="10:11" x14ac:dyDescent="0.2">
      <c r="J2569" s="261"/>
      <c r="K2569" s="246"/>
    </row>
    <row r="2570" spans="10:11" x14ac:dyDescent="0.2">
      <c r="J2570" s="261"/>
      <c r="K2570" s="246"/>
    </row>
    <row r="2571" spans="10:11" x14ac:dyDescent="0.2">
      <c r="J2571" s="261"/>
      <c r="K2571" s="246"/>
    </row>
    <row r="2572" spans="10:11" x14ac:dyDescent="0.2">
      <c r="J2572" s="261"/>
      <c r="K2572" s="246"/>
    </row>
    <row r="2573" spans="10:11" x14ac:dyDescent="0.2">
      <c r="J2573" s="261"/>
      <c r="K2573" s="246"/>
    </row>
    <row r="2574" spans="10:11" x14ac:dyDescent="0.2">
      <c r="J2574" s="261"/>
      <c r="K2574" s="246"/>
    </row>
    <row r="2575" spans="10:11" x14ac:dyDescent="0.2">
      <c r="J2575" s="261"/>
      <c r="K2575" s="246"/>
    </row>
    <row r="2576" spans="10:11" x14ac:dyDescent="0.2">
      <c r="J2576" s="261"/>
      <c r="K2576" s="246"/>
    </row>
    <row r="2577" spans="10:11" x14ac:dyDescent="0.2">
      <c r="J2577" s="261"/>
      <c r="K2577" s="246"/>
    </row>
    <row r="2578" spans="10:11" x14ac:dyDescent="0.2">
      <c r="J2578" s="261"/>
      <c r="K2578" s="246"/>
    </row>
    <row r="2579" spans="10:11" x14ac:dyDescent="0.2">
      <c r="J2579" s="261"/>
      <c r="K2579" s="246"/>
    </row>
    <row r="2580" spans="10:11" x14ac:dyDescent="0.2">
      <c r="J2580" s="261"/>
      <c r="K2580" s="246"/>
    </row>
    <row r="2581" spans="10:11" x14ac:dyDescent="0.2">
      <c r="J2581" s="261"/>
      <c r="K2581" s="246"/>
    </row>
    <row r="2582" spans="10:11" x14ac:dyDescent="0.2">
      <c r="J2582" s="261"/>
      <c r="K2582" s="246"/>
    </row>
    <row r="2583" spans="10:11" x14ac:dyDescent="0.2">
      <c r="J2583" s="261"/>
      <c r="K2583" s="246"/>
    </row>
    <row r="2584" spans="10:11" x14ac:dyDescent="0.2">
      <c r="J2584" s="261"/>
      <c r="K2584" s="246"/>
    </row>
    <row r="2585" spans="10:11" x14ac:dyDescent="0.2">
      <c r="J2585" s="261"/>
      <c r="K2585" s="246"/>
    </row>
    <row r="2586" spans="10:11" x14ac:dyDescent="0.2">
      <c r="J2586" s="261"/>
      <c r="K2586" s="246"/>
    </row>
    <row r="2587" spans="10:11" x14ac:dyDescent="0.2">
      <c r="J2587" s="261"/>
      <c r="K2587" s="246"/>
    </row>
    <row r="2588" spans="10:11" x14ac:dyDescent="0.2">
      <c r="J2588" s="261"/>
      <c r="K2588" s="246"/>
    </row>
    <row r="2589" spans="10:11" x14ac:dyDescent="0.2">
      <c r="J2589" s="261"/>
      <c r="K2589" s="246"/>
    </row>
    <row r="2590" spans="10:11" x14ac:dyDescent="0.2">
      <c r="J2590" s="261"/>
      <c r="K2590" s="246"/>
    </row>
    <row r="2591" spans="10:11" x14ac:dyDescent="0.2">
      <c r="J2591" s="261"/>
      <c r="K2591" s="246"/>
    </row>
    <row r="2592" spans="10:11" x14ac:dyDescent="0.2">
      <c r="J2592" s="261"/>
      <c r="K2592" s="246"/>
    </row>
    <row r="2593" spans="10:11" x14ac:dyDescent="0.2">
      <c r="J2593" s="261"/>
      <c r="K2593" s="246"/>
    </row>
    <row r="2594" spans="10:11" x14ac:dyDescent="0.2">
      <c r="J2594" s="261"/>
      <c r="K2594" s="246"/>
    </row>
    <row r="2595" spans="10:11" x14ac:dyDescent="0.2">
      <c r="J2595" s="261"/>
      <c r="K2595" s="246"/>
    </row>
    <row r="2596" spans="10:11" x14ac:dyDescent="0.2">
      <c r="J2596" s="261"/>
      <c r="K2596" s="246"/>
    </row>
    <row r="2597" spans="10:11" x14ac:dyDescent="0.2">
      <c r="J2597" s="261"/>
      <c r="K2597" s="246"/>
    </row>
    <row r="2598" spans="10:11" x14ac:dyDescent="0.2">
      <c r="J2598" s="261"/>
      <c r="K2598" s="246"/>
    </row>
    <row r="2599" spans="10:11" x14ac:dyDescent="0.2">
      <c r="J2599" s="261"/>
      <c r="K2599" s="246"/>
    </row>
    <row r="2600" spans="10:11" x14ac:dyDescent="0.2">
      <c r="J2600" s="261"/>
      <c r="K2600" s="246"/>
    </row>
    <row r="2601" spans="10:11" x14ac:dyDescent="0.2">
      <c r="J2601" s="261"/>
      <c r="K2601" s="246"/>
    </row>
    <row r="2602" spans="10:11" x14ac:dyDescent="0.2">
      <c r="J2602" s="261"/>
      <c r="K2602" s="246"/>
    </row>
    <row r="2603" spans="10:11" x14ac:dyDescent="0.2">
      <c r="J2603" s="261"/>
      <c r="K2603" s="246"/>
    </row>
    <row r="2604" spans="10:11" x14ac:dyDescent="0.2">
      <c r="J2604" s="261"/>
      <c r="K2604" s="246"/>
    </row>
    <row r="2605" spans="10:11" x14ac:dyDescent="0.2">
      <c r="J2605" s="261"/>
      <c r="K2605" s="246"/>
    </row>
    <row r="2606" spans="10:11" x14ac:dyDescent="0.2">
      <c r="J2606" s="261"/>
      <c r="K2606" s="246"/>
    </row>
    <row r="2607" spans="10:11" x14ac:dyDescent="0.2">
      <c r="J2607" s="261"/>
      <c r="K2607" s="246"/>
    </row>
    <row r="2608" spans="10:11" x14ac:dyDescent="0.2">
      <c r="J2608" s="261"/>
      <c r="K2608" s="246"/>
    </row>
    <row r="2609" spans="10:11" x14ac:dyDescent="0.2">
      <c r="J2609" s="261"/>
      <c r="K2609" s="246"/>
    </row>
    <row r="2610" spans="10:11" x14ac:dyDescent="0.2">
      <c r="J2610" s="261"/>
      <c r="K2610" s="246"/>
    </row>
    <row r="2611" spans="10:11" x14ac:dyDescent="0.2">
      <c r="J2611" s="261"/>
      <c r="K2611" s="246"/>
    </row>
    <row r="2612" spans="10:11" x14ac:dyDescent="0.2">
      <c r="J2612" s="261"/>
      <c r="K2612" s="246"/>
    </row>
    <row r="2613" spans="10:11" x14ac:dyDescent="0.2">
      <c r="J2613" s="261"/>
      <c r="K2613" s="246"/>
    </row>
    <row r="2614" spans="10:11" x14ac:dyDescent="0.2">
      <c r="J2614" s="261"/>
      <c r="K2614" s="246"/>
    </row>
    <row r="2615" spans="10:11" x14ac:dyDescent="0.2">
      <c r="J2615" s="261"/>
      <c r="K2615" s="246"/>
    </row>
    <row r="2616" spans="10:11" x14ac:dyDescent="0.2">
      <c r="J2616" s="261"/>
      <c r="K2616" s="246"/>
    </row>
    <row r="2617" spans="10:11" x14ac:dyDescent="0.2">
      <c r="J2617" s="261"/>
      <c r="K2617" s="246"/>
    </row>
    <row r="2618" spans="10:11" x14ac:dyDescent="0.2">
      <c r="J2618" s="261"/>
      <c r="K2618" s="246"/>
    </row>
    <row r="2619" spans="10:11" x14ac:dyDescent="0.2">
      <c r="J2619" s="261"/>
      <c r="K2619" s="246"/>
    </row>
    <row r="2620" spans="10:11" x14ac:dyDescent="0.2">
      <c r="J2620" s="261"/>
      <c r="K2620" s="246"/>
    </row>
    <row r="2621" spans="10:11" x14ac:dyDescent="0.2">
      <c r="J2621" s="261"/>
      <c r="K2621" s="246"/>
    </row>
    <row r="2622" spans="10:11" x14ac:dyDescent="0.2">
      <c r="J2622" s="261"/>
      <c r="K2622" s="246"/>
    </row>
    <row r="2623" spans="10:11" x14ac:dyDescent="0.2">
      <c r="J2623" s="261"/>
      <c r="K2623" s="246"/>
    </row>
    <row r="2624" spans="10:11" x14ac:dyDescent="0.2">
      <c r="J2624" s="261"/>
      <c r="K2624" s="246"/>
    </row>
    <row r="2625" spans="10:11" x14ac:dyDescent="0.2">
      <c r="J2625" s="261"/>
      <c r="K2625" s="246"/>
    </row>
    <row r="2626" spans="10:11" x14ac:dyDescent="0.2">
      <c r="J2626" s="261"/>
      <c r="K2626" s="246"/>
    </row>
    <row r="2627" spans="10:11" x14ac:dyDescent="0.2">
      <c r="J2627" s="261"/>
      <c r="K2627" s="246"/>
    </row>
    <row r="2628" spans="10:11" x14ac:dyDescent="0.2">
      <c r="J2628" s="261"/>
      <c r="K2628" s="246"/>
    </row>
    <row r="2629" spans="10:11" x14ac:dyDescent="0.2">
      <c r="J2629" s="261"/>
      <c r="K2629" s="246"/>
    </row>
    <row r="2630" spans="10:11" x14ac:dyDescent="0.2">
      <c r="J2630" s="261"/>
      <c r="K2630" s="246"/>
    </row>
    <row r="2631" spans="10:11" x14ac:dyDescent="0.2">
      <c r="J2631" s="261"/>
      <c r="K2631" s="246"/>
    </row>
    <row r="2632" spans="10:11" x14ac:dyDescent="0.2">
      <c r="J2632" s="261"/>
      <c r="K2632" s="246"/>
    </row>
    <row r="2633" spans="10:11" x14ac:dyDescent="0.2">
      <c r="J2633" s="261"/>
      <c r="K2633" s="246"/>
    </row>
    <row r="2634" spans="10:11" x14ac:dyDescent="0.2">
      <c r="J2634" s="261"/>
      <c r="K2634" s="246"/>
    </row>
    <row r="2635" spans="10:11" x14ac:dyDescent="0.2">
      <c r="J2635" s="261"/>
      <c r="K2635" s="246"/>
    </row>
    <row r="2636" spans="10:11" x14ac:dyDescent="0.2">
      <c r="J2636" s="261"/>
      <c r="K2636" s="246"/>
    </row>
    <row r="2637" spans="10:11" x14ac:dyDescent="0.2">
      <c r="J2637" s="261"/>
      <c r="K2637" s="246"/>
    </row>
    <row r="2638" spans="10:11" x14ac:dyDescent="0.2">
      <c r="J2638" s="261"/>
      <c r="K2638" s="246"/>
    </row>
    <row r="2639" spans="10:11" x14ac:dyDescent="0.2">
      <c r="J2639" s="261"/>
      <c r="K2639" s="246"/>
    </row>
    <row r="2640" spans="10:11" x14ac:dyDescent="0.2">
      <c r="J2640" s="261"/>
      <c r="K2640" s="246"/>
    </row>
    <row r="2641" spans="10:11" x14ac:dyDescent="0.2">
      <c r="J2641" s="261"/>
      <c r="K2641" s="246"/>
    </row>
    <row r="2642" spans="10:11" x14ac:dyDescent="0.2">
      <c r="J2642" s="261"/>
      <c r="K2642" s="246"/>
    </row>
    <row r="2643" spans="10:11" x14ac:dyDescent="0.2">
      <c r="J2643" s="261"/>
      <c r="K2643" s="246"/>
    </row>
    <row r="2644" spans="10:11" x14ac:dyDescent="0.2">
      <c r="J2644" s="261"/>
      <c r="K2644" s="246"/>
    </row>
    <row r="2645" spans="10:11" x14ac:dyDescent="0.2">
      <c r="J2645" s="261"/>
      <c r="K2645" s="246"/>
    </row>
    <row r="2646" spans="10:11" x14ac:dyDescent="0.2">
      <c r="J2646" s="261"/>
      <c r="K2646" s="246"/>
    </row>
    <row r="2647" spans="10:11" x14ac:dyDescent="0.2">
      <c r="J2647" s="261"/>
      <c r="K2647" s="246"/>
    </row>
    <row r="2648" spans="10:11" x14ac:dyDescent="0.2">
      <c r="J2648" s="261"/>
      <c r="K2648" s="246"/>
    </row>
    <row r="2649" spans="10:11" x14ac:dyDescent="0.2">
      <c r="J2649" s="261"/>
      <c r="K2649" s="246"/>
    </row>
    <row r="2650" spans="10:11" x14ac:dyDescent="0.2">
      <c r="J2650" s="261"/>
      <c r="K2650" s="246"/>
    </row>
    <row r="2651" spans="10:11" x14ac:dyDescent="0.2">
      <c r="J2651" s="261"/>
      <c r="K2651" s="246"/>
    </row>
    <row r="2652" spans="10:11" x14ac:dyDescent="0.2">
      <c r="J2652" s="261"/>
      <c r="K2652" s="246"/>
    </row>
    <row r="2653" spans="10:11" x14ac:dyDescent="0.2">
      <c r="J2653" s="261"/>
      <c r="K2653" s="246"/>
    </row>
    <row r="2654" spans="10:11" x14ac:dyDescent="0.2">
      <c r="J2654" s="261"/>
      <c r="K2654" s="246"/>
    </row>
    <row r="2655" spans="10:11" x14ac:dyDescent="0.2">
      <c r="J2655" s="261"/>
      <c r="K2655" s="246"/>
    </row>
    <row r="2656" spans="10:11" x14ac:dyDescent="0.2">
      <c r="J2656" s="261"/>
      <c r="K2656" s="246"/>
    </row>
    <row r="2657" spans="10:11" x14ac:dyDescent="0.2">
      <c r="J2657" s="261"/>
      <c r="K2657" s="246"/>
    </row>
    <row r="2658" spans="10:11" x14ac:dyDescent="0.2">
      <c r="J2658" s="261"/>
      <c r="K2658" s="246"/>
    </row>
    <row r="2659" spans="10:11" x14ac:dyDescent="0.2">
      <c r="J2659" s="261"/>
      <c r="K2659" s="246"/>
    </row>
    <row r="2660" spans="10:11" x14ac:dyDescent="0.2">
      <c r="J2660" s="261"/>
      <c r="K2660" s="246"/>
    </row>
    <row r="2661" spans="10:11" x14ac:dyDescent="0.2">
      <c r="J2661" s="261"/>
      <c r="K2661" s="246"/>
    </row>
    <row r="2662" spans="10:11" x14ac:dyDescent="0.2">
      <c r="J2662" s="261"/>
      <c r="K2662" s="246"/>
    </row>
    <row r="2663" spans="10:11" x14ac:dyDescent="0.2">
      <c r="J2663" s="261"/>
      <c r="K2663" s="246"/>
    </row>
    <row r="2664" spans="10:11" x14ac:dyDescent="0.2">
      <c r="J2664" s="261"/>
      <c r="K2664" s="246"/>
    </row>
    <row r="2665" spans="10:11" x14ac:dyDescent="0.2">
      <c r="J2665" s="261"/>
      <c r="K2665" s="246"/>
    </row>
    <row r="2666" spans="10:11" x14ac:dyDescent="0.2">
      <c r="J2666" s="261"/>
      <c r="K2666" s="246"/>
    </row>
    <row r="2667" spans="10:11" x14ac:dyDescent="0.2">
      <c r="J2667" s="261"/>
      <c r="K2667" s="246"/>
    </row>
    <row r="2668" spans="10:11" x14ac:dyDescent="0.2">
      <c r="J2668" s="261"/>
      <c r="K2668" s="246"/>
    </row>
    <row r="2669" spans="10:11" x14ac:dyDescent="0.2">
      <c r="J2669" s="261"/>
      <c r="K2669" s="246"/>
    </row>
    <row r="2670" spans="10:11" x14ac:dyDescent="0.2">
      <c r="J2670" s="261"/>
      <c r="K2670" s="246"/>
    </row>
    <row r="2671" spans="10:11" x14ac:dyDescent="0.2">
      <c r="J2671" s="261"/>
      <c r="K2671" s="246"/>
    </row>
    <row r="2672" spans="10:11" x14ac:dyDescent="0.2">
      <c r="J2672" s="261"/>
      <c r="K2672" s="246"/>
    </row>
    <row r="2673" spans="10:11" x14ac:dyDescent="0.2">
      <c r="J2673" s="261"/>
      <c r="K2673" s="246"/>
    </row>
    <row r="2674" spans="10:11" x14ac:dyDescent="0.2">
      <c r="J2674" s="261"/>
      <c r="K2674" s="246"/>
    </row>
    <row r="2675" spans="10:11" x14ac:dyDescent="0.2">
      <c r="J2675" s="261"/>
      <c r="K2675" s="246"/>
    </row>
    <row r="2676" spans="10:11" x14ac:dyDescent="0.2">
      <c r="J2676" s="261"/>
      <c r="K2676" s="246"/>
    </row>
    <row r="2677" spans="10:11" x14ac:dyDescent="0.2">
      <c r="J2677" s="261"/>
      <c r="K2677" s="246"/>
    </row>
    <row r="2678" spans="10:11" x14ac:dyDescent="0.2">
      <c r="J2678" s="261"/>
      <c r="K2678" s="246"/>
    </row>
    <row r="2679" spans="10:11" x14ac:dyDescent="0.2">
      <c r="J2679" s="261"/>
      <c r="K2679" s="246"/>
    </row>
    <row r="2680" spans="10:11" x14ac:dyDescent="0.2">
      <c r="J2680" s="261"/>
      <c r="K2680" s="246"/>
    </row>
    <row r="2681" spans="10:11" x14ac:dyDescent="0.2">
      <c r="J2681" s="261"/>
      <c r="K2681" s="246"/>
    </row>
    <row r="2682" spans="10:11" x14ac:dyDescent="0.2">
      <c r="J2682" s="261"/>
      <c r="K2682" s="246"/>
    </row>
    <row r="2683" spans="10:11" x14ac:dyDescent="0.2">
      <c r="J2683" s="261"/>
      <c r="K2683" s="246"/>
    </row>
    <row r="2684" spans="10:11" x14ac:dyDescent="0.2">
      <c r="J2684" s="261"/>
      <c r="K2684" s="246"/>
    </row>
    <row r="2685" spans="10:11" x14ac:dyDescent="0.2">
      <c r="J2685" s="261"/>
      <c r="K2685" s="246"/>
    </row>
    <row r="2686" spans="10:11" x14ac:dyDescent="0.2">
      <c r="J2686" s="261"/>
      <c r="K2686" s="246"/>
    </row>
    <row r="2687" spans="10:11" x14ac:dyDescent="0.2">
      <c r="J2687" s="261"/>
      <c r="K2687" s="246"/>
    </row>
    <row r="2688" spans="10:11" x14ac:dyDescent="0.2">
      <c r="J2688" s="261"/>
      <c r="K2688" s="246"/>
    </row>
    <row r="2689" spans="10:11" x14ac:dyDescent="0.2">
      <c r="J2689" s="261"/>
      <c r="K2689" s="246"/>
    </row>
    <row r="2690" spans="10:11" x14ac:dyDescent="0.2">
      <c r="J2690" s="261"/>
      <c r="K2690" s="246"/>
    </row>
    <row r="2691" spans="10:11" x14ac:dyDescent="0.2">
      <c r="J2691" s="261"/>
      <c r="K2691" s="246"/>
    </row>
    <row r="2692" spans="10:11" x14ac:dyDescent="0.2">
      <c r="J2692" s="261"/>
      <c r="K2692" s="246"/>
    </row>
    <row r="2693" spans="10:11" x14ac:dyDescent="0.2">
      <c r="J2693" s="261"/>
      <c r="K2693" s="246"/>
    </row>
    <row r="2694" spans="10:11" x14ac:dyDescent="0.2">
      <c r="J2694" s="261"/>
      <c r="K2694" s="246"/>
    </row>
    <row r="2695" spans="10:11" x14ac:dyDescent="0.2">
      <c r="J2695" s="261"/>
      <c r="K2695" s="246"/>
    </row>
    <row r="2696" spans="10:11" x14ac:dyDescent="0.2">
      <c r="J2696" s="261"/>
      <c r="K2696" s="246"/>
    </row>
    <row r="2697" spans="10:11" x14ac:dyDescent="0.2">
      <c r="J2697" s="261"/>
      <c r="K2697" s="246"/>
    </row>
    <row r="2698" spans="10:11" x14ac:dyDescent="0.2">
      <c r="J2698" s="261"/>
      <c r="K2698" s="246"/>
    </row>
    <row r="2699" spans="10:11" x14ac:dyDescent="0.2">
      <c r="J2699" s="261"/>
      <c r="K2699" s="246"/>
    </row>
    <row r="2700" spans="10:11" x14ac:dyDescent="0.2">
      <c r="J2700" s="261"/>
      <c r="K2700" s="246"/>
    </row>
    <row r="2701" spans="10:11" x14ac:dyDescent="0.2">
      <c r="J2701" s="261"/>
      <c r="K2701" s="246"/>
    </row>
    <row r="2702" spans="10:11" x14ac:dyDescent="0.2">
      <c r="J2702" s="261"/>
      <c r="K2702" s="246"/>
    </row>
    <row r="2703" spans="10:11" x14ac:dyDescent="0.2">
      <c r="J2703" s="261"/>
      <c r="K2703" s="246"/>
    </row>
    <row r="2704" spans="10:11" x14ac:dyDescent="0.2">
      <c r="J2704" s="261"/>
      <c r="K2704" s="246"/>
    </row>
    <row r="2705" spans="10:11" x14ac:dyDescent="0.2">
      <c r="J2705" s="261"/>
      <c r="K2705" s="246"/>
    </row>
    <row r="2706" spans="10:11" x14ac:dyDescent="0.2">
      <c r="J2706" s="261"/>
      <c r="K2706" s="246"/>
    </row>
    <row r="2707" spans="10:11" x14ac:dyDescent="0.2">
      <c r="J2707" s="261"/>
      <c r="K2707" s="246"/>
    </row>
    <row r="2708" spans="10:11" x14ac:dyDescent="0.2">
      <c r="J2708" s="261"/>
      <c r="K2708" s="246"/>
    </row>
    <row r="2709" spans="10:11" x14ac:dyDescent="0.2">
      <c r="J2709" s="261"/>
      <c r="K2709" s="246"/>
    </row>
    <row r="2710" spans="10:11" x14ac:dyDescent="0.2">
      <c r="J2710" s="261"/>
      <c r="K2710" s="246"/>
    </row>
    <row r="2711" spans="10:11" x14ac:dyDescent="0.2">
      <c r="J2711" s="261"/>
      <c r="K2711" s="246"/>
    </row>
    <row r="2712" spans="10:11" x14ac:dyDescent="0.2">
      <c r="J2712" s="261"/>
      <c r="K2712" s="246"/>
    </row>
    <row r="2713" spans="10:11" x14ac:dyDescent="0.2">
      <c r="J2713" s="261"/>
      <c r="K2713" s="246"/>
    </row>
    <row r="2714" spans="10:11" x14ac:dyDescent="0.2">
      <c r="J2714" s="261"/>
      <c r="K2714" s="246"/>
    </row>
    <row r="2715" spans="10:11" x14ac:dyDescent="0.2">
      <c r="J2715" s="261"/>
      <c r="K2715" s="246"/>
    </row>
    <row r="2716" spans="10:11" x14ac:dyDescent="0.2">
      <c r="J2716" s="261"/>
      <c r="K2716" s="246"/>
    </row>
    <row r="2717" spans="10:11" x14ac:dyDescent="0.2">
      <c r="J2717" s="261"/>
      <c r="K2717" s="246"/>
    </row>
    <row r="2718" spans="10:11" x14ac:dyDescent="0.2">
      <c r="J2718" s="261"/>
      <c r="K2718" s="246"/>
    </row>
    <row r="2719" spans="10:11" x14ac:dyDescent="0.2">
      <c r="J2719" s="261"/>
      <c r="K2719" s="246"/>
    </row>
    <row r="2720" spans="10:11" x14ac:dyDescent="0.2">
      <c r="J2720" s="261"/>
      <c r="K2720" s="246"/>
    </row>
    <row r="2721" spans="10:11" x14ac:dyDescent="0.2">
      <c r="J2721" s="261"/>
      <c r="K2721" s="246"/>
    </row>
    <row r="2722" spans="10:11" x14ac:dyDescent="0.2">
      <c r="J2722" s="261"/>
      <c r="K2722" s="246"/>
    </row>
    <row r="2723" spans="10:11" x14ac:dyDescent="0.2">
      <c r="J2723" s="261"/>
      <c r="K2723" s="246"/>
    </row>
    <row r="2724" spans="10:11" x14ac:dyDescent="0.2">
      <c r="J2724" s="261"/>
      <c r="K2724" s="246"/>
    </row>
    <row r="2725" spans="10:11" x14ac:dyDescent="0.2">
      <c r="J2725" s="261"/>
      <c r="K2725" s="246"/>
    </row>
    <row r="2726" spans="10:11" x14ac:dyDescent="0.2">
      <c r="J2726" s="261"/>
      <c r="K2726" s="246"/>
    </row>
    <row r="2727" spans="10:11" x14ac:dyDescent="0.2">
      <c r="J2727" s="261"/>
      <c r="K2727" s="246"/>
    </row>
    <row r="2728" spans="10:11" x14ac:dyDescent="0.2">
      <c r="J2728" s="261"/>
      <c r="K2728" s="246"/>
    </row>
    <row r="2729" spans="10:11" x14ac:dyDescent="0.2">
      <c r="J2729" s="261"/>
      <c r="K2729" s="246"/>
    </row>
    <row r="2730" spans="10:11" x14ac:dyDescent="0.2">
      <c r="J2730" s="261"/>
      <c r="K2730" s="246"/>
    </row>
    <row r="2731" spans="10:11" x14ac:dyDescent="0.2">
      <c r="J2731" s="261"/>
      <c r="K2731" s="246"/>
    </row>
    <row r="2732" spans="10:11" x14ac:dyDescent="0.2">
      <c r="J2732" s="261"/>
      <c r="K2732" s="246"/>
    </row>
    <row r="2733" spans="10:11" x14ac:dyDescent="0.2">
      <c r="J2733" s="261"/>
      <c r="K2733" s="246"/>
    </row>
    <row r="2734" spans="10:11" x14ac:dyDescent="0.2">
      <c r="J2734" s="261"/>
      <c r="K2734" s="246"/>
    </row>
    <row r="2735" spans="10:11" x14ac:dyDescent="0.2">
      <c r="J2735" s="261"/>
      <c r="K2735" s="246"/>
    </row>
    <row r="2736" spans="10:11" x14ac:dyDescent="0.2">
      <c r="J2736" s="261"/>
      <c r="K2736" s="246"/>
    </row>
    <row r="2737" spans="10:11" x14ac:dyDescent="0.2">
      <c r="J2737" s="261"/>
      <c r="K2737" s="246"/>
    </row>
    <row r="2738" spans="10:11" x14ac:dyDescent="0.2">
      <c r="J2738" s="261"/>
      <c r="K2738" s="246"/>
    </row>
    <row r="2739" spans="10:11" x14ac:dyDescent="0.2">
      <c r="J2739" s="261"/>
      <c r="K2739" s="246"/>
    </row>
    <row r="2740" spans="10:11" x14ac:dyDescent="0.2">
      <c r="J2740" s="261"/>
      <c r="K2740" s="246"/>
    </row>
    <row r="2741" spans="10:11" x14ac:dyDescent="0.2">
      <c r="J2741" s="261"/>
      <c r="K2741" s="246"/>
    </row>
    <row r="2742" spans="10:11" x14ac:dyDescent="0.2">
      <c r="J2742" s="261"/>
      <c r="K2742" s="246"/>
    </row>
    <row r="2743" spans="10:11" x14ac:dyDescent="0.2">
      <c r="J2743" s="261"/>
      <c r="K2743" s="246"/>
    </row>
    <row r="2744" spans="10:11" x14ac:dyDescent="0.2">
      <c r="J2744" s="261"/>
      <c r="K2744" s="246"/>
    </row>
    <row r="2745" spans="10:11" x14ac:dyDescent="0.2">
      <c r="J2745" s="261"/>
      <c r="K2745" s="246"/>
    </row>
    <row r="2746" spans="10:11" x14ac:dyDescent="0.2">
      <c r="J2746" s="261"/>
      <c r="K2746" s="246"/>
    </row>
    <row r="2747" spans="10:11" x14ac:dyDescent="0.2">
      <c r="J2747" s="261"/>
      <c r="K2747" s="246"/>
    </row>
    <row r="2748" spans="10:11" x14ac:dyDescent="0.2">
      <c r="J2748" s="261"/>
      <c r="K2748" s="246"/>
    </row>
    <row r="2749" spans="10:11" x14ac:dyDescent="0.2">
      <c r="J2749" s="261"/>
      <c r="K2749" s="246"/>
    </row>
    <row r="2750" spans="10:11" x14ac:dyDescent="0.2">
      <c r="J2750" s="261"/>
      <c r="K2750" s="246"/>
    </row>
    <row r="2751" spans="10:11" x14ac:dyDescent="0.2">
      <c r="J2751" s="261"/>
      <c r="K2751" s="246"/>
    </row>
    <row r="2752" spans="10:11" x14ac:dyDescent="0.2">
      <c r="J2752" s="261"/>
      <c r="K2752" s="246"/>
    </row>
    <row r="2753" spans="10:11" x14ac:dyDescent="0.2">
      <c r="J2753" s="261"/>
      <c r="K2753" s="246"/>
    </row>
    <row r="2754" spans="10:11" x14ac:dyDescent="0.2">
      <c r="J2754" s="261"/>
      <c r="K2754" s="246"/>
    </row>
    <row r="2755" spans="10:11" x14ac:dyDescent="0.2">
      <c r="J2755" s="261"/>
      <c r="K2755" s="246"/>
    </row>
    <row r="2756" spans="10:11" x14ac:dyDescent="0.2">
      <c r="J2756" s="261"/>
      <c r="K2756" s="246"/>
    </row>
    <row r="2757" spans="10:11" x14ac:dyDescent="0.2">
      <c r="J2757" s="261"/>
      <c r="K2757" s="246"/>
    </row>
    <row r="2758" spans="10:11" x14ac:dyDescent="0.2">
      <c r="J2758" s="261"/>
      <c r="K2758" s="246"/>
    </row>
    <row r="2759" spans="10:11" x14ac:dyDescent="0.2">
      <c r="J2759" s="261"/>
      <c r="K2759" s="246"/>
    </row>
    <row r="2760" spans="10:11" x14ac:dyDescent="0.2">
      <c r="J2760" s="261"/>
      <c r="K2760" s="246"/>
    </row>
    <row r="2761" spans="10:11" x14ac:dyDescent="0.2">
      <c r="J2761" s="261"/>
      <c r="K2761" s="246"/>
    </row>
    <row r="2762" spans="10:11" x14ac:dyDescent="0.2">
      <c r="J2762" s="261"/>
      <c r="K2762" s="246"/>
    </row>
    <row r="2763" spans="10:11" x14ac:dyDescent="0.2">
      <c r="J2763" s="261"/>
      <c r="K2763" s="246"/>
    </row>
    <row r="2764" spans="10:11" x14ac:dyDescent="0.2">
      <c r="J2764" s="261"/>
      <c r="K2764" s="246"/>
    </row>
    <row r="2765" spans="10:11" x14ac:dyDescent="0.2">
      <c r="J2765" s="261"/>
      <c r="K2765" s="246"/>
    </row>
    <row r="2766" spans="10:11" x14ac:dyDescent="0.2">
      <c r="J2766" s="261"/>
      <c r="K2766" s="246"/>
    </row>
    <row r="2767" spans="10:11" x14ac:dyDescent="0.2">
      <c r="J2767" s="261"/>
      <c r="K2767" s="246"/>
    </row>
    <row r="2768" spans="10:11" x14ac:dyDescent="0.2">
      <c r="J2768" s="261"/>
      <c r="K2768" s="246"/>
    </row>
    <row r="2769" spans="10:11" x14ac:dyDescent="0.2">
      <c r="J2769" s="261"/>
      <c r="K2769" s="246"/>
    </row>
    <row r="2770" spans="10:11" x14ac:dyDescent="0.2">
      <c r="J2770" s="261"/>
      <c r="K2770" s="246"/>
    </row>
    <row r="2771" spans="10:11" x14ac:dyDescent="0.2">
      <c r="J2771" s="261"/>
      <c r="K2771" s="246"/>
    </row>
    <row r="2772" spans="10:11" x14ac:dyDescent="0.2">
      <c r="J2772" s="261"/>
      <c r="K2772" s="246"/>
    </row>
    <row r="2773" spans="10:11" x14ac:dyDescent="0.2">
      <c r="J2773" s="261"/>
      <c r="K2773" s="246"/>
    </row>
    <row r="2774" spans="10:11" x14ac:dyDescent="0.2">
      <c r="J2774" s="261"/>
      <c r="K2774" s="246"/>
    </row>
    <row r="2775" spans="10:11" x14ac:dyDescent="0.2">
      <c r="J2775" s="261"/>
      <c r="K2775" s="246"/>
    </row>
    <row r="2776" spans="10:11" x14ac:dyDescent="0.2">
      <c r="J2776" s="261"/>
      <c r="K2776" s="246"/>
    </row>
    <row r="2777" spans="10:11" x14ac:dyDescent="0.2">
      <c r="J2777" s="261"/>
      <c r="K2777" s="246"/>
    </row>
    <row r="2778" spans="10:11" x14ac:dyDescent="0.2">
      <c r="J2778" s="261"/>
      <c r="K2778" s="246"/>
    </row>
    <row r="2779" spans="10:11" x14ac:dyDescent="0.2">
      <c r="J2779" s="261"/>
      <c r="K2779" s="246"/>
    </row>
    <row r="2780" spans="10:11" x14ac:dyDescent="0.2">
      <c r="J2780" s="261"/>
      <c r="K2780" s="246"/>
    </row>
    <row r="2781" spans="10:11" x14ac:dyDescent="0.2">
      <c r="J2781" s="261"/>
      <c r="K2781" s="246"/>
    </row>
    <row r="2782" spans="10:11" x14ac:dyDescent="0.2">
      <c r="J2782" s="261"/>
      <c r="K2782" s="246"/>
    </row>
    <row r="2783" spans="10:11" x14ac:dyDescent="0.2">
      <c r="J2783" s="261"/>
      <c r="K2783" s="246"/>
    </row>
    <row r="2784" spans="10:11" x14ac:dyDescent="0.2">
      <c r="J2784" s="261"/>
      <c r="K2784" s="246"/>
    </row>
    <row r="2785" spans="10:11" x14ac:dyDescent="0.2">
      <c r="J2785" s="261"/>
      <c r="K2785" s="246"/>
    </row>
    <row r="2786" spans="10:11" x14ac:dyDescent="0.2">
      <c r="J2786" s="261"/>
      <c r="K2786" s="246"/>
    </row>
    <row r="2787" spans="10:11" x14ac:dyDescent="0.2">
      <c r="J2787" s="261"/>
      <c r="K2787" s="246"/>
    </row>
    <row r="2788" spans="10:11" x14ac:dyDescent="0.2">
      <c r="J2788" s="261"/>
      <c r="K2788" s="246"/>
    </row>
    <row r="2789" spans="10:11" x14ac:dyDescent="0.2">
      <c r="J2789" s="261"/>
      <c r="K2789" s="246"/>
    </row>
    <row r="2790" spans="10:11" x14ac:dyDescent="0.2">
      <c r="J2790" s="261"/>
      <c r="K2790" s="246"/>
    </row>
    <row r="2791" spans="10:11" x14ac:dyDescent="0.2">
      <c r="J2791" s="261"/>
      <c r="K2791" s="246"/>
    </row>
    <row r="2792" spans="10:11" x14ac:dyDescent="0.2">
      <c r="J2792" s="261"/>
      <c r="K2792" s="246"/>
    </row>
    <row r="2793" spans="10:11" x14ac:dyDescent="0.2">
      <c r="J2793" s="261"/>
      <c r="K2793" s="246"/>
    </row>
    <row r="2794" spans="10:11" x14ac:dyDescent="0.2">
      <c r="J2794" s="261"/>
      <c r="K2794" s="246"/>
    </row>
    <row r="2795" spans="10:11" x14ac:dyDescent="0.2">
      <c r="J2795" s="261"/>
      <c r="K2795" s="246"/>
    </row>
    <row r="2796" spans="10:11" x14ac:dyDescent="0.2">
      <c r="J2796" s="261"/>
      <c r="K2796" s="246"/>
    </row>
    <row r="2797" spans="10:11" x14ac:dyDescent="0.2">
      <c r="J2797" s="261"/>
      <c r="K2797" s="246"/>
    </row>
    <row r="2798" spans="10:11" x14ac:dyDescent="0.2">
      <c r="J2798" s="261"/>
      <c r="K2798" s="246"/>
    </row>
    <row r="2799" spans="10:11" x14ac:dyDescent="0.2">
      <c r="J2799" s="261"/>
      <c r="K2799" s="246"/>
    </row>
    <row r="2800" spans="10:11" x14ac:dyDescent="0.2">
      <c r="J2800" s="261"/>
      <c r="K2800" s="246"/>
    </row>
    <row r="2801" spans="10:11" x14ac:dyDescent="0.2">
      <c r="J2801" s="261"/>
      <c r="K2801" s="246"/>
    </row>
    <row r="2802" spans="10:11" x14ac:dyDescent="0.2">
      <c r="J2802" s="261"/>
      <c r="K2802" s="246"/>
    </row>
    <row r="2803" spans="10:11" x14ac:dyDescent="0.2">
      <c r="J2803" s="261"/>
      <c r="K2803" s="246"/>
    </row>
    <row r="2804" spans="10:11" x14ac:dyDescent="0.2">
      <c r="J2804" s="261"/>
      <c r="K2804" s="246"/>
    </row>
    <row r="2805" spans="10:11" x14ac:dyDescent="0.2">
      <c r="J2805" s="261"/>
      <c r="K2805" s="246"/>
    </row>
    <row r="2806" spans="10:11" x14ac:dyDescent="0.2">
      <c r="J2806" s="261"/>
      <c r="K2806" s="246"/>
    </row>
    <row r="2807" spans="10:11" x14ac:dyDescent="0.2">
      <c r="J2807" s="261"/>
      <c r="K2807" s="246"/>
    </row>
    <row r="2808" spans="10:11" x14ac:dyDescent="0.2">
      <c r="J2808" s="261"/>
      <c r="K2808" s="246"/>
    </row>
    <row r="2809" spans="10:11" x14ac:dyDescent="0.2">
      <c r="J2809" s="261"/>
      <c r="K2809" s="246"/>
    </row>
    <row r="2810" spans="10:11" x14ac:dyDescent="0.2">
      <c r="J2810" s="261"/>
      <c r="K2810" s="246"/>
    </row>
    <row r="2811" spans="10:11" x14ac:dyDescent="0.2">
      <c r="J2811" s="261"/>
      <c r="K2811" s="246"/>
    </row>
    <row r="2812" spans="10:11" x14ac:dyDescent="0.2">
      <c r="J2812" s="261"/>
      <c r="K2812" s="246"/>
    </row>
    <row r="2813" spans="10:11" x14ac:dyDescent="0.2">
      <c r="J2813" s="261"/>
      <c r="K2813" s="246"/>
    </row>
    <row r="2814" spans="10:11" x14ac:dyDescent="0.2">
      <c r="J2814" s="261"/>
      <c r="K2814" s="246"/>
    </row>
    <row r="2815" spans="10:11" x14ac:dyDescent="0.2">
      <c r="J2815" s="261"/>
      <c r="K2815" s="246"/>
    </row>
    <row r="2816" spans="10:11" x14ac:dyDescent="0.2">
      <c r="J2816" s="261"/>
      <c r="K2816" s="246"/>
    </row>
    <row r="2817" spans="10:11" x14ac:dyDescent="0.2">
      <c r="J2817" s="261"/>
      <c r="K2817" s="246"/>
    </row>
    <row r="2818" spans="10:11" x14ac:dyDescent="0.2">
      <c r="J2818" s="261"/>
      <c r="K2818" s="246"/>
    </row>
    <row r="2819" spans="10:11" x14ac:dyDescent="0.2">
      <c r="J2819" s="261"/>
      <c r="K2819" s="246"/>
    </row>
    <row r="2820" spans="10:11" x14ac:dyDescent="0.2">
      <c r="J2820" s="261"/>
      <c r="K2820" s="246"/>
    </row>
    <row r="2821" spans="10:11" x14ac:dyDescent="0.2">
      <c r="J2821" s="261"/>
      <c r="K2821" s="246"/>
    </row>
    <row r="2822" spans="10:11" x14ac:dyDescent="0.2">
      <c r="J2822" s="261"/>
      <c r="K2822" s="246"/>
    </row>
    <row r="2823" spans="10:11" x14ac:dyDescent="0.2">
      <c r="J2823" s="261"/>
      <c r="K2823" s="246"/>
    </row>
    <row r="2824" spans="10:11" x14ac:dyDescent="0.2">
      <c r="J2824" s="261"/>
      <c r="K2824" s="246"/>
    </row>
    <row r="2825" spans="10:11" x14ac:dyDescent="0.2">
      <c r="J2825" s="261"/>
      <c r="K2825" s="246"/>
    </row>
    <row r="2826" spans="10:11" x14ac:dyDescent="0.2">
      <c r="J2826" s="261"/>
      <c r="K2826" s="246"/>
    </row>
    <row r="2827" spans="10:11" x14ac:dyDescent="0.2">
      <c r="J2827" s="261"/>
      <c r="K2827" s="246"/>
    </row>
    <row r="2828" spans="10:11" x14ac:dyDescent="0.2">
      <c r="J2828" s="261"/>
      <c r="K2828" s="246"/>
    </row>
    <row r="2829" spans="10:11" x14ac:dyDescent="0.2">
      <c r="J2829" s="261"/>
      <c r="K2829" s="246"/>
    </row>
    <row r="2830" spans="10:11" x14ac:dyDescent="0.2">
      <c r="J2830" s="261"/>
      <c r="K2830" s="246"/>
    </row>
    <row r="2831" spans="10:11" x14ac:dyDescent="0.2">
      <c r="J2831" s="261"/>
      <c r="K2831" s="246"/>
    </row>
    <row r="2832" spans="10:11" x14ac:dyDescent="0.2">
      <c r="J2832" s="261"/>
      <c r="K2832" s="246"/>
    </row>
    <row r="2833" spans="10:11" x14ac:dyDescent="0.2">
      <c r="J2833" s="261"/>
      <c r="K2833" s="246"/>
    </row>
    <row r="2834" spans="10:11" x14ac:dyDescent="0.2">
      <c r="J2834" s="261"/>
      <c r="K2834" s="246"/>
    </row>
    <row r="2835" spans="10:11" x14ac:dyDescent="0.2">
      <c r="J2835" s="261"/>
      <c r="K2835" s="246"/>
    </row>
    <row r="2836" spans="10:11" x14ac:dyDescent="0.2">
      <c r="J2836" s="261"/>
      <c r="K2836" s="246"/>
    </row>
    <row r="2837" spans="10:11" x14ac:dyDescent="0.2">
      <c r="J2837" s="261"/>
      <c r="K2837" s="246"/>
    </row>
    <row r="2838" spans="10:11" x14ac:dyDescent="0.2">
      <c r="J2838" s="261"/>
      <c r="K2838" s="246"/>
    </row>
    <row r="2839" spans="10:11" x14ac:dyDescent="0.2">
      <c r="J2839" s="261"/>
      <c r="K2839" s="246"/>
    </row>
    <row r="2840" spans="10:11" x14ac:dyDescent="0.2">
      <c r="J2840" s="261"/>
      <c r="K2840" s="246"/>
    </row>
    <row r="2841" spans="10:11" x14ac:dyDescent="0.2">
      <c r="J2841" s="261"/>
      <c r="K2841" s="246"/>
    </row>
    <row r="2842" spans="10:11" x14ac:dyDescent="0.2">
      <c r="J2842" s="261"/>
      <c r="K2842" s="246"/>
    </row>
    <row r="2843" spans="10:11" x14ac:dyDescent="0.2">
      <c r="J2843" s="261"/>
      <c r="K2843" s="246"/>
    </row>
    <row r="2844" spans="10:11" x14ac:dyDescent="0.2">
      <c r="J2844" s="261"/>
      <c r="K2844" s="246"/>
    </row>
    <row r="2845" spans="10:11" x14ac:dyDescent="0.2">
      <c r="J2845" s="261"/>
      <c r="K2845" s="246"/>
    </row>
    <row r="2846" spans="10:11" x14ac:dyDescent="0.2">
      <c r="J2846" s="261"/>
      <c r="K2846" s="246"/>
    </row>
    <row r="2847" spans="10:11" x14ac:dyDescent="0.2">
      <c r="J2847" s="261"/>
      <c r="K2847" s="246"/>
    </row>
    <row r="2848" spans="10:11" x14ac:dyDescent="0.2">
      <c r="J2848" s="261"/>
      <c r="K2848" s="246"/>
    </row>
    <row r="2849" spans="10:11" x14ac:dyDescent="0.2">
      <c r="J2849" s="261"/>
      <c r="K2849" s="246"/>
    </row>
    <row r="2850" spans="10:11" x14ac:dyDescent="0.2">
      <c r="J2850" s="261"/>
      <c r="K2850" s="246"/>
    </row>
    <row r="2851" spans="10:11" x14ac:dyDescent="0.2">
      <c r="J2851" s="261"/>
      <c r="K2851" s="246"/>
    </row>
    <row r="2852" spans="10:11" x14ac:dyDescent="0.2">
      <c r="J2852" s="261"/>
      <c r="K2852" s="246"/>
    </row>
    <row r="2853" spans="10:11" x14ac:dyDescent="0.2">
      <c r="J2853" s="261"/>
      <c r="K2853" s="246"/>
    </row>
    <row r="2854" spans="10:11" x14ac:dyDescent="0.2">
      <c r="J2854" s="261"/>
      <c r="K2854" s="246"/>
    </row>
    <row r="2855" spans="10:11" x14ac:dyDescent="0.2">
      <c r="J2855" s="261"/>
      <c r="K2855" s="246"/>
    </row>
    <row r="2856" spans="10:11" x14ac:dyDescent="0.2">
      <c r="J2856" s="261"/>
      <c r="K2856" s="246"/>
    </row>
    <row r="2857" spans="10:11" x14ac:dyDescent="0.2">
      <c r="J2857" s="261"/>
      <c r="K2857" s="246"/>
    </row>
    <row r="2858" spans="10:11" x14ac:dyDescent="0.2">
      <c r="J2858" s="261"/>
      <c r="K2858" s="246"/>
    </row>
    <row r="2859" spans="10:11" x14ac:dyDescent="0.2">
      <c r="J2859" s="261"/>
      <c r="K2859" s="246"/>
    </row>
    <row r="2860" spans="10:11" x14ac:dyDescent="0.2">
      <c r="J2860" s="261"/>
      <c r="K2860" s="246"/>
    </row>
    <row r="2861" spans="10:11" x14ac:dyDescent="0.2">
      <c r="J2861" s="261"/>
      <c r="K2861" s="246"/>
    </row>
    <row r="2862" spans="10:11" x14ac:dyDescent="0.2">
      <c r="J2862" s="261"/>
      <c r="K2862" s="246"/>
    </row>
    <row r="2863" spans="10:11" x14ac:dyDescent="0.2">
      <c r="J2863" s="261"/>
      <c r="K2863" s="246"/>
    </row>
    <row r="2864" spans="10:11" x14ac:dyDescent="0.2">
      <c r="J2864" s="261"/>
      <c r="K2864" s="246"/>
    </row>
    <row r="2865" spans="10:11" x14ac:dyDescent="0.2">
      <c r="J2865" s="261"/>
      <c r="K2865" s="246"/>
    </row>
    <row r="2866" spans="10:11" x14ac:dyDescent="0.2">
      <c r="J2866" s="261"/>
      <c r="K2866" s="246"/>
    </row>
    <row r="2867" spans="10:11" x14ac:dyDescent="0.2">
      <c r="J2867" s="261"/>
      <c r="K2867" s="246"/>
    </row>
    <row r="2868" spans="10:11" x14ac:dyDescent="0.2">
      <c r="J2868" s="261"/>
      <c r="K2868" s="246"/>
    </row>
    <row r="2869" spans="10:11" x14ac:dyDescent="0.2">
      <c r="J2869" s="261"/>
      <c r="K2869" s="246"/>
    </row>
    <row r="2870" spans="10:11" x14ac:dyDescent="0.2">
      <c r="J2870" s="261"/>
      <c r="K2870" s="246"/>
    </row>
    <row r="2871" spans="10:11" x14ac:dyDescent="0.2">
      <c r="J2871" s="261"/>
      <c r="K2871" s="246"/>
    </row>
    <row r="2872" spans="10:11" x14ac:dyDescent="0.2">
      <c r="J2872" s="261"/>
      <c r="K2872" s="246"/>
    </row>
    <row r="2873" spans="10:11" x14ac:dyDescent="0.2">
      <c r="J2873" s="261"/>
      <c r="K2873" s="246"/>
    </row>
    <row r="2874" spans="10:11" x14ac:dyDescent="0.2">
      <c r="J2874" s="261"/>
      <c r="K2874" s="246"/>
    </row>
    <row r="2875" spans="10:11" x14ac:dyDescent="0.2">
      <c r="J2875" s="261"/>
      <c r="K2875" s="246"/>
    </row>
    <row r="2876" spans="10:11" x14ac:dyDescent="0.2">
      <c r="J2876" s="261"/>
      <c r="K2876" s="246"/>
    </row>
    <row r="2877" spans="10:11" x14ac:dyDescent="0.2">
      <c r="J2877" s="261"/>
      <c r="K2877" s="246"/>
    </row>
    <row r="2878" spans="10:11" x14ac:dyDescent="0.2">
      <c r="J2878" s="261"/>
      <c r="K2878" s="246"/>
    </row>
    <row r="2879" spans="10:11" x14ac:dyDescent="0.2">
      <c r="J2879" s="261"/>
      <c r="K2879" s="246"/>
    </row>
    <row r="2880" spans="10:11" x14ac:dyDescent="0.2">
      <c r="J2880" s="261"/>
      <c r="K2880" s="246"/>
    </row>
    <row r="2881" spans="10:11" x14ac:dyDescent="0.2">
      <c r="J2881" s="261"/>
      <c r="K2881" s="246"/>
    </row>
    <row r="2882" spans="10:11" x14ac:dyDescent="0.2">
      <c r="J2882" s="261"/>
      <c r="K2882" s="246"/>
    </row>
    <row r="2883" spans="10:11" x14ac:dyDescent="0.2">
      <c r="J2883" s="261"/>
      <c r="K2883" s="246"/>
    </row>
    <row r="2884" spans="10:11" x14ac:dyDescent="0.2">
      <c r="J2884" s="261"/>
      <c r="K2884" s="246"/>
    </row>
    <row r="2885" spans="10:11" x14ac:dyDescent="0.2">
      <c r="J2885" s="261"/>
      <c r="K2885" s="246"/>
    </row>
    <row r="2886" spans="10:11" x14ac:dyDescent="0.2">
      <c r="J2886" s="261"/>
      <c r="K2886" s="246"/>
    </row>
    <row r="2887" spans="10:11" x14ac:dyDescent="0.2">
      <c r="J2887" s="261"/>
      <c r="K2887" s="246"/>
    </row>
    <row r="2888" spans="10:11" x14ac:dyDescent="0.2">
      <c r="J2888" s="261"/>
      <c r="K2888" s="246"/>
    </row>
    <row r="2889" spans="10:11" x14ac:dyDescent="0.2">
      <c r="J2889" s="261"/>
      <c r="K2889" s="246"/>
    </row>
    <row r="2890" spans="10:11" x14ac:dyDescent="0.2">
      <c r="J2890" s="261"/>
      <c r="K2890" s="246"/>
    </row>
    <row r="2891" spans="10:11" x14ac:dyDescent="0.2">
      <c r="J2891" s="261"/>
      <c r="K2891" s="246"/>
    </row>
    <row r="2892" spans="10:11" x14ac:dyDescent="0.2">
      <c r="J2892" s="261"/>
      <c r="K2892" s="246"/>
    </row>
    <row r="2893" spans="10:11" x14ac:dyDescent="0.2">
      <c r="J2893" s="261"/>
      <c r="K2893" s="246"/>
    </row>
    <row r="2894" spans="10:11" x14ac:dyDescent="0.2">
      <c r="J2894" s="261"/>
      <c r="K2894" s="246"/>
    </row>
    <row r="2895" spans="10:11" x14ac:dyDescent="0.2">
      <c r="J2895" s="261"/>
      <c r="K2895" s="246"/>
    </row>
    <row r="2896" spans="10:11" x14ac:dyDescent="0.2">
      <c r="J2896" s="261"/>
      <c r="K2896" s="246"/>
    </row>
    <row r="2897" spans="10:11" x14ac:dyDescent="0.2">
      <c r="J2897" s="261"/>
      <c r="K2897" s="246"/>
    </row>
    <row r="2898" spans="10:11" x14ac:dyDescent="0.2">
      <c r="J2898" s="261"/>
      <c r="K2898" s="246"/>
    </row>
    <row r="2899" spans="10:11" x14ac:dyDescent="0.2">
      <c r="J2899" s="261"/>
      <c r="K2899" s="246"/>
    </row>
    <row r="2900" spans="10:11" x14ac:dyDescent="0.2">
      <c r="J2900" s="261"/>
      <c r="K2900" s="246"/>
    </row>
    <row r="2901" spans="10:11" x14ac:dyDescent="0.2">
      <c r="J2901" s="261"/>
      <c r="K2901" s="246"/>
    </row>
    <row r="2902" spans="10:11" x14ac:dyDescent="0.2">
      <c r="J2902" s="261"/>
      <c r="K2902" s="246"/>
    </row>
    <row r="2903" spans="10:11" x14ac:dyDescent="0.2">
      <c r="J2903" s="261"/>
      <c r="K2903" s="246"/>
    </row>
    <row r="2904" spans="10:11" x14ac:dyDescent="0.2">
      <c r="J2904" s="261"/>
      <c r="K2904" s="246"/>
    </row>
    <row r="2905" spans="10:11" x14ac:dyDescent="0.2">
      <c r="J2905" s="261"/>
      <c r="K2905" s="246"/>
    </row>
    <row r="2906" spans="10:11" x14ac:dyDescent="0.2">
      <c r="J2906" s="261"/>
      <c r="K2906" s="246"/>
    </row>
    <row r="2907" spans="10:11" x14ac:dyDescent="0.2">
      <c r="J2907" s="261"/>
      <c r="K2907" s="246"/>
    </row>
    <row r="2908" spans="10:11" x14ac:dyDescent="0.2">
      <c r="J2908" s="261"/>
      <c r="K2908" s="246"/>
    </row>
    <row r="2909" spans="10:11" x14ac:dyDescent="0.2">
      <c r="J2909" s="261"/>
      <c r="K2909" s="246"/>
    </row>
    <row r="2910" spans="10:11" x14ac:dyDescent="0.2">
      <c r="J2910" s="261"/>
      <c r="K2910" s="246"/>
    </row>
    <row r="2911" spans="10:11" x14ac:dyDescent="0.2">
      <c r="J2911" s="261"/>
      <c r="K2911" s="246"/>
    </row>
    <row r="2912" spans="10:11" x14ac:dyDescent="0.2">
      <c r="J2912" s="261"/>
      <c r="K2912" s="246"/>
    </row>
    <row r="2913" spans="10:11" x14ac:dyDescent="0.2">
      <c r="J2913" s="261"/>
      <c r="K2913" s="246"/>
    </row>
    <row r="2914" spans="10:11" x14ac:dyDescent="0.2">
      <c r="J2914" s="261"/>
      <c r="K2914" s="246"/>
    </row>
    <row r="2915" spans="10:11" x14ac:dyDescent="0.2">
      <c r="J2915" s="261"/>
      <c r="K2915" s="246"/>
    </row>
    <row r="2916" spans="10:11" x14ac:dyDescent="0.2">
      <c r="J2916" s="261"/>
      <c r="K2916" s="246"/>
    </row>
    <row r="2917" spans="10:11" x14ac:dyDescent="0.2">
      <c r="J2917" s="261"/>
      <c r="K2917" s="246"/>
    </row>
    <row r="2918" spans="10:11" x14ac:dyDescent="0.2">
      <c r="J2918" s="261"/>
      <c r="K2918" s="246"/>
    </row>
    <row r="2919" spans="10:11" x14ac:dyDescent="0.2">
      <c r="J2919" s="261"/>
      <c r="K2919" s="246"/>
    </row>
    <row r="2920" spans="10:11" x14ac:dyDescent="0.2">
      <c r="J2920" s="261"/>
      <c r="K2920" s="246"/>
    </row>
    <row r="2921" spans="10:11" x14ac:dyDescent="0.2">
      <c r="J2921" s="261"/>
      <c r="K2921" s="246"/>
    </row>
    <row r="2922" spans="10:11" x14ac:dyDescent="0.2">
      <c r="J2922" s="261"/>
      <c r="K2922" s="246"/>
    </row>
    <row r="2923" spans="10:11" x14ac:dyDescent="0.2">
      <c r="J2923" s="261"/>
      <c r="K2923" s="246"/>
    </row>
    <row r="2924" spans="10:11" x14ac:dyDescent="0.2">
      <c r="J2924" s="261"/>
      <c r="K2924" s="246"/>
    </row>
    <row r="2925" spans="10:11" x14ac:dyDescent="0.2">
      <c r="J2925" s="261"/>
      <c r="K2925" s="246"/>
    </row>
    <row r="2926" spans="10:11" x14ac:dyDescent="0.2">
      <c r="J2926" s="261"/>
      <c r="K2926" s="246"/>
    </row>
    <row r="2927" spans="10:11" x14ac:dyDescent="0.2">
      <c r="J2927" s="261"/>
      <c r="K2927" s="246"/>
    </row>
    <row r="2928" spans="10:11" x14ac:dyDescent="0.2">
      <c r="J2928" s="261"/>
      <c r="K2928" s="246"/>
    </row>
    <row r="2929" spans="10:11" x14ac:dyDescent="0.2">
      <c r="J2929" s="261"/>
      <c r="K2929" s="246"/>
    </row>
    <row r="2930" spans="10:11" x14ac:dyDescent="0.2">
      <c r="J2930" s="261"/>
      <c r="K2930" s="246"/>
    </row>
    <row r="2931" spans="10:11" x14ac:dyDescent="0.2">
      <c r="J2931" s="261"/>
      <c r="K2931" s="246"/>
    </row>
    <row r="2932" spans="10:11" x14ac:dyDescent="0.2">
      <c r="J2932" s="261"/>
      <c r="K2932" s="246"/>
    </row>
    <row r="2933" spans="10:11" x14ac:dyDescent="0.2">
      <c r="J2933" s="261"/>
      <c r="K2933" s="246"/>
    </row>
    <row r="2934" spans="10:11" x14ac:dyDescent="0.2">
      <c r="J2934" s="261"/>
      <c r="K2934" s="246"/>
    </row>
    <row r="2935" spans="10:11" x14ac:dyDescent="0.2">
      <c r="J2935" s="261"/>
      <c r="K2935" s="246"/>
    </row>
    <row r="2936" spans="10:11" x14ac:dyDescent="0.2">
      <c r="J2936" s="261"/>
      <c r="K2936" s="246"/>
    </row>
    <row r="2937" spans="10:11" x14ac:dyDescent="0.2">
      <c r="J2937" s="261"/>
      <c r="K2937" s="246"/>
    </row>
    <row r="2938" spans="10:11" x14ac:dyDescent="0.2">
      <c r="J2938" s="261"/>
      <c r="K2938" s="246"/>
    </row>
    <row r="2939" spans="10:11" x14ac:dyDescent="0.2">
      <c r="J2939" s="261"/>
      <c r="K2939" s="246"/>
    </row>
    <row r="2940" spans="10:11" x14ac:dyDescent="0.2">
      <c r="J2940" s="261"/>
      <c r="K2940" s="246"/>
    </row>
    <row r="2941" spans="10:11" x14ac:dyDescent="0.2">
      <c r="J2941" s="261"/>
      <c r="K2941" s="246"/>
    </row>
    <row r="2942" spans="10:11" x14ac:dyDescent="0.2">
      <c r="J2942" s="261"/>
      <c r="K2942" s="246"/>
    </row>
    <row r="2943" spans="10:11" x14ac:dyDescent="0.2">
      <c r="J2943" s="261"/>
      <c r="K2943" s="246"/>
    </row>
    <row r="2944" spans="10:11" x14ac:dyDescent="0.2">
      <c r="J2944" s="261"/>
      <c r="K2944" s="246"/>
    </row>
    <row r="2945" spans="10:11" x14ac:dyDescent="0.2">
      <c r="J2945" s="261"/>
      <c r="K2945" s="246"/>
    </row>
    <row r="2946" spans="10:11" x14ac:dyDescent="0.2">
      <c r="J2946" s="261"/>
      <c r="K2946" s="246"/>
    </row>
    <row r="2947" spans="10:11" x14ac:dyDescent="0.2">
      <c r="J2947" s="261"/>
      <c r="K2947" s="246"/>
    </row>
    <row r="2948" spans="10:11" x14ac:dyDescent="0.2">
      <c r="J2948" s="261"/>
      <c r="K2948" s="246"/>
    </row>
    <row r="2949" spans="10:11" x14ac:dyDescent="0.2">
      <c r="J2949" s="261"/>
      <c r="K2949" s="246"/>
    </row>
    <row r="2950" spans="10:11" x14ac:dyDescent="0.2">
      <c r="J2950" s="261"/>
      <c r="K2950" s="246"/>
    </row>
    <row r="2951" spans="10:11" x14ac:dyDescent="0.2">
      <c r="J2951" s="261"/>
      <c r="K2951" s="246"/>
    </row>
    <row r="2952" spans="10:11" x14ac:dyDescent="0.2">
      <c r="J2952" s="261"/>
      <c r="K2952" s="246"/>
    </row>
    <row r="2953" spans="10:11" x14ac:dyDescent="0.2">
      <c r="J2953" s="261"/>
      <c r="K2953" s="246"/>
    </row>
    <row r="2954" spans="10:11" x14ac:dyDescent="0.2">
      <c r="J2954" s="261"/>
      <c r="K2954" s="246"/>
    </row>
    <row r="2955" spans="10:11" x14ac:dyDescent="0.2">
      <c r="J2955" s="261"/>
      <c r="K2955" s="246"/>
    </row>
    <row r="2956" spans="10:11" x14ac:dyDescent="0.2">
      <c r="J2956" s="261"/>
      <c r="K2956" s="246"/>
    </row>
    <row r="2957" spans="10:11" x14ac:dyDescent="0.2">
      <c r="J2957" s="261"/>
      <c r="K2957" s="246"/>
    </row>
    <row r="2958" spans="10:11" x14ac:dyDescent="0.2">
      <c r="J2958" s="261"/>
      <c r="K2958" s="246"/>
    </row>
    <row r="2959" spans="10:11" x14ac:dyDescent="0.2">
      <c r="J2959" s="261"/>
      <c r="K2959" s="246"/>
    </row>
    <row r="2960" spans="10:11" x14ac:dyDescent="0.2">
      <c r="J2960" s="261"/>
      <c r="K2960" s="246"/>
    </row>
    <row r="2961" spans="10:11" x14ac:dyDescent="0.2">
      <c r="J2961" s="261"/>
      <c r="K2961" s="246"/>
    </row>
    <row r="2962" spans="10:11" x14ac:dyDescent="0.2">
      <c r="J2962" s="261"/>
      <c r="K2962" s="246"/>
    </row>
    <row r="2963" spans="10:11" x14ac:dyDescent="0.2">
      <c r="J2963" s="261"/>
      <c r="K2963" s="246"/>
    </row>
    <row r="2964" spans="10:11" x14ac:dyDescent="0.2">
      <c r="J2964" s="261"/>
      <c r="K2964" s="246"/>
    </row>
    <row r="2965" spans="10:11" x14ac:dyDescent="0.2">
      <c r="J2965" s="261"/>
      <c r="K2965" s="246"/>
    </row>
    <row r="2966" spans="10:11" x14ac:dyDescent="0.2">
      <c r="J2966" s="261"/>
      <c r="K2966" s="246"/>
    </row>
    <row r="2967" spans="10:11" x14ac:dyDescent="0.2">
      <c r="J2967" s="261"/>
      <c r="K2967" s="246"/>
    </row>
    <row r="2968" spans="10:11" x14ac:dyDescent="0.2">
      <c r="J2968" s="261"/>
      <c r="K2968" s="246"/>
    </row>
    <row r="2969" spans="10:11" x14ac:dyDescent="0.2">
      <c r="J2969" s="261"/>
      <c r="K2969" s="246"/>
    </row>
    <row r="2970" spans="10:11" x14ac:dyDescent="0.2">
      <c r="J2970" s="261"/>
      <c r="K2970" s="246"/>
    </row>
    <row r="2971" spans="10:11" x14ac:dyDescent="0.2">
      <c r="J2971" s="261"/>
      <c r="K2971" s="246"/>
    </row>
    <row r="2972" spans="10:11" x14ac:dyDescent="0.2">
      <c r="J2972" s="261"/>
      <c r="K2972" s="246"/>
    </row>
    <row r="2973" spans="10:11" x14ac:dyDescent="0.2">
      <c r="J2973" s="261"/>
      <c r="K2973" s="246"/>
    </row>
    <row r="2974" spans="10:11" x14ac:dyDescent="0.2">
      <c r="J2974" s="261"/>
      <c r="K2974" s="246"/>
    </row>
    <row r="2975" spans="10:11" x14ac:dyDescent="0.2">
      <c r="J2975" s="261"/>
      <c r="K2975" s="246"/>
    </row>
    <row r="2976" spans="10:11" x14ac:dyDescent="0.2">
      <c r="J2976" s="261"/>
      <c r="K2976" s="246"/>
    </row>
    <row r="2977" spans="10:11" x14ac:dyDescent="0.2">
      <c r="J2977" s="261"/>
      <c r="K2977" s="246"/>
    </row>
    <row r="2978" spans="10:11" x14ac:dyDescent="0.2">
      <c r="J2978" s="261"/>
      <c r="K2978" s="246"/>
    </row>
    <row r="2979" spans="10:11" x14ac:dyDescent="0.2">
      <c r="J2979" s="261"/>
      <c r="K2979" s="246"/>
    </row>
    <row r="2980" spans="10:11" x14ac:dyDescent="0.2">
      <c r="J2980" s="261"/>
      <c r="K2980" s="246"/>
    </row>
    <row r="2981" spans="10:11" x14ac:dyDescent="0.2">
      <c r="J2981" s="261"/>
      <c r="K2981" s="246"/>
    </row>
    <row r="2982" spans="10:11" x14ac:dyDescent="0.2">
      <c r="J2982" s="261"/>
      <c r="K2982" s="246"/>
    </row>
    <row r="2983" spans="10:11" x14ac:dyDescent="0.2">
      <c r="J2983" s="261"/>
      <c r="K2983" s="246"/>
    </row>
    <row r="2984" spans="10:11" x14ac:dyDescent="0.2">
      <c r="J2984" s="261"/>
      <c r="K2984" s="246"/>
    </row>
    <row r="2985" spans="10:11" x14ac:dyDescent="0.2">
      <c r="J2985" s="261"/>
      <c r="K2985" s="246"/>
    </row>
    <row r="2986" spans="10:11" x14ac:dyDescent="0.2">
      <c r="J2986" s="261"/>
      <c r="K2986" s="246"/>
    </row>
    <row r="2987" spans="10:11" x14ac:dyDescent="0.2">
      <c r="J2987" s="261"/>
      <c r="K2987" s="246"/>
    </row>
    <row r="2988" spans="10:11" x14ac:dyDescent="0.2">
      <c r="J2988" s="261"/>
      <c r="K2988" s="246"/>
    </row>
    <row r="2989" spans="10:11" x14ac:dyDescent="0.2">
      <c r="J2989" s="261"/>
      <c r="K2989" s="246"/>
    </row>
    <row r="2990" spans="10:11" x14ac:dyDescent="0.2">
      <c r="J2990" s="261"/>
      <c r="K2990" s="246"/>
    </row>
    <row r="2991" spans="10:11" x14ac:dyDescent="0.2">
      <c r="J2991" s="261"/>
      <c r="K2991" s="246"/>
    </row>
    <row r="2992" spans="10:11" x14ac:dyDescent="0.2">
      <c r="J2992" s="261"/>
      <c r="K2992" s="246"/>
    </row>
    <row r="2993" spans="10:11" x14ac:dyDescent="0.2">
      <c r="J2993" s="261"/>
      <c r="K2993" s="246"/>
    </row>
    <row r="2994" spans="10:11" x14ac:dyDescent="0.2">
      <c r="J2994" s="261"/>
      <c r="K2994" s="246"/>
    </row>
    <row r="2995" spans="10:11" x14ac:dyDescent="0.2">
      <c r="J2995" s="261"/>
      <c r="K2995" s="246"/>
    </row>
    <row r="2996" spans="10:11" x14ac:dyDescent="0.2">
      <c r="J2996" s="261"/>
      <c r="K2996" s="246"/>
    </row>
    <row r="2997" spans="10:11" x14ac:dyDescent="0.2">
      <c r="J2997" s="261"/>
      <c r="K2997" s="246"/>
    </row>
    <row r="2998" spans="10:11" x14ac:dyDescent="0.2">
      <c r="J2998" s="261"/>
      <c r="K2998" s="246"/>
    </row>
    <row r="2999" spans="10:11" x14ac:dyDescent="0.2">
      <c r="J2999" s="261"/>
      <c r="K2999" s="246"/>
    </row>
    <row r="3000" spans="10:11" x14ac:dyDescent="0.2">
      <c r="J3000" s="261"/>
      <c r="K3000" s="246"/>
    </row>
    <row r="3001" spans="10:11" x14ac:dyDescent="0.2">
      <c r="J3001" s="261"/>
      <c r="K3001" s="246"/>
    </row>
    <row r="3002" spans="10:11" x14ac:dyDescent="0.2">
      <c r="J3002" s="261"/>
      <c r="K3002" s="246"/>
    </row>
    <row r="3003" spans="10:11" x14ac:dyDescent="0.2">
      <c r="J3003" s="261"/>
      <c r="K3003" s="246"/>
    </row>
    <row r="3004" spans="10:11" x14ac:dyDescent="0.2">
      <c r="J3004" s="261"/>
      <c r="K3004" s="246"/>
    </row>
    <row r="3005" spans="10:11" x14ac:dyDescent="0.2">
      <c r="J3005" s="261"/>
      <c r="K3005" s="246"/>
    </row>
    <row r="3006" spans="10:11" x14ac:dyDescent="0.2">
      <c r="J3006" s="261"/>
      <c r="K3006" s="246"/>
    </row>
    <row r="3007" spans="10:11" x14ac:dyDescent="0.2">
      <c r="J3007" s="261"/>
      <c r="K3007" s="246"/>
    </row>
    <row r="3008" spans="10:11" x14ac:dyDescent="0.2">
      <c r="J3008" s="261"/>
      <c r="K3008" s="246"/>
    </row>
    <row r="3009" spans="10:11" x14ac:dyDescent="0.2">
      <c r="J3009" s="261"/>
      <c r="K3009" s="246"/>
    </row>
    <row r="3010" spans="10:11" x14ac:dyDescent="0.2">
      <c r="J3010" s="261"/>
      <c r="K3010" s="246"/>
    </row>
    <row r="3011" spans="10:11" x14ac:dyDescent="0.2">
      <c r="J3011" s="261"/>
      <c r="K3011" s="246"/>
    </row>
    <row r="3012" spans="10:11" x14ac:dyDescent="0.2">
      <c r="J3012" s="261"/>
      <c r="K3012" s="246"/>
    </row>
    <row r="3013" spans="10:11" x14ac:dyDescent="0.2">
      <c r="J3013" s="261"/>
      <c r="K3013" s="246"/>
    </row>
    <row r="3014" spans="10:11" x14ac:dyDescent="0.2">
      <c r="J3014" s="261"/>
      <c r="K3014" s="246"/>
    </row>
    <row r="3015" spans="10:11" x14ac:dyDescent="0.2">
      <c r="J3015" s="261"/>
      <c r="K3015" s="246"/>
    </row>
    <row r="3016" spans="10:11" x14ac:dyDescent="0.2">
      <c r="J3016" s="261"/>
      <c r="K3016" s="246"/>
    </row>
    <row r="3017" spans="10:11" x14ac:dyDescent="0.2">
      <c r="J3017" s="261"/>
      <c r="K3017" s="246"/>
    </row>
    <row r="3018" spans="10:11" x14ac:dyDescent="0.2">
      <c r="J3018" s="261"/>
      <c r="K3018" s="246"/>
    </row>
    <row r="3019" spans="10:11" x14ac:dyDescent="0.2">
      <c r="J3019" s="261"/>
      <c r="K3019" s="246"/>
    </row>
    <row r="3020" spans="10:11" x14ac:dyDescent="0.2">
      <c r="J3020" s="261"/>
      <c r="K3020" s="246"/>
    </row>
    <row r="3021" spans="10:11" x14ac:dyDescent="0.2">
      <c r="J3021" s="261"/>
      <c r="K3021" s="246"/>
    </row>
    <row r="3022" spans="10:11" x14ac:dyDescent="0.2">
      <c r="J3022" s="261"/>
      <c r="K3022" s="246"/>
    </row>
    <row r="3023" spans="10:11" x14ac:dyDescent="0.2">
      <c r="J3023" s="261"/>
      <c r="K3023" s="246"/>
    </row>
    <row r="3024" spans="10:11" x14ac:dyDescent="0.2">
      <c r="J3024" s="261"/>
      <c r="K3024" s="246"/>
    </row>
    <row r="3025" spans="10:11" x14ac:dyDescent="0.2">
      <c r="J3025" s="261"/>
      <c r="K3025" s="246"/>
    </row>
    <row r="3026" spans="10:11" x14ac:dyDescent="0.2">
      <c r="J3026" s="261"/>
      <c r="K3026" s="246"/>
    </row>
    <row r="3027" spans="10:11" x14ac:dyDescent="0.2">
      <c r="J3027" s="261"/>
      <c r="K3027" s="246"/>
    </row>
    <row r="3028" spans="10:11" x14ac:dyDescent="0.2">
      <c r="J3028" s="261"/>
      <c r="K3028" s="246"/>
    </row>
    <row r="3029" spans="10:11" x14ac:dyDescent="0.2">
      <c r="J3029" s="261"/>
      <c r="K3029" s="246"/>
    </row>
    <row r="3030" spans="10:11" x14ac:dyDescent="0.2">
      <c r="J3030" s="261"/>
      <c r="K3030" s="246"/>
    </row>
    <row r="3031" spans="10:11" x14ac:dyDescent="0.2">
      <c r="J3031" s="261"/>
      <c r="K3031" s="246"/>
    </row>
    <row r="3032" spans="10:11" x14ac:dyDescent="0.2">
      <c r="J3032" s="261"/>
      <c r="K3032" s="246"/>
    </row>
    <row r="3033" spans="10:11" x14ac:dyDescent="0.2">
      <c r="J3033" s="261"/>
      <c r="K3033" s="246"/>
    </row>
    <row r="3034" spans="10:11" x14ac:dyDescent="0.2">
      <c r="J3034" s="261"/>
      <c r="K3034" s="246"/>
    </row>
    <row r="3035" spans="10:11" x14ac:dyDescent="0.2">
      <c r="J3035" s="261"/>
      <c r="K3035" s="246"/>
    </row>
    <row r="3036" spans="10:11" x14ac:dyDescent="0.2">
      <c r="J3036" s="261"/>
      <c r="K3036" s="246"/>
    </row>
    <row r="3037" spans="10:11" x14ac:dyDescent="0.2">
      <c r="J3037" s="261"/>
      <c r="K3037" s="246"/>
    </row>
    <row r="3038" spans="10:11" x14ac:dyDescent="0.2">
      <c r="J3038" s="261"/>
      <c r="K3038" s="246"/>
    </row>
    <row r="3039" spans="10:11" x14ac:dyDescent="0.2">
      <c r="J3039" s="261"/>
      <c r="K3039" s="246"/>
    </row>
    <row r="3040" spans="10:11" x14ac:dyDescent="0.2">
      <c r="J3040" s="261"/>
      <c r="K3040" s="246"/>
    </row>
    <row r="3041" spans="10:11" x14ac:dyDescent="0.2">
      <c r="J3041" s="261"/>
      <c r="K3041" s="246"/>
    </row>
    <row r="3042" spans="10:11" x14ac:dyDescent="0.2">
      <c r="J3042" s="261"/>
      <c r="K3042" s="246"/>
    </row>
    <row r="3043" spans="10:11" x14ac:dyDescent="0.2">
      <c r="J3043" s="261"/>
      <c r="K3043" s="246"/>
    </row>
    <row r="3044" spans="10:11" x14ac:dyDescent="0.2">
      <c r="J3044" s="261"/>
      <c r="K3044" s="246"/>
    </row>
    <row r="3045" spans="10:11" x14ac:dyDescent="0.2">
      <c r="J3045" s="261"/>
      <c r="K3045" s="246"/>
    </row>
    <row r="3046" spans="10:11" x14ac:dyDescent="0.2">
      <c r="J3046" s="261"/>
      <c r="K3046" s="246"/>
    </row>
    <row r="3047" spans="10:11" x14ac:dyDescent="0.2">
      <c r="J3047" s="261"/>
      <c r="K3047" s="246"/>
    </row>
    <row r="3048" spans="10:11" x14ac:dyDescent="0.2">
      <c r="J3048" s="261"/>
      <c r="K3048" s="246"/>
    </row>
    <row r="3049" spans="10:11" x14ac:dyDescent="0.2">
      <c r="J3049" s="261"/>
      <c r="K3049" s="246"/>
    </row>
    <row r="3050" spans="10:11" x14ac:dyDescent="0.2">
      <c r="J3050" s="261"/>
      <c r="K3050" s="246"/>
    </row>
    <row r="3051" spans="10:11" x14ac:dyDescent="0.2">
      <c r="J3051" s="261"/>
      <c r="K3051" s="246"/>
    </row>
    <row r="3052" spans="10:11" x14ac:dyDescent="0.2">
      <c r="J3052" s="261"/>
      <c r="K3052" s="246"/>
    </row>
    <row r="3053" spans="10:11" x14ac:dyDescent="0.2">
      <c r="J3053" s="261"/>
      <c r="K3053" s="246"/>
    </row>
    <row r="3054" spans="10:11" x14ac:dyDescent="0.2">
      <c r="J3054" s="261"/>
      <c r="K3054" s="246"/>
    </row>
    <row r="3055" spans="10:11" x14ac:dyDescent="0.2">
      <c r="J3055" s="261"/>
      <c r="K3055" s="246"/>
    </row>
    <row r="3056" spans="10:11" x14ac:dyDescent="0.2">
      <c r="J3056" s="261"/>
      <c r="K3056" s="246"/>
    </row>
    <row r="3057" spans="10:11" x14ac:dyDescent="0.2">
      <c r="J3057" s="261"/>
      <c r="K3057" s="246"/>
    </row>
    <row r="3058" spans="10:11" x14ac:dyDescent="0.2">
      <c r="J3058" s="261"/>
      <c r="K3058" s="246"/>
    </row>
    <row r="3059" spans="10:11" x14ac:dyDescent="0.2">
      <c r="J3059" s="261"/>
      <c r="K3059" s="246"/>
    </row>
    <row r="3060" spans="10:11" x14ac:dyDescent="0.2">
      <c r="J3060" s="261"/>
      <c r="K3060" s="246"/>
    </row>
    <row r="3061" spans="10:11" x14ac:dyDescent="0.2">
      <c r="J3061" s="261"/>
      <c r="K3061" s="246"/>
    </row>
    <row r="3062" spans="10:11" x14ac:dyDescent="0.2">
      <c r="J3062" s="261"/>
      <c r="K3062" s="246"/>
    </row>
    <row r="3063" spans="10:11" x14ac:dyDescent="0.2">
      <c r="J3063" s="261"/>
      <c r="K3063" s="246"/>
    </row>
    <row r="3064" spans="10:11" x14ac:dyDescent="0.2">
      <c r="J3064" s="261"/>
      <c r="K3064" s="246"/>
    </row>
    <row r="3065" spans="10:11" x14ac:dyDescent="0.2">
      <c r="J3065" s="261"/>
      <c r="K3065" s="246"/>
    </row>
    <row r="3066" spans="10:11" x14ac:dyDescent="0.2">
      <c r="J3066" s="261"/>
      <c r="K3066" s="246"/>
    </row>
    <row r="3067" spans="10:11" x14ac:dyDescent="0.2">
      <c r="J3067" s="261"/>
      <c r="K3067" s="246"/>
    </row>
    <row r="3068" spans="10:11" x14ac:dyDescent="0.2">
      <c r="J3068" s="261"/>
      <c r="K3068" s="246"/>
    </row>
    <row r="3069" spans="10:11" x14ac:dyDescent="0.2">
      <c r="J3069" s="261"/>
      <c r="K3069" s="246"/>
    </row>
    <row r="3070" spans="10:11" x14ac:dyDescent="0.2">
      <c r="J3070" s="261"/>
      <c r="K3070" s="246"/>
    </row>
    <row r="3071" spans="10:11" x14ac:dyDescent="0.2">
      <c r="J3071" s="261"/>
      <c r="K3071" s="246"/>
    </row>
    <row r="3072" spans="10:11" x14ac:dyDescent="0.2">
      <c r="J3072" s="261"/>
      <c r="K3072" s="246"/>
    </row>
    <row r="3073" spans="10:11" x14ac:dyDescent="0.2">
      <c r="J3073" s="261"/>
      <c r="K3073" s="246"/>
    </row>
    <row r="3074" spans="10:11" x14ac:dyDescent="0.2">
      <c r="J3074" s="261"/>
      <c r="K3074" s="246"/>
    </row>
    <row r="3075" spans="10:11" x14ac:dyDescent="0.2">
      <c r="J3075" s="261"/>
      <c r="K3075" s="246"/>
    </row>
    <row r="3076" spans="10:11" x14ac:dyDescent="0.2">
      <c r="J3076" s="261"/>
      <c r="K3076" s="246"/>
    </row>
    <row r="3077" spans="10:11" x14ac:dyDescent="0.2">
      <c r="J3077" s="261"/>
      <c r="K3077" s="246"/>
    </row>
    <row r="3078" spans="10:11" x14ac:dyDescent="0.2">
      <c r="J3078" s="261"/>
      <c r="K3078" s="246"/>
    </row>
    <row r="3079" spans="10:11" x14ac:dyDescent="0.2">
      <c r="J3079" s="261"/>
      <c r="K3079" s="246"/>
    </row>
    <row r="3080" spans="10:11" x14ac:dyDescent="0.2">
      <c r="J3080" s="261"/>
      <c r="K3080" s="246"/>
    </row>
    <row r="3081" spans="10:11" x14ac:dyDescent="0.2">
      <c r="J3081" s="261"/>
      <c r="K3081" s="246"/>
    </row>
    <row r="3082" spans="10:11" x14ac:dyDescent="0.2">
      <c r="J3082" s="261"/>
      <c r="K3082" s="246"/>
    </row>
    <row r="3083" spans="10:11" x14ac:dyDescent="0.2">
      <c r="J3083" s="261"/>
      <c r="K3083" s="246"/>
    </row>
    <row r="3084" spans="10:11" x14ac:dyDescent="0.2">
      <c r="J3084" s="261"/>
      <c r="K3084" s="246"/>
    </row>
    <row r="3085" spans="10:11" x14ac:dyDescent="0.2">
      <c r="J3085" s="261"/>
      <c r="K3085" s="246"/>
    </row>
    <row r="3086" spans="10:11" x14ac:dyDescent="0.2">
      <c r="J3086" s="261"/>
      <c r="K3086" s="246"/>
    </row>
    <row r="3087" spans="10:11" x14ac:dyDescent="0.2">
      <c r="J3087" s="261"/>
      <c r="K3087" s="246"/>
    </row>
    <row r="3088" spans="10:11" x14ac:dyDescent="0.2">
      <c r="J3088" s="261"/>
      <c r="K3088" s="246"/>
    </row>
    <row r="3089" spans="10:11" x14ac:dyDescent="0.2">
      <c r="J3089" s="261"/>
      <c r="K3089" s="246"/>
    </row>
    <row r="3090" spans="10:11" x14ac:dyDescent="0.2">
      <c r="J3090" s="261"/>
      <c r="K3090" s="246"/>
    </row>
    <row r="3091" spans="10:11" x14ac:dyDescent="0.2">
      <c r="J3091" s="261"/>
      <c r="K3091" s="246"/>
    </row>
    <row r="3092" spans="10:11" x14ac:dyDescent="0.2">
      <c r="J3092" s="261"/>
      <c r="K3092" s="246"/>
    </row>
    <row r="3093" spans="10:11" x14ac:dyDescent="0.2">
      <c r="J3093" s="261"/>
      <c r="K3093" s="246"/>
    </row>
    <row r="3094" spans="10:11" x14ac:dyDescent="0.2">
      <c r="J3094" s="261"/>
      <c r="K3094" s="246"/>
    </row>
    <row r="3095" spans="10:11" x14ac:dyDescent="0.2">
      <c r="J3095" s="261"/>
      <c r="K3095" s="246"/>
    </row>
    <row r="3096" spans="10:11" x14ac:dyDescent="0.2">
      <c r="J3096" s="261"/>
      <c r="K3096" s="246"/>
    </row>
    <row r="3097" spans="10:11" x14ac:dyDescent="0.2">
      <c r="J3097" s="261"/>
      <c r="K3097" s="246"/>
    </row>
    <row r="3098" spans="10:11" x14ac:dyDescent="0.2">
      <c r="J3098" s="261"/>
      <c r="K3098" s="246"/>
    </row>
    <row r="3099" spans="10:11" x14ac:dyDescent="0.2">
      <c r="J3099" s="261"/>
      <c r="K3099" s="246"/>
    </row>
    <row r="3100" spans="10:11" x14ac:dyDescent="0.2">
      <c r="J3100" s="261"/>
      <c r="K3100" s="246"/>
    </row>
    <row r="3101" spans="10:11" x14ac:dyDescent="0.2">
      <c r="J3101" s="261"/>
      <c r="K3101" s="246"/>
    </row>
    <row r="3102" spans="10:11" x14ac:dyDescent="0.2">
      <c r="J3102" s="261"/>
      <c r="K3102" s="246"/>
    </row>
    <row r="3103" spans="10:11" x14ac:dyDescent="0.2">
      <c r="J3103" s="261"/>
      <c r="K3103" s="246"/>
    </row>
    <row r="3104" spans="10:11" x14ac:dyDescent="0.2">
      <c r="J3104" s="261"/>
      <c r="K3104" s="246"/>
    </row>
    <row r="3105" spans="10:11" x14ac:dyDescent="0.2">
      <c r="J3105" s="261"/>
      <c r="K3105" s="246"/>
    </row>
    <row r="3106" spans="10:11" x14ac:dyDescent="0.2">
      <c r="J3106" s="261"/>
      <c r="K3106" s="246"/>
    </row>
    <row r="3107" spans="10:11" x14ac:dyDescent="0.2">
      <c r="J3107" s="261"/>
      <c r="K3107" s="246"/>
    </row>
    <row r="3108" spans="10:11" x14ac:dyDescent="0.2">
      <c r="J3108" s="261"/>
      <c r="K3108" s="246"/>
    </row>
    <row r="3109" spans="10:11" x14ac:dyDescent="0.2">
      <c r="J3109" s="261"/>
      <c r="K3109" s="246"/>
    </row>
    <row r="3110" spans="10:11" x14ac:dyDescent="0.2">
      <c r="J3110" s="261"/>
      <c r="K3110" s="246"/>
    </row>
    <row r="3111" spans="10:11" x14ac:dyDescent="0.2">
      <c r="J3111" s="261"/>
      <c r="K3111" s="246"/>
    </row>
    <row r="3112" spans="10:11" x14ac:dyDescent="0.2">
      <c r="J3112" s="261"/>
      <c r="K3112" s="246"/>
    </row>
    <row r="3113" spans="10:11" x14ac:dyDescent="0.2">
      <c r="J3113" s="261"/>
      <c r="K3113" s="246"/>
    </row>
    <row r="3114" spans="10:11" x14ac:dyDescent="0.2">
      <c r="J3114" s="261"/>
      <c r="K3114" s="246"/>
    </row>
    <row r="3115" spans="10:11" x14ac:dyDescent="0.2">
      <c r="J3115" s="261"/>
      <c r="K3115" s="246"/>
    </row>
    <row r="3116" spans="10:11" x14ac:dyDescent="0.2">
      <c r="J3116" s="261"/>
      <c r="K3116" s="246"/>
    </row>
    <row r="3117" spans="10:11" x14ac:dyDescent="0.2">
      <c r="J3117" s="261"/>
      <c r="K3117" s="246"/>
    </row>
    <row r="3118" spans="10:11" x14ac:dyDescent="0.2">
      <c r="J3118" s="261"/>
      <c r="K3118" s="246"/>
    </row>
    <row r="3119" spans="10:11" x14ac:dyDescent="0.2">
      <c r="J3119" s="261"/>
      <c r="K3119" s="246"/>
    </row>
    <row r="3120" spans="10:11" x14ac:dyDescent="0.2">
      <c r="J3120" s="261"/>
      <c r="K3120" s="246"/>
    </row>
    <row r="3121" spans="10:11" x14ac:dyDescent="0.2">
      <c r="J3121" s="261"/>
      <c r="K3121" s="246"/>
    </row>
    <row r="3122" spans="10:11" x14ac:dyDescent="0.2">
      <c r="J3122" s="261"/>
      <c r="K3122" s="246"/>
    </row>
    <row r="3123" spans="10:11" x14ac:dyDescent="0.2">
      <c r="J3123" s="261"/>
      <c r="K3123" s="246"/>
    </row>
    <row r="3124" spans="10:11" x14ac:dyDescent="0.2">
      <c r="J3124" s="261"/>
      <c r="K3124" s="246"/>
    </row>
    <row r="3125" spans="10:11" x14ac:dyDescent="0.2">
      <c r="J3125" s="261"/>
      <c r="K3125" s="246"/>
    </row>
    <row r="3126" spans="10:11" x14ac:dyDescent="0.2">
      <c r="J3126" s="261"/>
      <c r="K3126" s="246"/>
    </row>
    <row r="3127" spans="10:11" x14ac:dyDescent="0.2">
      <c r="J3127" s="261"/>
      <c r="K3127" s="246"/>
    </row>
    <row r="3128" spans="10:11" x14ac:dyDescent="0.2">
      <c r="J3128" s="261"/>
      <c r="K3128" s="246"/>
    </row>
    <row r="3129" spans="10:11" x14ac:dyDescent="0.2">
      <c r="J3129" s="261"/>
      <c r="K3129" s="246"/>
    </row>
    <row r="3130" spans="10:11" x14ac:dyDescent="0.2">
      <c r="J3130" s="261"/>
      <c r="K3130" s="246"/>
    </row>
    <row r="3131" spans="10:11" x14ac:dyDescent="0.2">
      <c r="J3131" s="261"/>
      <c r="K3131" s="246"/>
    </row>
    <row r="3132" spans="10:11" x14ac:dyDescent="0.2">
      <c r="J3132" s="261"/>
      <c r="K3132" s="246"/>
    </row>
    <row r="3133" spans="10:11" x14ac:dyDescent="0.2">
      <c r="J3133" s="261"/>
      <c r="K3133" s="246"/>
    </row>
    <row r="3134" spans="10:11" x14ac:dyDescent="0.2">
      <c r="J3134" s="261"/>
      <c r="K3134" s="246"/>
    </row>
    <row r="3135" spans="10:11" x14ac:dyDescent="0.2">
      <c r="J3135" s="261"/>
      <c r="K3135" s="246"/>
    </row>
    <row r="3136" spans="10:11" x14ac:dyDescent="0.2">
      <c r="J3136" s="261"/>
      <c r="K3136" s="246"/>
    </row>
    <row r="3137" spans="10:11" x14ac:dyDescent="0.2">
      <c r="J3137" s="261"/>
      <c r="K3137" s="246"/>
    </row>
    <row r="3138" spans="10:11" x14ac:dyDescent="0.2">
      <c r="J3138" s="261"/>
      <c r="K3138" s="246"/>
    </row>
    <row r="3139" spans="10:11" x14ac:dyDescent="0.2">
      <c r="J3139" s="261"/>
      <c r="K3139" s="246"/>
    </row>
    <row r="3140" spans="10:11" x14ac:dyDescent="0.2">
      <c r="J3140" s="261"/>
      <c r="K3140" s="246"/>
    </row>
    <row r="3141" spans="10:11" x14ac:dyDescent="0.2">
      <c r="J3141" s="261"/>
      <c r="K3141" s="246"/>
    </row>
    <row r="3142" spans="10:11" x14ac:dyDescent="0.2">
      <c r="J3142" s="261"/>
      <c r="K3142" s="246"/>
    </row>
    <row r="3143" spans="10:11" x14ac:dyDescent="0.2">
      <c r="J3143" s="261"/>
      <c r="K3143" s="246"/>
    </row>
    <row r="3144" spans="10:11" x14ac:dyDescent="0.2">
      <c r="J3144" s="261"/>
      <c r="K3144" s="246"/>
    </row>
    <row r="3145" spans="10:11" x14ac:dyDescent="0.2">
      <c r="J3145" s="261"/>
      <c r="K3145" s="246"/>
    </row>
    <row r="3146" spans="10:11" x14ac:dyDescent="0.2">
      <c r="J3146" s="261"/>
      <c r="K3146" s="246"/>
    </row>
    <row r="3147" spans="10:11" x14ac:dyDescent="0.2">
      <c r="J3147" s="261"/>
      <c r="K3147" s="246"/>
    </row>
    <row r="3148" spans="10:11" x14ac:dyDescent="0.2">
      <c r="J3148" s="261"/>
      <c r="K3148" s="246"/>
    </row>
    <row r="3149" spans="10:11" x14ac:dyDescent="0.2">
      <c r="J3149" s="261"/>
      <c r="K3149" s="246"/>
    </row>
    <row r="3150" spans="10:11" x14ac:dyDescent="0.2">
      <c r="J3150" s="261"/>
      <c r="K3150" s="246"/>
    </row>
    <row r="3151" spans="10:11" x14ac:dyDescent="0.2">
      <c r="J3151" s="261"/>
      <c r="K3151" s="246"/>
    </row>
    <row r="3152" spans="10:11" x14ac:dyDescent="0.2">
      <c r="J3152" s="261"/>
      <c r="K3152" s="246"/>
    </row>
    <row r="3153" spans="10:11" x14ac:dyDescent="0.2">
      <c r="J3153" s="261"/>
      <c r="K3153" s="246"/>
    </row>
    <row r="3154" spans="10:11" x14ac:dyDescent="0.2">
      <c r="J3154" s="261"/>
      <c r="K3154" s="246"/>
    </row>
    <row r="3155" spans="10:11" x14ac:dyDescent="0.2">
      <c r="J3155" s="261"/>
      <c r="K3155" s="246"/>
    </row>
    <row r="3156" spans="10:11" x14ac:dyDescent="0.2">
      <c r="J3156" s="261"/>
      <c r="K3156" s="246"/>
    </row>
    <row r="3157" spans="10:11" x14ac:dyDescent="0.2">
      <c r="J3157" s="261"/>
      <c r="K3157" s="246"/>
    </row>
    <row r="3158" spans="10:11" x14ac:dyDescent="0.2">
      <c r="J3158" s="261"/>
      <c r="K3158" s="246"/>
    </row>
    <row r="3159" spans="10:11" x14ac:dyDescent="0.2">
      <c r="J3159" s="261"/>
      <c r="K3159" s="246"/>
    </row>
    <row r="3160" spans="10:11" x14ac:dyDescent="0.2">
      <c r="J3160" s="261"/>
      <c r="K3160" s="246"/>
    </row>
    <row r="3161" spans="10:11" x14ac:dyDescent="0.2">
      <c r="J3161" s="261"/>
      <c r="K3161" s="246"/>
    </row>
    <row r="3162" spans="10:11" x14ac:dyDescent="0.2">
      <c r="J3162" s="261"/>
      <c r="K3162" s="246"/>
    </row>
    <row r="3163" spans="10:11" x14ac:dyDescent="0.2">
      <c r="J3163" s="261"/>
      <c r="K3163" s="246"/>
    </row>
    <row r="3164" spans="10:11" x14ac:dyDescent="0.2">
      <c r="J3164" s="261"/>
      <c r="K3164" s="246"/>
    </row>
    <row r="3165" spans="10:11" x14ac:dyDescent="0.2">
      <c r="J3165" s="261"/>
      <c r="K3165" s="246"/>
    </row>
    <row r="3166" spans="10:11" x14ac:dyDescent="0.2">
      <c r="J3166" s="261"/>
      <c r="K3166" s="246"/>
    </row>
    <row r="3167" spans="10:11" x14ac:dyDescent="0.2">
      <c r="J3167" s="261"/>
      <c r="K3167" s="246"/>
    </row>
    <row r="3168" spans="10:11" x14ac:dyDescent="0.2">
      <c r="J3168" s="261"/>
      <c r="K3168" s="246"/>
    </row>
    <row r="3169" spans="10:11" x14ac:dyDescent="0.2">
      <c r="J3169" s="261"/>
      <c r="K3169" s="246"/>
    </row>
    <row r="3170" spans="10:11" x14ac:dyDescent="0.2">
      <c r="J3170" s="261"/>
      <c r="K3170" s="246"/>
    </row>
    <row r="3171" spans="10:11" x14ac:dyDescent="0.2">
      <c r="J3171" s="261"/>
      <c r="K3171" s="246"/>
    </row>
    <row r="3172" spans="10:11" x14ac:dyDescent="0.2">
      <c r="J3172" s="261"/>
      <c r="K3172" s="246"/>
    </row>
    <row r="3173" spans="10:11" x14ac:dyDescent="0.2">
      <c r="J3173" s="261"/>
      <c r="K3173" s="246"/>
    </row>
    <row r="3174" spans="10:11" x14ac:dyDescent="0.2">
      <c r="J3174" s="261"/>
      <c r="K3174" s="246"/>
    </row>
    <row r="3175" spans="10:11" x14ac:dyDescent="0.2">
      <c r="J3175" s="261"/>
      <c r="K3175" s="246"/>
    </row>
    <row r="3176" spans="10:11" x14ac:dyDescent="0.2">
      <c r="J3176" s="261"/>
      <c r="K3176" s="246"/>
    </row>
    <row r="3177" spans="10:11" x14ac:dyDescent="0.2">
      <c r="J3177" s="261"/>
      <c r="K3177" s="246"/>
    </row>
    <row r="3178" spans="10:11" x14ac:dyDescent="0.2">
      <c r="J3178" s="261"/>
      <c r="K3178" s="246"/>
    </row>
    <row r="3179" spans="10:11" x14ac:dyDescent="0.2">
      <c r="J3179" s="261"/>
      <c r="K3179" s="246"/>
    </row>
    <row r="3180" spans="10:11" x14ac:dyDescent="0.2">
      <c r="J3180" s="261"/>
      <c r="K3180" s="246"/>
    </row>
    <row r="3181" spans="10:11" x14ac:dyDescent="0.2">
      <c r="J3181" s="261"/>
      <c r="K3181" s="246"/>
    </row>
    <row r="3182" spans="10:11" x14ac:dyDescent="0.2">
      <c r="J3182" s="261"/>
      <c r="K3182" s="246"/>
    </row>
    <row r="3183" spans="10:11" x14ac:dyDescent="0.2">
      <c r="J3183" s="261"/>
      <c r="K3183" s="246"/>
    </row>
    <row r="3184" spans="10:11" x14ac:dyDescent="0.2">
      <c r="J3184" s="261"/>
      <c r="K3184" s="246"/>
    </row>
    <row r="3185" spans="10:11" x14ac:dyDescent="0.2">
      <c r="J3185" s="261"/>
      <c r="K3185" s="246"/>
    </row>
    <row r="3186" spans="10:11" x14ac:dyDescent="0.2">
      <c r="J3186" s="261"/>
      <c r="K3186" s="246"/>
    </row>
    <row r="3187" spans="10:11" x14ac:dyDescent="0.2">
      <c r="J3187" s="261"/>
      <c r="K3187" s="246"/>
    </row>
    <row r="3188" spans="10:11" x14ac:dyDescent="0.2">
      <c r="J3188" s="261"/>
      <c r="K3188" s="246"/>
    </row>
    <row r="3189" spans="10:11" x14ac:dyDescent="0.2">
      <c r="J3189" s="261"/>
      <c r="K3189" s="246"/>
    </row>
    <row r="3190" spans="10:11" x14ac:dyDescent="0.2">
      <c r="J3190" s="261"/>
      <c r="K3190" s="246"/>
    </row>
    <row r="3191" spans="10:11" x14ac:dyDescent="0.2">
      <c r="J3191" s="261"/>
      <c r="K3191" s="246"/>
    </row>
    <row r="3192" spans="10:11" x14ac:dyDescent="0.2">
      <c r="J3192" s="261"/>
      <c r="K3192" s="246"/>
    </row>
    <row r="3193" spans="10:11" x14ac:dyDescent="0.2">
      <c r="J3193" s="261"/>
      <c r="K3193" s="246"/>
    </row>
    <row r="3194" spans="10:11" x14ac:dyDescent="0.2">
      <c r="J3194" s="261"/>
      <c r="K3194" s="246"/>
    </row>
    <row r="3195" spans="10:11" x14ac:dyDescent="0.2">
      <c r="J3195" s="261"/>
      <c r="K3195" s="246"/>
    </row>
    <row r="3196" spans="10:11" x14ac:dyDescent="0.2">
      <c r="J3196" s="261"/>
      <c r="K3196" s="246"/>
    </row>
    <row r="3197" spans="10:11" x14ac:dyDescent="0.2">
      <c r="J3197" s="261"/>
      <c r="K3197" s="246"/>
    </row>
    <row r="3198" spans="10:11" x14ac:dyDescent="0.2">
      <c r="J3198" s="261"/>
      <c r="K3198" s="246"/>
    </row>
    <row r="3199" spans="10:11" x14ac:dyDescent="0.2">
      <c r="J3199" s="261"/>
      <c r="K3199" s="246"/>
    </row>
    <row r="3200" spans="10:11" x14ac:dyDescent="0.2">
      <c r="J3200" s="261"/>
      <c r="K3200" s="246"/>
    </row>
    <row r="3201" spans="10:11" x14ac:dyDescent="0.2">
      <c r="J3201" s="261"/>
      <c r="K3201" s="246"/>
    </row>
    <row r="3202" spans="10:11" x14ac:dyDescent="0.2">
      <c r="J3202" s="261"/>
      <c r="K3202" s="246"/>
    </row>
    <row r="3203" spans="10:11" x14ac:dyDescent="0.2">
      <c r="J3203" s="261"/>
      <c r="K3203" s="246"/>
    </row>
    <row r="3204" spans="10:11" x14ac:dyDescent="0.2">
      <c r="J3204" s="261"/>
      <c r="K3204" s="246"/>
    </row>
    <row r="3205" spans="10:11" x14ac:dyDescent="0.2">
      <c r="J3205" s="261"/>
      <c r="K3205" s="246"/>
    </row>
    <row r="3206" spans="10:11" x14ac:dyDescent="0.2">
      <c r="J3206" s="261"/>
      <c r="K3206" s="246"/>
    </row>
    <row r="3207" spans="10:11" x14ac:dyDescent="0.2">
      <c r="J3207" s="261"/>
      <c r="K3207" s="246"/>
    </row>
    <row r="3208" spans="10:11" x14ac:dyDescent="0.2">
      <c r="J3208" s="261"/>
      <c r="K3208" s="246"/>
    </row>
    <row r="3209" spans="10:11" x14ac:dyDescent="0.2">
      <c r="J3209" s="261"/>
      <c r="K3209" s="246"/>
    </row>
    <row r="3210" spans="10:11" x14ac:dyDescent="0.2">
      <c r="J3210" s="261"/>
      <c r="K3210" s="246"/>
    </row>
    <row r="3211" spans="10:11" x14ac:dyDescent="0.2">
      <c r="J3211" s="261"/>
      <c r="K3211" s="246"/>
    </row>
    <row r="3212" spans="10:11" x14ac:dyDescent="0.2">
      <c r="J3212" s="261"/>
      <c r="K3212" s="246"/>
    </row>
    <row r="3213" spans="10:11" x14ac:dyDescent="0.2">
      <c r="J3213" s="261"/>
      <c r="K3213" s="246"/>
    </row>
    <row r="3214" spans="10:11" x14ac:dyDescent="0.2">
      <c r="J3214" s="261"/>
      <c r="K3214" s="246"/>
    </row>
    <row r="3215" spans="10:11" x14ac:dyDescent="0.2">
      <c r="J3215" s="261"/>
      <c r="K3215" s="246"/>
    </row>
    <row r="3216" spans="10:11" x14ac:dyDescent="0.2">
      <c r="J3216" s="261"/>
      <c r="K3216" s="246"/>
    </row>
    <row r="3217" spans="10:11" x14ac:dyDescent="0.2">
      <c r="J3217" s="261"/>
      <c r="K3217" s="246"/>
    </row>
    <row r="3218" spans="10:11" x14ac:dyDescent="0.2">
      <c r="J3218" s="261"/>
      <c r="K3218" s="246"/>
    </row>
    <row r="3219" spans="10:11" x14ac:dyDescent="0.2">
      <c r="J3219" s="261"/>
      <c r="K3219" s="246"/>
    </row>
    <row r="3220" spans="10:11" x14ac:dyDescent="0.2">
      <c r="J3220" s="261"/>
      <c r="K3220" s="246"/>
    </row>
    <row r="3221" spans="10:11" x14ac:dyDescent="0.2">
      <c r="J3221" s="261"/>
      <c r="K3221" s="246"/>
    </row>
    <row r="3222" spans="10:11" x14ac:dyDescent="0.2">
      <c r="J3222" s="261"/>
      <c r="K3222" s="246"/>
    </row>
    <row r="3223" spans="10:11" x14ac:dyDescent="0.2">
      <c r="J3223" s="261"/>
      <c r="K3223" s="246"/>
    </row>
    <row r="3224" spans="10:11" x14ac:dyDescent="0.2">
      <c r="J3224" s="261"/>
      <c r="K3224" s="246"/>
    </row>
    <row r="3225" spans="10:11" x14ac:dyDescent="0.2">
      <c r="J3225" s="261"/>
      <c r="K3225" s="246"/>
    </row>
    <row r="3226" spans="10:11" x14ac:dyDescent="0.2">
      <c r="J3226" s="261"/>
      <c r="K3226" s="246"/>
    </row>
    <row r="3227" spans="10:11" x14ac:dyDescent="0.2">
      <c r="J3227" s="261"/>
      <c r="K3227" s="246"/>
    </row>
    <row r="3228" spans="10:11" x14ac:dyDescent="0.2">
      <c r="J3228" s="261"/>
      <c r="K3228" s="246"/>
    </row>
    <row r="3229" spans="10:11" x14ac:dyDescent="0.2">
      <c r="J3229" s="261"/>
      <c r="K3229" s="246"/>
    </row>
    <row r="3230" spans="10:11" x14ac:dyDescent="0.2">
      <c r="J3230" s="261"/>
      <c r="K3230" s="246"/>
    </row>
    <row r="3231" spans="10:11" x14ac:dyDescent="0.2">
      <c r="J3231" s="261"/>
      <c r="K3231" s="246"/>
    </row>
    <row r="3232" spans="10:11" x14ac:dyDescent="0.2">
      <c r="J3232" s="261"/>
      <c r="K3232" s="246"/>
    </row>
    <row r="3233" spans="10:11" x14ac:dyDescent="0.2">
      <c r="J3233" s="261"/>
      <c r="K3233" s="246"/>
    </row>
    <row r="3234" spans="10:11" x14ac:dyDescent="0.2">
      <c r="J3234" s="261"/>
      <c r="K3234" s="246"/>
    </row>
    <row r="3235" spans="10:11" x14ac:dyDescent="0.2">
      <c r="J3235" s="261"/>
      <c r="K3235" s="246"/>
    </row>
    <row r="3236" spans="10:11" x14ac:dyDescent="0.2">
      <c r="J3236" s="261"/>
      <c r="K3236" s="246"/>
    </row>
    <row r="3237" spans="10:11" x14ac:dyDescent="0.2">
      <c r="J3237" s="261"/>
      <c r="K3237" s="246"/>
    </row>
    <row r="3238" spans="10:11" x14ac:dyDescent="0.2">
      <c r="J3238" s="261"/>
      <c r="K3238" s="246"/>
    </row>
    <row r="3239" spans="10:11" x14ac:dyDescent="0.2">
      <c r="J3239" s="261"/>
      <c r="K3239" s="246"/>
    </row>
    <row r="3240" spans="10:11" x14ac:dyDescent="0.2">
      <c r="J3240" s="261"/>
      <c r="K3240" s="246"/>
    </row>
    <row r="3241" spans="10:11" x14ac:dyDescent="0.2">
      <c r="J3241" s="261"/>
      <c r="K3241" s="246"/>
    </row>
    <row r="3242" spans="10:11" x14ac:dyDescent="0.2">
      <c r="J3242" s="261"/>
      <c r="K3242" s="246"/>
    </row>
    <row r="3243" spans="10:11" x14ac:dyDescent="0.2">
      <c r="J3243" s="261"/>
      <c r="K3243" s="246"/>
    </row>
    <row r="3244" spans="10:11" x14ac:dyDescent="0.2">
      <c r="J3244" s="261"/>
      <c r="K3244" s="246"/>
    </row>
    <row r="3245" spans="10:11" x14ac:dyDescent="0.2">
      <c r="J3245" s="261"/>
      <c r="K3245" s="246"/>
    </row>
    <row r="3246" spans="10:11" x14ac:dyDescent="0.2">
      <c r="J3246" s="261"/>
      <c r="K3246" s="246"/>
    </row>
    <row r="3247" spans="10:11" x14ac:dyDescent="0.2">
      <c r="J3247" s="261"/>
      <c r="K3247" s="246"/>
    </row>
    <row r="3248" spans="10:11" x14ac:dyDescent="0.2">
      <c r="J3248" s="261"/>
      <c r="K3248" s="246"/>
    </row>
    <row r="3249" spans="10:11" x14ac:dyDescent="0.2">
      <c r="J3249" s="261"/>
      <c r="K3249" s="246"/>
    </row>
    <row r="3250" spans="10:11" x14ac:dyDescent="0.2">
      <c r="J3250" s="261"/>
      <c r="K3250" s="246"/>
    </row>
    <row r="3251" spans="10:11" x14ac:dyDescent="0.2">
      <c r="J3251" s="261"/>
      <c r="K3251" s="246"/>
    </row>
    <row r="3252" spans="10:11" x14ac:dyDescent="0.2">
      <c r="J3252" s="261"/>
      <c r="K3252" s="246"/>
    </row>
    <row r="3253" spans="10:11" x14ac:dyDescent="0.2">
      <c r="J3253" s="261"/>
      <c r="K3253" s="246"/>
    </row>
    <row r="3254" spans="10:11" x14ac:dyDescent="0.2">
      <c r="J3254" s="261"/>
      <c r="K3254" s="246"/>
    </row>
    <row r="3255" spans="10:11" x14ac:dyDescent="0.2">
      <c r="J3255" s="261"/>
      <c r="K3255" s="246"/>
    </row>
    <row r="3256" spans="10:11" x14ac:dyDescent="0.2">
      <c r="J3256" s="261"/>
      <c r="K3256" s="246"/>
    </row>
    <row r="3257" spans="10:11" x14ac:dyDescent="0.2">
      <c r="J3257" s="261"/>
      <c r="K3257" s="246"/>
    </row>
    <row r="3258" spans="10:11" x14ac:dyDescent="0.2">
      <c r="J3258" s="261"/>
      <c r="K3258" s="246"/>
    </row>
    <row r="3259" spans="10:11" x14ac:dyDescent="0.2">
      <c r="J3259" s="261"/>
      <c r="K3259" s="246"/>
    </row>
    <row r="3260" spans="10:11" x14ac:dyDescent="0.2">
      <c r="J3260" s="261"/>
      <c r="K3260" s="246"/>
    </row>
    <row r="3261" spans="10:11" x14ac:dyDescent="0.2">
      <c r="J3261" s="261"/>
      <c r="K3261" s="246"/>
    </row>
    <row r="3262" spans="10:11" x14ac:dyDescent="0.2">
      <c r="J3262" s="261"/>
      <c r="K3262" s="246"/>
    </row>
    <row r="3263" spans="10:11" x14ac:dyDescent="0.2">
      <c r="J3263" s="261"/>
      <c r="K3263" s="246"/>
    </row>
    <row r="3264" spans="10:11" x14ac:dyDescent="0.2">
      <c r="J3264" s="261"/>
      <c r="K3264" s="246"/>
    </row>
    <row r="3265" spans="10:11" x14ac:dyDescent="0.2">
      <c r="J3265" s="261"/>
      <c r="K3265" s="246"/>
    </row>
    <row r="3266" spans="10:11" x14ac:dyDescent="0.2">
      <c r="J3266" s="261"/>
      <c r="K3266" s="246"/>
    </row>
    <row r="3267" spans="10:11" x14ac:dyDescent="0.2">
      <c r="J3267" s="261"/>
      <c r="K3267" s="246"/>
    </row>
    <row r="3268" spans="10:11" x14ac:dyDescent="0.2">
      <c r="J3268" s="261"/>
      <c r="K3268" s="246"/>
    </row>
    <row r="3269" spans="10:11" x14ac:dyDescent="0.2">
      <c r="J3269" s="261"/>
      <c r="K3269" s="246"/>
    </row>
    <row r="3270" spans="10:11" x14ac:dyDescent="0.2">
      <c r="J3270" s="261"/>
      <c r="K3270" s="246"/>
    </row>
    <row r="3271" spans="10:11" x14ac:dyDescent="0.2">
      <c r="J3271" s="261"/>
      <c r="K3271" s="246"/>
    </row>
    <row r="3272" spans="10:11" x14ac:dyDescent="0.2">
      <c r="J3272" s="261"/>
      <c r="K3272" s="246"/>
    </row>
    <row r="3273" spans="10:11" x14ac:dyDescent="0.2">
      <c r="J3273" s="261"/>
      <c r="K3273" s="246"/>
    </row>
    <row r="3274" spans="10:11" x14ac:dyDescent="0.2">
      <c r="J3274" s="261"/>
      <c r="K3274" s="246"/>
    </row>
    <row r="3275" spans="10:11" x14ac:dyDescent="0.2">
      <c r="J3275" s="261"/>
      <c r="K3275" s="246"/>
    </row>
    <row r="3276" spans="10:11" x14ac:dyDescent="0.2">
      <c r="J3276" s="261"/>
      <c r="K3276" s="246"/>
    </row>
    <row r="3277" spans="10:11" x14ac:dyDescent="0.2">
      <c r="J3277" s="261"/>
      <c r="K3277" s="246"/>
    </row>
    <row r="3278" spans="10:11" x14ac:dyDescent="0.2">
      <c r="J3278" s="261"/>
      <c r="K3278" s="246"/>
    </row>
    <row r="3279" spans="10:11" x14ac:dyDescent="0.2">
      <c r="J3279" s="261"/>
      <c r="K3279" s="246"/>
    </row>
    <row r="3280" spans="10:11" x14ac:dyDescent="0.2">
      <c r="J3280" s="261"/>
      <c r="K3280" s="246"/>
    </row>
    <row r="3281" spans="10:11" x14ac:dyDescent="0.2">
      <c r="J3281" s="261"/>
      <c r="K3281" s="246"/>
    </row>
    <row r="3282" spans="10:11" x14ac:dyDescent="0.2">
      <c r="J3282" s="261"/>
      <c r="K3282" s="246"/>
    </row>
    <row r="3283" spans="10:11" x14ac:dyDescent="0.2">
      <c r="J3283" s="261"/>
      <c r="K3283" s="246"/>
    </row>
    <row r="3284" spans="10:11" x14ac:dyDescent="0.2">
      <c r="J3284" s="261"/>
      <c r="K3284" s="246"/>
    </row>
    <row r="3285" spans="10:11" x14ac:dyDescent="0.2">
      <c r="J3285" s="261"/>
      <c r="K3285" s="246"/>
    </row>
    <row r="3286" spans="10:11" x14ac:dyDescent="0.2">
      <c r="J3286" s="261"/>
      <c r="K3286" s="246"/>
    </row>
    <row r="3287" spans="10:11" x14ac:dyDescent="0.2">
      <c r="J3287" s="261"/>
      <c r="K3287" s="246"/>
    </row>
    <row r="3288" spans="10:11" x14ac:dyDescent="0.2">
      <c r="J3288" s="261"/>
      <c r="K3288" s="246"/>
    </row>
    <row r="3289" spans="10:11" x14ac:dyDescent="0.2">
      <c r="J3289" s="261"/>
      <c r="K3289" s="246"/>
    </row>
    <row r="3290" spans="10:11" x14ac:dyDescent="0.2">
      <c r="J3290" s="261"/>
      <c r="K3290" s="246"/>
    </row>
    <row r="3291" spans="10:11" x14ac:dyDescent="0.2">
      <c r="J3291" s="261"/>
      <c r="K3291" s="246"/>
    </row>
    <row r="3292" spans="10:11" x14ac:dyDescent="0.2">
      <c r="J3292" s="261"/>
      <c r="K3292" s="246"/>
    </row>
    <row r="3293" spans="10:11" x14ac:dyDescent="0.2">
      <c r="J3293" s="261"/>
      <c r="K3293" s="246"/>
    </row>
    <row r="3294" spans="10:11" x14ac:dyDescent="0.2">
      <c r="J3294" s="261"/>
      <c r="K3294" s="246"/>
    </row>
    <row r="3295" spans="10:11" x14ac:dyDescent="0.2">
      <c r="J3295" s="261"/>
      <c r="K3295" s="246"/>
    </row>
    <row r="3296" spans="10:11" x14ac:dyDescent="0.2">
      <c r="J3296" s="261"/>
      <c r="K3296" s="246"/>
    </row>
    <row r="3297" spans="10:11" x14ac:dyDescent="0.2">
      <c r="J3297" s="261"/>
      <c r="K3297" s="246"/>
    </row>
    <row r="3298" spans="10:11" x14ac:dyDescent="0.2">
      <c r="J3298" s="261"/>
      <c r="K3298" s="246"/>
    </row>
    <row r="3299" spans="10:11" x14ac:dyDescent="0.2">
      <c r="J3299" s="261"/>
      <c r="K3299" s="246"/>
    </row>
    <row r="3300" spans="10:11" x14ac:dyDescent="0.2">
      <c r="J3300" s="261"/>
      <c r="K3300" s="246"/>
    </row>
    <row r="3301" spans="10:11" x14ac:dyDescent="0.2">
      <c r="J3301" s="261"/>
      <c r="K3301" s="246"/>
    </row>
    <row r="3302" spans="10:11" x14ac:dyDescent="0.2">
      <c r="J3302" s="261"/>
      <c r="K3302" s="246"/>
    </row>
    <row r="3303" spans="10:11" x14ac:dyDescent="0.2">
      <c r="J3303" s="261"/>
      <c r="K3303" s="246"/>
    </row>
    <row r="3304" spans="10:11" x14ac:dyDescent="0.2">
      <c r="J3304" s="261"/>
      <c r="K3304" s="246"/>
    </row>
    <row r="3305" spans="10:11" x14ac:dyDescent="0.2">
      <c r="J3305" s="261"/>
      <c r="K3305" s="246"/>
    </row>
    <row r="3306" spans="10:11" x14ac:dyDescent="0.2">
      <c r="J3306" s="261"/>
      <c r="K3306" s="246"/>
    </row>
    <row r="3307" spans="10:11" x14ac:dyDescent="0.2">
      <c r="J3307" s="261"/>
      <c r="K3307" s="246"/>
    </row>
    <row r="3308" spans="10:11" x14ac:dyDescent="0.2">
      <c r="J3308" s="261"/>
      <c r="K3308" s="246"/>
    </row>
    <row r="3309" spans="10:11" x14ac:dyDescent="0.2">
      <c r="J3309" s="261"/>
      <c r="K3309" s="246"/>
    </row>
    <row r="3310" spans="10:11" x14ac:dyDescent="0.2">
      <c r="J3310" s="261"/>
      <c r="K3310" s="246"/>
    </row>
    <row r="3311" spans="10:11" x14ac:dyDescent="0.2">
      <c r="J3311" s="261"/>
      <c r="K3311" s="246"/>
    </row>
    <row r="3312" spans="10:11" x14ac:dyDescent="0.2">
      <c r="J3312" s="261"/>
      <c r="K3312" s="246"/>
    </row>
    <row r="3313" spans="10:11" x14ac:dyDescent="0.2">
      <c r="J3313" s="261"/>
      <c r="K3313" s="246"/>
    </row>
    <row r="3314" spans="10:11" x14ac:dyDescent="0.2">
      <c r="J3314" s="261"/>
      <c r="K3314" s="246"/>
    </row>
    <row r="3315" spans="10:11" x14ac:dyDescent="0.2">
      <c r="J3315" s="261"/>
      <c r="K3315" s="246"/>
    </row>
    <row r="3316" spans="10:11" x14ac:dyDescent="0.2">
      <c r="J3316" s="261"/>
      <c r="K3316" s="246"/>
    </row>
    <row r="3317" spans="10:11" x14ac:dyDescent="0.2">
      <c r="J3317" s="261"/>
      <c r="K3317" s="246"/>
    </row>
    <row r="3318" spans="10:11" x14ac:dyDescent="0.2">
      <c r="J3318" s="261"/>
      <c r="K3318" s="246"/>
    </row>
    <row r="3319" spans="10:11" x14ac:dyDescent="0.2">
      <c r="J3319" s="261"/>
      <c r="K3319" s="246"/>
    </row>
    <row r="3320" spans="10:11" x14ac:dyDescent="0.2">
      <c r="J3320" s="261"/>
      <c r="K3320" s="246"/>
    </row>
    <row r="3321" spans="10:11" x14ac:dyDescent="0.2">
      <c r="J3321" s="261"/>
      <c r="K3321" s="246"/>
    </row>
    <row r="3322" spans="10:11" x14ac:dyDescent="0.2">
      <c r="J3322" s="261"/>
      <c r="K3322" s="246"/>
    </row>
    <row r="3323" spans="10:11" x14ac:dyDescent="0.2">
      <c r="J3323" s="261"/>
      <c r="K3323" s="246"/>
    </row>
    <row r="3324" spans="10:11" x14ac:dyDescent="0.2">
      <c r="J3324" s="261"/>
      <c r="K3324" s="246"/>
    </row>
    <row r="3325" spans="10:11" x14ac:dyDescent="0.2">
      <c r="J3325" s="261"/>
      <c r="K3325" s="246"/>
    </row>
    <row r="3326" spans="10:11" x14ac:dyDescent="0.2">
      <c r="J3326" s="261"/>
      <c r="K3326" s="246"/>
    </row>
    <row r="3327" spans="10:11" x14ac:dyDescent="0.2">
      <c r="J3327" s="261"/>
      <c r="K3327" s="246"/>
    </row>
    <row r="3328" spans="10:11" x14ac:dyDescent="0.2">
      <c r="J3328" s="261"/>
      <c r="K3328" s="246"/>
    </row>
    <row r="3329" spans="10:11" x14ac:dyDescent="0.2">
      <c r="J3329" s="261"/>
      <c r="K3329" s="246"/>
    </row>
    <row r="3330" spans="10:11" x14ac:dyDescent="0.2">
      <c r="J3330" s="261"/>
      <c r="K3330" s="246"/>
    </row>
    <row r="3331" spans="10:11" x14ac:dyDescent="0.2">
      <c r="J3331" s="261"/>
      <c r="K3331" s="246"/>
    </row>
    <row r="3332" spans="10:11" x14ac:dyDescent="0.2">
      <c r="J3332" s="261"/>
      <c r="K3332" s="246"/>
    </row>
    <row r="3333" spans="10:11" x14ac:dyDescent="0.2">
      <c r="J3333" s="261"/>
      <c r="K3333" s="246"/>
    </row>
    <row r="3334" spans="10:11" x14ac:dyDescent="0.2">
      <c r="J3334" s="261"/>
      <c r="K3334" s="246"/>
    </row>
    <row r="3335" spans="10:11" x14ac:dyDescent="0.2">
      <c r="J3335" s="261"/>
      <c r="K3335" s="246"/>
    </row>
    <row r="3336" spans="10:11" x14ac:dyDescent="0.2">
      <c r="J3336" s="261"/>
      <c r="K3336" s="246"/>
    </row>
    <row r="3337" spans="10:11" x14ac:dyDescent="0.2">
      <c r="J3337" s="261"/>
      <c r="K3337" s="246"/>
    </row>
    <row r="3338" spans="10:11" x14ac:dyDescent="0.2">
      <c r="J3338" s="261"/>
      <c r="K3338" s="246"/>
    </row>
    <row r="3339" spans="10:11" x14ac:dyDescent="0.2">
      <c r="J3339" s="261"/>
      <c r="K3339" s="246"/>
    </row>
    <row r="3340" spans="10:11" x14ac:dyDescent="0.2">
      <c r="J3340" s="261"/>
      <c r="K3340" s="246"/>
    </row>
    <row r="3341" spans="10:11" x14ac:dyDescent="0.2">
      <c r="J3341" s="261"/>
      <c r="K3341" s="246"/>
    </row>
    <row r="3342" spans="10:11" x14ac:dyDescent="0.2">
      <c r="J3342" s="261"/>
      <c r="K3342" s="246"/>
    </row>
    <row r="3343" spans="10:11" x14ac:dyDescent="0.2">
      <c r="J3343" s="261"/>
      <c r="K3343" s="246"/>
    </row>
    <row r="3344" spans="10:11" x14ac:dyDescent="0.2">
      <c r="J3344" s="261"/>
      <c r="K3344" s="246"/>
    </row>
    <row r="3345" spans="10:11" x14ac:dyDescent="0.2">
      <c r="J3345" s="261"/>
      <c r="K3345" s="246"/>
    </row>
    <row r="3346" spans="10:11" x14ac:dyDescent="0.2">
      <c r="J3346" s="261"/>
      <c r="K3346" s="246"/>
    </row>
    <row r="3347" spans="10:11" x14ac:dyDescent="0.2">
      <c r="J3347" s="261"/>
      <c r="K3347" s="246"/>
    </row>
    <row r="3348" spans="10:11" x14ac:dyDescent="0.2">
      <c r="J3348" s="261"/>
      <c r="K3348" s="246"/>
    </row>
    <row r="3349" spans="10:11" x14ac:dyDescent="0.2">
      <c r="J3349" s="261"/>
      <c r="K3349" s="246"/>
    </row>
    <row r="3350" spans="10:11" x14ac:dyDescent="0.2">
      <c r="J3350" s="261"/>
      <c r="K3350" s="246"/>
    </row>
    <row r="3351" spans="10:11" x14ac:dyDescent="0.2">
      <c r="J3351" s="261"/>
      <c r="K3351" s="246"/>
    </row>
    <row r="3352" spans="10:11" x14ac:dyDescent="0.2">
      <c r="J3352" s="261"/>
      <c r="K3352" s="246"/>
    </row>
    <row r="3353" spans="10:11" x14ac:dyDescent="0.2">
      <c r="J3353" s="261"/>
      <c r="K3353" s="246"/>
    </row>
    <row r="3354" spans="10:11" x14ac:dyDescent="0.2">
      <c r="J3354" s="261"/>
      <c r="K3354" s="246"/>
    </row>
    <row r="3355" spans="10:11" x14ac:dyDescent="0.2">
      <c r="J3355" s="261"/>
      <c r="K3355" s="246"/>
    </row>
    <row r="3356" spans="10:11" x14ac:dyDescent="0.2">
      <c r="J3356" s="261"/>
      <c r="K3356" s="246"/>
    </row>
    <row r="3357" spans="10:11" x14ac:dyDescent="0.2">
      <c r="J3357" s="261"/>
      <c r="K3357" s="246"/>
    </row>
    <row r="3358" spans="10:11" x14ac:dyDescent="0.2">
      <c r="J3358" s="261"/>
      <c r="K3358" s="246"/>
    </row>
    <row r="3359" spans="10:11" x14ac:dyDescent="0.2">
      <c r="J3359" s="261"/>
      <c r="K3359" s="246"/>
    </row>
    <row r="3360" spans="10:11" x14ac:dyDescent="0.2">
      <c r="J3360" s="261"/>
      <c r="K3360" s="246"/>
    </row>
    <row r="3361" spans="10:11" x14ac:dyDescent="0.2">
      <c r="J3361" s="261"/>
      <c r="K3361" s="246"/>
    </row>
    <row r="3362" spans="10:11" x14ac:dyDescent="0.2">
      <c r="J3362" s="261"/>
      <c r="K3362" s="246"/>
    </row>
    <row r="3363" spans="10:11" x14ac:dyDescent="0.2">
      <c r="J3363" s="261"/>
      <c r="K3363" s="246"/>
    </row>
    <row r="3364" spans="10:11" x14ac:dyDescent="0.2">
      <c r="J3364" s="261"/>
      <c r="K3364" s="246"/>
    </row>
    <row r="3365" spans="10:11" x14ac:dyDescent="0.2">
      <c r="J3365" s="261"/>
      <c r="K3365" s="246"/>
    </row>
    <row r="3366" spans="10:11" x14ac:dyDescent="0.2">
      <c r="J3366" s="261"/>
      <c r="K3366" s="246"/>
    </row>
    <row r="3367" spans="10:11" x14ac:dyDescent="0.2">
      <c r="J3367" s="261"/>
      <c r="K3367" s="246"/>
    </row>
    <row r="3368" spans="10:11" x14ac:dyDescent="0.2">
      <c r="J3368" s="261"/>
      <c r="K3368" s="246"/>
    </row>
    <row r="3369" spans="10:11" x14ac:dyDescent="0.2">
      <c r="J3369" s="261"/>
      <c r="K3369" s="246"/>
    </row>
    <row r="3370" spans="10:11" x14ac:dyDescent="0.2">
      <c r="J3370" s="261"/>
      <c r="K3370" s="246"/>
    </row>
    <row r="3371" spans="10:11" x14ac:dyDescent="0.2">
      <c r="J3371" s="261"/>
      <c r="K3371" s="246"/>
    </row>
    <row r="3372" spans="10:11" x14ac:dyDescent="0.2">
      <c r="J3372" s="261"/>
      <c r="K3372" s="246"/>
    </row>
    <row r="3373" spans="10:11" x14ac:dyDescent="0.2">
      <c r="J3373" s="261"/>
      <c r="K3373" s="246"/>
    </row>
    <row r="3374" spans="10:11" x14ac:dyDescent="0.2">
      <c r="J3374" s="261"/>
      <c r="K3374" s="246"/>
    </row>
    <row r="3375" spans="10:11" x14ac:dyDescent="0.2">
      <c r="J3375" s="261"/>
      <c r="K3375" s="246"/>
    </row>
    <row r="3376" spans="10:11" x14ac:dyDescent="0.2">
      <c r="J3376" s="261"/>
      <c r="K3376" s="246"/>
    </row>
    <row r="3377" spans="10:11" x14ac:dyDescent="0.2">
      <c r="J3377" s="261"/>
      <c r="K3377" s="246"/>
    </row>
    <row r="3378" spans="10:11" x14ac:dyDescent="0.2">
      <c r="J3378" s="261"/>
      <c r="K3378" s="246"/>
    </row>
    <row r="3379" spans="10:11" x14ac:dyDescent="0.2">
      <c r="J3379" s="261"/>
      <c r="K3379" s="246"/>
    </row>
    <row r="3380" spans="10:11" x14ac:dyDescent="0.2">
      <c r="J3380" s="261"/>
      <c r="K3380" s="246"/>
    </row>
    <row r="3381" spans="10:11" x14ac:dyDescent="0.2">
      <c r="J3381" s="261"/>
      <c r="K3381" s="246"/>
    </row>
    <row r="3382" spans="10:11" x14ac:dyDescent="0.2">
      <c r="J3382" s="261"/>
      <c r="K3382" s="246"/>
    </row>
    <row r="3383" spans="10:11" x14ac:dyDescent="0.2">
      <c r="J3383" s="261"/>
      <c r="K3383" s="246"/>
    </row>
    <row r="3384" spans="10:11" x14ac:dyDescent="0.2">
      <c r="J3384" s="261"/>
      <c r="K3384" s="246"/>
    </row>
    <row r="3385" spans="10:11" x14ac:dyDescent="0.2">
      <c r="J3385" s="261"/>
      <c r="K3385" s="246"/>
    </row>
    <row r="3386" spans="10:11" x14ac:dyDescent="0.2">
      <c r="J3386" s="261"/>
      <c r="K3386" s="246"/>
    </row>
    <row r="3387" spans="10:11" x14ac:dyDescent="0.2">
      <c r="J3387" s="261"/>
      <c r="K3387" s="246"/>
    </row>
    <row r="3388" spans="10:11" x14ac:dyDescent="0.2">
      <c r="J3388" s="261"/>
      <c r="K3388" s="246"/>
    </row>
    <row r="3389" spans="10:11" x14ac:dyDescent="0.2">
      <c r="J3389" s="261"/>
      <c r="K3389" s="246"/>
    </row>
    <row r="3390" spans="10:11" x14ac:dyDescent="0.2">
      <c r="J3390" s="261"/>
      <c r="K3390" s="246"/>
    </row>
    <row r="3391" spans="10:11" x14ac:dyDescent="0.2">
      <c r="J3391" s="261"/>
      <c r="K3391" s="246"/>
    </row>
    <row r="3392" spans="10:11" x14ac:dyDescent="0.2">
      <c r="J3392" s="261"/>
      <c r="K3392" s="246"/>
    </row>
    <row r="3393" spans="10:11" x14ac:dyDescent="0.2">
      <c r="J3393" s="261"/>
      <c r="K3393" s="246"/>
    </row>
    <row r="3394" spans="10:11" x14ac:dyDescent="0.2">
      <c r="J3394" s="261"/>
      <c r="K3394" s="246"/>
    </row>
    <row r="3395" spans="10:11" x14ac:dyDescent="0.2">
      <c r="J3395" s="261"/>
      <c r="K3395" s="246"/>
    </row>
    <row r="3396" spans="10:11" x14ac:dyDescent="0.2">
      <c r="J3396" s="261"/>
      <c r="K3396" s="246"/>
    </row>
    <row r="3397" spans="10:11" x14ac:dyDescent="0.2">
      <c r="J3397" s="261"/>
      <c r="K3397" s="246"/>
    </row>
    <row r="3398" spans="10:11" x14ac:dyDescent="0.2">
      <c r="J3398" s="261"/>
      <c r="K3398" s="246"/>
    </row>
    <row r="3399" spans="10:11" x14ac:dyDescent="0.2">
      <c r="J3399" s="261"/>
      <c r="K3399" s="246"/>
    </row>
    <row r="3400" spans="10:11" x14ac:dyDescent="0.2">
      <c r="J3400" s="261"/>
      <c r="K3400" s="246"/>
    </row>
    <row r="3401" spans="10:11" x14ac:dyDescent="0.2">
      <c r="J3401" s="261"/>
      <c r="K3401" s="246"/>
    </row>
    <row r="3402" spans="10:11" x14ac:dyDescent="0.2">
      <c r="J3402" s="261"/>
      <c r="K3402" s="246"/>
    </row>
    <row r="3403" spans="10:11" x14ac:dyDescent="0.2">
      <c r="J3403" s="261"/>
      <c r="K3403" s="246"/>
    </row>
    <row r="3404" spans="10:11" x14ac:dyDescent="0.2">
      <c r="J3404" s="261"/>
      <c r="K3404" s="246"/>
    </row>
    <row r="3405" spans="10:11" x14ac:dyDescent="0.2">
      <c r="J3405" s="261"/>
      <c r="K3405" s="246"/>
    </row>
    <row r="3406" spans="10:11" x14ac:dyDescent="0.2">
      <c r="J3406" s="261"/>
      <c r="K3406" s="246"/>
    </row>
    <row r="3407" spans="10:11" x14ac:dyDescent="0.2">
      <c r="J3407" s="261"/>
      <c r="K3407" s="246"/>
    </row>
    <row r="3408" spans="10:11" x14ac:dyDescent="0.2">
      <c r="J3408" s="261"/>
      <c r="K3408" s="246"/>
    </row>
    <row r="3409" spans="10:11" x14ac:dyDescent="0.2">
      <c r="J3409" s="261"/>
      <c r="K3409" s="246"/>
    </row>
    <row r="3410" spans="10:11" x14ac:dyDescent="0.2">
      <c r="J3410" s="261"/>
      <c r="K3410" s="246"/>
    </row>
    <row r="3411" spans="10:11" x14ac:dyDescent="0.2">
      <c r="J3411" s="261"/>
      <c r="K3411" s="246"/>
    </row>
    <row r="3412" spans="10:11" x14ac:dyDescent="0.2">
      <c r="J3412" s="261"/>
      <c r="K3412" s="246"/>
    </row>
    <row r="3413" spans="10:11" x14ac:dyDescent="0.2">
      <c r="J3413" s="261"/>
      <c r="K3413" s="246"/>
    </row>
    <row r="3414" spans="10:11" x14ac:dyDescent="0.2">
      <c r="J3414" s="261"/>
      <c r="K3414" s="246"/>
    </row>
    <row r="3415" spans="10:11" x14ac:dyDescent="0.2">
      <c r="J3415" s="261"/>
      <c r="K3415" s="246"/>
    </row>
    <row r="3416" spans="10:11" x14ac:dyDescent="0.2">
      <c r="J3416" s="261"/>
      <c r="K3416" s="246"/>
    </row>
    <row r="3417" spans="10:11" x14ac:dyDescent="0.2">
      <c r="J3417" s="261"/>
      <c r="K3417" s="246"/>
    </row>
    <row r="3418" spans="10:11" x14ac:dyDescent="0.2">
      <c r="J3418" s="261"/>
      <c r="K3418" s="246"/>
    </row>
    <row r="3419" spans="10:11" x14ac:dyDescent="0.2">
      <c r="J3419" s="261"/>
      <c r="K3419" s="246"/>
    </row>
    <row r="3420" spans="10:11" x14ac:dyDescent="0.2">
      <c r="J3420" s="261"/>
      <c r="K3420" s="246"/>
    </row>
    <row r="3421" spans="10:11" x14ac:dyDescent="0.2">
      <c r="J3421" s="261"/>
      <c r="K3421" s="246"/>
    </row>
    <row r="3422" spans="10:11" x14ac:dyDescent="0.2">
      <c r="J3422" s="261"/>
      <c r="K3422" s="246"/>
    </row>
    <row r="3423" spans="10:11" x14ac:dyDescent="0.2">
      <c r="J3423" s="261"/>
      <c r="K3423" s="246"/>
    </row>
    <row r="3424" spans="10:11" x14ac:dyDescent="0.2">
      <c r="J3424" s="261"/>
      <c r="K3424" s="246"/>
    </row>
    <row r="3425" spans="10:11" x14ac:dyDescent="0.2">
      <c r="J3425" s="261"/>
      <c r="K3425" s="246"/>
    </row>
    <row r="3426" spans="10:11" x14ac:dyDescent="0.2">
      <c r="J3426" s="261"/>
      <c r="K3426" s="246"/>
    </row>
    <row r="3427" spans="10:11" x14ac:dyDescent="0.2">
      <c r="J3427" s="261"/>
      <c r="K3427" s="246"/>
    </row>
    <row r="3428" spans="10:11" x14ac:dyDescent="0.2">
      <c r="J3428" s="261"/>
      <c r="K3428" s="246"/>
    </row>
    <row r="3429" spans="10:11" x14ac:dyDescent="0.2">
      <c r="J3429" s="261"/>
      <c r="K3429" s="246"/>
    </row>
    <row r="3430" spans="10:11" x14ac:dyDescent="0.2">
      <c r="J3430" s="261"/>
      <c r="K3430" s="246"/>
    </row>
    <row r="3431" spans="10:11" x14ac:dyDescent="0.2">
      <c r="J3431" s="261"/>
      <c r="K3431" s="246"/>
    </row>
    <row r="3432" spans="10:11" x14ac:dyDescent="0.2">
      <c r="J3432" s="261"/>
      <c r="K3432" s="246"/>
    </row>
    <row r="3433" spans="10:11" x14ac:dyDescent="0.2">
      <c r="J3433" s="261"/>
      <c r="K3433" s="246"/>
    </row>
    <row r="3434" spans="10:11" x14ac:dyDescent="0.2">
      <c r="J3434" s="261"/>
      <c r="K3434" s="246"/>
    </row>
    <row r="3435" spans="10:11" x14ac:dyDescent="0.2">
      <c r="J3435" s="261"/>
      <c r="K3435" s="246"/>
    </row>
    <row r="3436" spans="10:11" x14ac:dyDescent="0.2">
      <c r="J3436" s="261"/>
      <c r="K3436" s="246"/>
    </row>
    <row r="3437" spans="10:11" x14ac:dyDescent="0.2">
      <c r="J3437" s="261"/>
      <c r="K3437" s="246"/>
    </row>
    <row r="3438" spans="10:11" x14ac:dyDescent="0.2">
      <c r="J3438" s="261"/>
      <c r="K3438" s="246"/>
    </row>
    <row r="3439" spans="10:11" x14ac:dyDescent="0.2">
      <c r="J3439" s="261"/>
      <c r="K3439" s="246"/>
    </row>
    <row r="3440" spans="10:11" x14ac:dyDescent="0.2">
      <c r="J3440" s="261"/>
      <c r="K3440" s="246"/>
    </row>
    <row r="3441" spans="10:11" x14ac:dyDescent="0.2">
      <c r="J3441" s="261"/>
      <c r="K3441" s="246"/>
    </row>
    <row r="3442" spans="10:11" x14ac:dyDescent="0.2">
      <c r="J3442" s="261"/>
      <c r="K3442" s="246"/>
    </row>
    <row r="3443" spans="10:11" x14ac:dyDescent="0.2">
      <c r="J3443" s="261"/>
      <c r="K3443" s="246"/>
    </row>
    <row r="3444" spans="10:11" x14ac:dyDescent="0.2">
      <c r="J3444" s="261"/>
      <c r="K3444" s="246"/>
    </row>
    <row r="3445" spans="10:11" x14ac:dyDescent="0.2">
      <c r="J3445" s="261"/>
      <c r="K3445" s="246"/>
    </row>
    <row r="3446" spans="10:11" x14ac:dyDescent="0.2">
      <c r="J3446" s="261"/>
      <c r="K3446" s="246"/>
    </row>
    <row r="3447" spans="10:11" x14ac:dyDescent="0.2">
      <c r="J3447" s="261"/>
      <c r="K3447" s="246"/>
    </row>
    <row r="3448" spans="10:11" x14ac:dyDescent="0.2">
      <c r="J3448" s="261"/>
      <c r="K3448" s="246"/>
    </row>
    <row r="3449" spans="10:11" x14ac:dyDescent="0.2">
      <c r="J3449" s="261"/>
      <c r="K3449" s="246"/>
    </row>
    <row r="3450" spans="10:11" x14ac:dyDescent="0.2">
      <c r="J3450" s="261"/>
      <c r="K3450" s="246"/>
    </row>
    <row r="3451" spans="10:11" x14ac:dyDescent="0.2">
      <c r="J3451" s="261"/>
      <c r="K3451" s="246"/>
    </row>
    <row r="3452" spans="10:11" x14ac:dyDescent="0.2">
      <c r="J3452" s="261"/>
      <c r="K3452" s="246"/>
    </row>
    <row r="3453" spans="10:11" x14ac:dyDescent="0.2">
      <c r="J3453" s="261"/>
      <c r="K3453" s="246"/>
    </row>
    <row r="3454" spans="10:11" x14ac:dyDescent="0.2">
      <c r="J3454" s="261"/>
      <c r="K3454" s="246"/>
    </row>
    <row r="3455" spans="10:11" x14ac:dyDescent="0.2">
      <c r="J3455" s="261"/>
      <c r="K3455" s="246"/>
    </row>
    <row r="3456" spans="10:11" x14ac:dyDescent="0.2">
      <c r="J3456" s="261"/>
      <c r="K3456" s="246"/>
    </row>
    <row r="3457" spans="10:11" x14ac:dyDescent="0.2">
      <c r="J3457" s="261"/>
      <c r="K3457" s="246"/>
    </row>
    <row r="3458" spans="10:11" x14ac:dyDescent="0.2">
      <c r="J3458" s="261"/>
      <c r="K3458" s="246"/>
    </row>
    <row r="3459" spans="10:11" x14ac:dyDescent="0.2">
      <c r="J3459" s="261"/>
      <c r="K3459" s="246"/>
    </row>
    <row r="3460" spans="10:11" x14ac:dyDescent="0.2">
      <c r="J3460" s="261"/>
      <c r="K3460" s="246"/>
    </row>
    <row r="3461" spans="10:11" x14ac:dyDescent="0.2">
      <c r="J3461" s="261"/>
      <c r="K3461" s="246"/>
    </row>
    <row r="3462" spans="10:11" x14ac:dyDescent="0.2">
      <c r="J3462" s="261"/>
      <c r="K3462" s="246"/>
    </row>
    <row r="3463" spans="10:11" x14ac:dyDescent="0.2">
      <c r="J3463" s="261"/>
      <c r="K3463" s="246"/>
    </row>
    <row r="3464" spans="10:11" x14ac:dyDescent="0.2">
      <c r="J3464" s="261"/>
      <c r="K3464" s="246"/>
    </row>
    <row r="3465" spans="10:11" x14ac:dyDescent="0.2">
      <c r="J3465" s="261"/>
      <c r="K3465" s="246"/>
    </row>
    <row r="3466" spans="10:11" x14ac:dyDescent="0.2">
      <c r="J3466" s="261"/>
      <c r="K3466" s="246"/>
    </row>
    <row r="3467" spans="10:11" x14ac:dyDescent="0.2">
      <c r="J3467" s="261"/>
      <c r="K3467" s="246"/>
    </row>
    <row r="3468" spans="10:11" x14ac:dyDescent="0.2">
      <c r="J3468" s="261"/>
      <c r="K3468" s="246"/>
    </row>
    <row r="3469" spans="10:11" x14ac:dyDescent="0.2">
      <c r="J3469" s="261"/>
      <c r="K3469" s="246"/>
    </row>
    <row r="3470" spans="10:11" x14ac:dyDescent="0.2">
      <c r="J3470" s="261"/>
      <c r="K3470" s="246"/>
    </row>
    <row r="3471" spans="10:11" x14ac:dyDescent="0.2">
      <c r="J3471" s="261"/>
      <c r="K3471" s="246"/>
    </row>
    <row r="3472" spans="10:11" x14ac:dyDescent="0.2">
      <c r="J3472" s="261"/>
      <c r="K3472" s="246"/>
    </row>
    <row r="3473" spans="10:11" x14ac:dyDescent="0.2">
      <c r="J3473" s="261"/>
      <c r="K3473" s="246"/>
    </row>
    <row r="3474" spans="10:11" x14ac:dyDescent="0.2">
      <c r="J3474" s="261"/>
      <c r="K3474" s="246"/>
    </row>
    <row r="3475" spans="10:11" x14ac:dyDescent="0.2">
      <c r="J3475" s="261"/>
      <c r="K3475" s="246"/>
    </row>
    <row r="3476" spans="10:11" x14ac:dyDescent="0.2">
      <c r="J3476" s="261"/>
      <c r="K3476" s="246"/>
    </row>
    <row r="3477" spans="10:11" x14ac:dyDescent="0.2">
      <c r="J3477" s="261"/>
      <c r="K3477" s="246"/>
    </row>
    <row r="3478" spans="10:11" x14ac:dyDescent="0.2">
      <c r="J3478" s="261"/>
      <c r="K3478" s="246"/>
    </row>
    <row r="3479" spans="10:11" x14ac:dyDescent="0.2">
      <c r="J3479" s="261"/>
      <c r="K3479" s="246"/>
    </row>
    <row r="3480" spans="10:11" x14ac:dyDescent="0.2">
      <c r="J3480" s="261"/>
      <c r="K3480" s="246"/>
    </row>
    <row r="3481" spans="10:11" x14ac:dyDescent="0.2">
      <c r="J3481" s="261"/>
      <c r="K3481" s="246"/>
    </row>
    <row r="3482" spans="10:11" x14ac:dyDescent="0.2">
      <c r="J3482" s="261"/>
      <c r="K3482" s="246"/>
    </row>
    <row r="3483" spans="10:11" x14ac:dyDescent="0.2">
      <c r="J3483" s="261"/>
      <c r="K3483" s="246"/>
    </row>
    <row r="3484" spans="10:11" x14ac:dyDescent="0.2">
      <c r="J3484" s="261"/>
      <c r="K3484" s="246"/>
    </row>
    <row r="3485" spans="10:11" x14ac:dyDescent="0.2">
      <c r="J3485" s="261"/>
      <c r="K3485" s="246"/>
    </row>
    <row r="3486" spans="10:11" x14ac:dyDescent="0.2">
      <c r="J3486" s="261"/>
      <c r="K3486" s="246"/>
    </row>
    <row r="3487" spans="10:11" x14ac:dyDescent="0.2">
      <c r="J3487" s="261"/>
      <c r="K3487" s="246"/>
    </row>
    <row r="3488" spans="10:11" x14ac:dyDescent="0.2">
      <c r="J3488" s="261"/>
      <c r="K3488" s="246"/>
    </row>
    <row r="3489" spans="10:11" x14ac:dyDescent="0.2">
      <c r="J3489" s="261"/>
      <c r="K3489" s="246"/>
    </row>
    <row r="3490" spans="10:11" x14ac:dyDescent="0.2">
      <c r="J3490" s="261"/>
      <c r="K3490" s="246"/>
    </row>
    <row r="3491" spans="10:11" x14ac:dyDescent="0.2">
      <c r="J3491" s="261"/>
      <c r="K3491" s="246"/>
    </row>
    <row r="3492" spans="10:11" x14ac:dyDescent="0.2">
      <c r="J3492" s="261"/>
      <c r="K3492" s="246"/>
    </row>
    <row r="3493" spans="10:11" x14ac:dyDescent="0.2">
      <c r="J3493" s="261"/>
      <c r="K3493" s="246"/>
    </row>
    <row r="3494" spans="10:11" x14ac:dyDescent="0.2">
      <c r="J3494" s="261"/>
      <c r="K3494" s="246"/>
    </row>
    <row r="3495" spans="10:11" x14ac:dyDescent="0.2">
      <c r="J3495" s="261"/>
      <c r="K3495" s="246"/>
    </row>
    <row r="3496" spans="10:11" x14ac:dyDescent="0.2">
      <c r="J3496" s="261"/>
      <c r="K3496" s="246"/>
    </row>
    <row r="3497" spans="10:11" x14ac:dyDescent="0.2">
      <c r="J3497" s="261"/>
      <c r="K3497" s="246"/>
    </row>
    <row r="3498" spans="10:11" x14ac:dyDescent="0.2">
      <c r="J3498" s="261"/>
      <c r="K3498" s="246"/>
    </row>
    <row r="3499" spans="10:11" x14ac:dyDescent="0.2">
      <c r="J3499" s="261"/>
      <c r="K3499" s="246"/>
    </row>
    <row r="3500" spans="10:11" x14ac:dyDescent="0.2">
      <c r="J3500" s="261"/>
      <c r="K3500" s="246"/>
    </row>
    <row r="3501" spans="10:11" x14ac:dyDescent="0.2">
      <c r="J3501" s="261"/>
      <c r="K3501" s="246"/>
    </row>
    <row r="3502" spans="10:11" x14ac:dyDescent="0.2">
      <c r="J3502" s="261"/>
      <c r="K3502" s="246"/>
    </row>
    <row r="3503" spans="10:11" x14ac:dyDescent="0.2">
      <c r="J3503" s="261"/>
      <c r="K3503" s="246"/>
    </row>
    <row r="3504" spans="10:11" x14ac:dyDescent="0.2">
      <c r="J3504" s="261"/>
      <c r="K3504" s="246"/>
    </row>
    <row r="3505" spans="10:11" x14ac:dyDescent="0.2">
      <c r="J3505" s="261"/>
      <c r="K3505" s="246"/>
    </row>
    <row r="3506" spans="10:11" x14ac:dyDescent="0.2">
      <c r="J3506" s="261"/>
      <c r="K3506" s="246"/>
    </row>
    <row r="3507" spans="10:11" x14ac:dyDescent="0.2">
      <c r="J3507" s="261"/>
      <c r="K3507" s="246"/>
    </row>
    <row r="3508" spans="10:11" x14ac:dyDescent="0.2">
      <c r="J3508" s="261"/>
      <c r="K3508" s="246"/>
    </row>
    <row r="3509" spans="10:11" x14ac:dyDescent="0.2">
      <c r="J3509" s="261"/>
      <c r="K3509" s="246"/>
    </row>
    <row r="3510" spans="10:11" x14ac:dyDescent="0.2">
      <c r="J3510" s="261"/>
      <c r="K3510" s="246"/>
    </row>
    <row r="3511" spans="10:11" x14ac:dyDescent="0.2">
      <c r="J3511" s="261"/>
      <c r="K3511" s="246"/>
    </row>
    <row r="3512" spans="10:11" x14ac:dyDescent="0.2">
      <c r="J3512" s="261"/>
      <c r="K3512" s="246"/>
    </row>
    <row r="3513" spans="10:11" x14ac:dyDescent="0.2">
      <c r="J3513" s="261"/>
      <c r="K3513" s="246"/>
    </row>
    <row r="3514" spans="10:11" x14ac:dyDescent="0.2">
      <c r="J3514" s="261"/>
      <c r="K3514" s="246"/>
    </row>
    <row r="3515" spans="10:11" x14ac:dyDescent="0.2">
      <c r="J3515" s="261"/>
      <c r="K3515" s="246"/>
    </row>
    <row r="3516" spans="10:11" x14ac:dyDescent="0.2">
      <c r="J3516" s="261"/>
      <c r="K3516" s="246"/>
    </row>
    <row r="3517" spans="10:11" x14ac:dyDescent="0.2">
      <c r="J3517" s="261"/>
      <c r="K3517" s="246"/>
    </row>
    <row r="3518" spans="10:11" x14ac:dyDescent="0.2">
      <c r="J3518" s="261"/>
      <c r="K3518" s="246"/>
    </row>
    <row r="3519" spans="10:11" x14ac:dyDescent="0.2">
      <c r="J3519" s="261"/>
      <c r="K3519" s="246"/>
    </row>
    <row r="3520" spans="10:11" x14ac:dyDescent="0.2">
      <c r="J3520" s="261"/>
      <c r="K3520" s="246"/>
    </row>
    <row r="3521" spans="10:11" x14ac:dyDescent="0.2">
      <c r="J3521" s="261"/>
      <c r="K3521" s="246"/>
    </row>
    <row r="3522" spans="10:11" x14ac:dyDescent="0.2">
      <c r="J3522" s="261"/>
      <c r="K3522" s="246"/>
    </row>
    <row r="3523" spans="10:11" x14ac:dyDescent="0.2">
      <c r="J3523" s="261"/>
      <c r="K3523" s="246"/>
    </row>
    <row r="3524" spans="10:11" x14ac:dyDescent="0.2">
      <c r="J3524" s="261"/>
      <c r="K3524" s="246"/>
    </row>
    <row r="3525" spans="10:11" x14ac:dyDescent="0.2">
      <c r="J3525" s="261"/>
      <c r="K3525" s="246"/>
    </row>
    <row r="3526" spans="10:11" x14ac:dyDescent="0.2">
      <c r="J3526" s="261"/>
      <c r="K3526" s="246"/>
    </row>
    <row r="3527" spans="10:11" x14ac:dyDescent="0.2">
      <c r="J3527" s="261"/>
      <c r="K3527" s="246"/>
    </row>
    <row r="3528" spans="10:11" x14ac:dyDescent="0.2">
      <c r="J3528" s="261"/>
      <c r="K3528" s="246"/>
    </row>
    <row r="3529" spans="10:11" x14ac:dyDescent="0.2">
      <c r="J3529" s="261"/>
      <c r="K3529" s="246"/>
    </row>
    <row r="3530" spans="10:11" x14ac:dyDescent="0.2">
      <c r="J3530" s="261"/>
      <c r="K3530" s="246"/>
    </row>
    <row r="3531" spans="10:11" x14ac:dyDescent="0.2">
      <c r="J3531" s="261"/>
      <c r="K3531" s="246"/>
    </row>
    <row r="3532" spans="10:11" x14ac:dyDescent="0.2">
      <c r="J3532" s="261"/>
      <c r="K3532" s="246"/>
    </row>
    <row r="3533" spans="10:11" x14ac:dyDescent="0.2">
      <c r="J3533" s="261"/>
      <c r="K3533" s="246"/>
    </row>
    <row r="3534" spans="10:11" x14ac:dyDescent="0.2">
      <c r="J3534" s="261"/>
      <c r="K3534" s="246"/>
    </row>
    <row r="3535" spans="10:11" x14ac:dyDescent="0.2">
      <c r="J3535" s="261"/>
      <c r="K3535" s="246"/>
    </row>
    <row r="3536" spans="10:11" x14ac:dyDescent="0.2">
      <c r="J3536" s="261"/>
      <c r="K3536" s="246"/>
    </row>
    <row r="3537" spans="10:11" x14ac:dyDescent="0.2">
      <c r="J3537" s="261"/>
      <c r="K3537" s="246"/>
    </row>
    <row r="3538" spans="10:11" x14ac:dyDescent="0.2">
      <c r="J3538" s="261"/>
      <c r="K3538" s="246"/>
    </row>
    <row r="3539" spans="10:11" x14ac:dyDescent="0.2">
      <c r="J3539" s="261"/>
      <c r="K3539" s="246"/>
    </row>
    <row r="3540" spans="10:11" x14ac:dyDescent="0.2">
      <c r="J3540" s="261"/>
      <c r="K3540" s="246"/>
    </row>
    <row r="3541" spans="10:11" x14ac:dyDescent="0.2">
      <c r="J3541" s="261"/>
      <c r="K3541" s="246"/>
    </row>
    <row r="3542" spans="10:11" x14ac:dyDescent="0.2">
      <c r="J3542" s="261"/>
      <c r="K3542" s="246"/>
    </row>
    <row r="3543" spans="10:11" x14ac:dyDescent="0.2">
      <c r="J3543" s="261"/>
      <c r="K3543" s="246"/>
    </row>
    <row r="3544" spans="10:11" x14ac:dyDescent="0.2">
      <c r="J3544" s="261"/>
      <c r="K3544" s="246"/>
    </row>
    <row r="3545" spans="10:11" x14ac:dyDescent="0.2">
      <c r="J3545" s="261"/>
      <c r="K3545" s="246"/>
    </row>
    <row r="3546" spans="10:11" x14ac:dyDescent="0.2">
      <c r="J3546" s="261"/>
      <c r="K3546" s="246"/>
    </row>
    <row r="3547" spans="10:11" x14ac:dyDescent="0.2">
      <c r="J3547" s="261"/>
      <c r="K3547" s="246"/>
    </row>
    <row r="3548" spans="10:11" x14ac:dyDescent="0.2">
      <c r="J3548" s="261"/>
      <c r="K3548" s="246"/>
    </row>
    <row r="3549" spans="10:11" x14ac:dyDescent="0.2">
      <c r="J3549" s="261"/>
      <c r="K3549" s="246"/>
    </row>
    <row r="3550" spans="10:11" x14ac:dyDescent="0.2">
      <c r="J3550" s="261"/>
      <c r="K3550" s="246"/>
    </row>
    <row r="3551" spans="10:11" x14ac:dyDescent="0.2">
      <c r="J3551" s="261"/>
      <c r="K3551" s="246"/>
    </row>
    <row r="3552" spans="10:11" x14ac:dyDescent="0.2">
      <c r="J3552" s="261"/>
      <c r="K3552" s="246"/>
    </row>
    <row r="3553" spans="10:11" x14ac:dyDescent="0.2">
      <c r="J3553" s="261"/>
      <c r="K3553" s="246"/>
    </row>
    <row r="3554" spans="10:11" x14ac:dyDescent="0.2">
      <c r="J3554" s="261"/>
      <c r="K3554" s="246"/>
    </row>
    <row r="3555" spans="10:11" x14ac:dyDescent="0.2">
      <c r="J3555" s="261"/>
      <c r="K3555" s="246"/>
    </row>
    <row r="3556" spans="10:11" x14ac:dyDescent="0.2">
      <c r="J3556" s="261"/>
      <c r="K3556" s="246"/>
    </row>
    <row r="3557" spans="10:11" x14ac:dyDescent="0.2">
      <c r="J3557" s="261"/>
      <c r="K3557" s="246"/>
    </row>
    <row r="3558" spans="10:11" x14ac:dyDescent="0.2">
      <c r="J3558" s="261"/>
      <c r="K3558" s="246"/>
    </row>
    <row r="3559" spans="10:11" x14ac:dyDescent="0.2">
      <c r="J3559" s="261"/>
      <c r="K3559" s="246"/>
    </row>
    <row r="3560" spans="10:11" x14ac:dyDescent="0.2">
      <c r="J3560" s="261"/>
      <c r="K3560" s="246"/>
    </row>
    <row r="3561" spans="10:11" x14ac:dyDescent="0.2">
      <c r="J3561" s="261"/>
      <c r="K3561" s="246"/>
    </row>
    <row r="3562" spans="10:11" x14ac:dyDescent="0.2">
      <c r="J3562" s="261"/>
      <c r="K3562" s="246"/>
    </row>
    <row r="3563" spans="10:11" x14ac:dyDescent="0.2">
      <c r="J3563" s="261"/>
      <c r="K3563" s="246"/>
    </row>
    <row r="3564" spans="10:11" x14ac:dyDescent="0.2">
      <c r="J3564" s="261"/>
      <c r="K3564" s="246"/>
    </row>
    <row r="3565" spans="10:11" x14ac:dyDescent="0.2">
      <c r="J3565" s="261"/>
      <c r="K3565" s="246"/>
    </row>
    <row r="3566" spans="10:11" x14ac:dyDescent="0.2">
      <c r="J3566" s="261"/>
      <c r="K3566" s="246"/>
    </row>
    <row r="3567" spans="10:11" x14ac:dyDescent="0.2">
      <c r="J3567" s="261"/>
      <c r="K3567" s="246"/>
    </row>
    <row r="3568" spans="10:11" x14ac:dyDescent="0.2">
      <c r="J3568" s="261"/>
      <c r="K3568" s="246"/>
    </row>
    <row r="3569" spans="10:11" x14ac:dyDescent="0.2">
      <c r="J3569" s="261"/>
      <c r="K3569" s="246"/>
    </row>
    <row r="3570" spans="10:11" x14ac:dyDescent="0.2">
      <c r="J3570" s="261"/>
      <c r="K3570" s="246"/>
    </row>
    <row r="3571" spans="10:11" x14ac:dyDescent="0.2">
      <c r="J3571" s="261"/>
      <c r="K3571" s="246"/>
    </row>
    <row r="3572" spans="10:11" x14ac:dyDescent="0.2">
      <c r="J3572" s="261"/>
      <c r="K3572" s="246"/>
    </row>
    <row r="3573" spans="10:11" x14ac:dyDescent="0.2">
      <c r="J3573" s="261"/>
      <c r="K3573" s="246"/>
    </row>
    <row r="3574" spans="10:11" x14ac:dyDescent="0.2">
      <c r="J3574" s="261"/>
      <c r="K3574" s="246"/>
    </row>
    <row r="3575" spans="10:11" x14ac:dyDescent="0.2">
      <c r="J3575" s="261"/>
      <c r="K3575" s="246"/>
    </row>
    <row r="3576" spans="10:11" x14ac:dyDescent="0.2">
      <c r="J3576" s="261"/>
      <c r="K3576" s="246"/>
    </row>
    <row r="3577" spans="10:11" x14ac:dyDescent="0.2">
      <c r="J3577" s="261"/>
      <c r="K3577" s="246"/>
    </row>
    <row r="3578" spans="10:11" x14ac:dyDescent="0.2">
      <c r="J3578" s="261"/>
      <c r="K3578" s="246"/>
    </row>
    <row r="3579" spans="10:11" x14ac:dyDescent="0.2">
      <c r="J3579" s="261"/>
      <c r="K3579" s="246"/>
    </row>
    <row r="3580" spans="10:11" x14ac:dyDescent="0.2">
      <c r="J3580" s="261"/>
      <c r="K3580" s="246"/>
    </row>
    <row r="3581" spans="10:11" x14ac:dyDescent="0.2">
      <c r="J3581" s="261"/>
      <c r="K3581" s="246"/>
    </row>
    <row r="3582" spans="10:11" x14ac:dyDescent="0.2">
      <c r="J3582" s="261"/>
      <c r="K3582" s="246"/>
    </row>
    <row r="3583" spans="10:11" x14ac:dyDescent="0.2">
      <c r="J3583" s="261"/>
      <c r="K3583" s="246"/>
    </row>
    <row r="3584" spans="10:11" x14ac:dyDescent="0.2">
      <c r="J3584" s="261"/>
      <c r="K3584" s="246"/>
    </row>
    <row r="3585" spans="10:11" x14ac:dyDescent="0.2">
      <c r="J3585" s="261"/>
      <c r="K3585" s="246"/>
    </row>
    <row r="3586" spans="10:11" x14ac:dyDescent="0.2">
      <c r="J3586" s="261"/>
      <c r="K3586" s="246"/>
    </row>
    <row r="3587" spans="10:11" x14ac:dyDescent="0.2">
      <c r="J3587" s="261"/>
      <c r="K3587" s="246"/>
    </row>
    <row r="3588" spans="10:11" x14ac:dyDescent="0.2">
      <c r="J3588" s="261"/>
      <c r="K3588" s="246"/>
    </row>
    <row r="3589" spans="10:11" x14ac:dyDescent="0.2">
      <c r="J3589" s="261"/>
      <c r="K3589" s="246"/>
    </row>
    <row r="3590" spans="10:11" x14ac:dyDescent="0.2">
      <c r="J3590" s="261"/>
      <c r="K3590" s="246"/>
    </row>
    <row r="3591" spans="10:11" x14ac:dyDescent="0.2">
      <c r="J3591" s="261"/>
      <c r="K3591" s="246"/>
    </row>
    <row r="3592" spans="10:11" x14ac:dyDescent="0.2">
      <c r="J3592" s="261"/>
      <c r="K3592" s="246"/>
    </row>
    <row r="3593" spans="10:11" x14ac:dyDescent="0.2">
      <c r="J3593" s="261"/>
      <c r="K3593" s="246"/>
    </row>
    <row r="3594" spans="10:11" x14ac:dyDescent="0.2">
      <c r="J3594" s="261"/>
      <c r="K3594" s="246"/>
    </row>
    <row r="3595" spans="10:11" x14ac:dyDescent="0.2">
      <c r="J3595" s="261"/>
      <c r="K3595" s="246"/>
    </row>
    <row r="3596" spans="10:11" x14ac:dyDescent="0.2">
      <c r="J3596" s="261"/>
      <c r="K3596" s="246"/>
    </row>
    <row r="3597" spans="10:11" x14ac:dyDescent="0.2">
      <c r="J3597" s="261"/>
      <c r="K3597" s="246"/>
    </row>
    <row r="3598" spans="10:11" x14ac:dyDescent="0.2">
      <c r="J3598" s="261"/>
      <c r="K3598" s="246"/>
    </row>
    <row r="3599" spans="10:11" x14ac:dyDescent="0.2">
      <c r="J3599" s="261"/>
      <c r="K3599" s="246"/>
    </row>
    <row r="3600" spans="10:11" x14ac:dyDescent="0.2">
      <c r="J3600" s="261"/>
      <c r="K3600" s="246"/>
    </row>
    <row r="3601" spans="10:11" x14ac:dyDescent="0.2">
      <c r="J3601" s="261"/>
      <c r="K3601" s="246"/>
    </row>
    <row r="3602" spans="10:11" x14ac:dyDescent="0.2">
      <c r="J3602" s="261"/>
      <c r="K3602" s="246"/>
    </row>
    <row r="3603" spans="10:11" x14ac:dyDescent="0.2">
      <c r="J3603" s="261"/>
      <c r="K3603" s="246"/>
    </row>
    <row r="3604" spans="10:11" x14ac:dyDescent="0.2">
      <c r="J3604" s="261"/>
      <c r="K3604" s="246"/>
    </row>
    <row r="3605" spans="10:11" x14ac:dyDescent="0.2">
      <c r="J3605" s="261"/>
      <c r="K3605" s="246"/>
    </row>
    <row r="3606" spans="10:11" x14ac:dyDescent="0.2">
      <c r="J3606" s="261"/>
      <c r="K3606" s="246"/>
    </row>
    <row r="3607" spans="10:11" x14ac:dyDescent="0.2">
      <c r="J3607" s="261"/>
      <c r="K3607" s="246"/>
    </row>
    <row r="3608" spans="10:11" x14ac:dyDescent="0.2">
      <c r="J3608" s="261"/>
      <c r="K3608" s="246"/>
    </row>
    <row r="3609" spans="10:11" x14ac:dyDescent="0.2">
      <c r="J3609" s="261"/>
      <c r="K3609" s="246"/>
    </row>
    <row r="3610" spans="10:11" x14ac:dyDescent="0.2">
      <c r="J3610" s="261"/>
      <c r="K3610" s="246"/>
    </row>
    <row r="3611" spans="10:11" x14ac:dyDescent="0.2">
      <c r="J3611" s="261"/>
      <c r="K3611" s="246"/>
    </row>
    <row r="3612" spans="10:11" x14ac:dyDescent="0.2">
      <c r="J3612" s="261"/>
      <c r="K3612" s="246"/>
    </row>
    <row r="3613" spans="10:11" x14ac:dyDescent="0.2">
      <c r="J3613" s="261"/>
      <c r="K3613" s="246"/>
    </row>
    <row r="3614" spans="10:11" x14ac:dyDescent="0.2">
      <c r="J3614" s="261"/>
      <c r="K3614" s="246"/>
    </row>
    <row r="3615" spans="10:11" x14ac:dyDescent="0.2">
      <c r="J3615" s="261"/>
      <c r="K3615" s="246"/>
    </row>
    <row r="3616" spans="10:11" x14ac:dyDescent="0.2">
      <c r="J3616" s="261"/>
      <c r="K3616" s="246"/>
    </row>
    <row r="3617" spans="10:11" x14ac:dyDescent="0.2">
      <c r="J3617" s="261"/>
      <c r="K3617" s="246"/>
    </row>
    <row r="3618" spans="10:11" x14ac:dyDescent="0.2">
      <c r="J3618" s="261"/>
      <c r="K3618" s="246"/>
    </row>
    <row r="3619" spans="10:11" x14ac:dyDescent="0.2">
      <c r="J3619" s="261"/>
      <c r="K3619" s="246"/>
    </row>
    <row r="3620" spans="10:11" x14ac:dyDescent="0.2">
      <c r="J3620" s="261"/>
      <c r="K3620" s="246"/>
    </row>
    <row r="3621" spans="10:11" x14ac:dyDescent="0.2">
      <c r="J3621" s="261"/>
      <c r="K3621" s="246"/>
    </row>
    <row r="3622" spans="10:11" x14ac:dyDescent="0.2">
      <c r="J3622" s="261"/>
      <c r="K3622" s="246"/>
    </row>
    <row r="3623" spans="10:11" x14ac:dyDescent="0.2">
      <c r="J3623" s="261"/>
      <c r="K3623" s="246"/>
    </row>
    <row r="3624" spans="10:11" x14ac:dyDescent="0.2">
      <c r="J3624" s="261"/>
      <c r="K3624" s="246"/>
    </row>
    <row r="3625" spans="10:11" x14ac:dyDescent="0.2">
      <c r="J3625" s="261"/>
      <c r="K3625" s="246"/>
    </row>
    <row r="3626" spans="10:11" x14ac:dyDescent="0.2">
      <c r="J3626" s="261"/>
      <c r="K3626" s="246"/>
    </row>
    <row r="3627" spans="10:11" x14ac:dyDescent="0.2">
      <c r="J3627" s="261"/>
      <c r="K3627" s="246"/>
    </row>
    <row r="3628" spans="10:11" x14ac:dyDescent="0.2">
      <c r="J3628" s="261"/>
      <c r="K3628" s="246"/>
    </row>
    <row r="3629" spans="10:11" x14ac:dyDescent="0.2">
      <c r="J3629" s="261"/>
      <c r="K3629" s="246"/>
    </row>
    <row r="3630" spans="10:11" x14ac:dyDescent="0.2">
      <c r="J3630" s="261"/>
      <c r="K3630" s="246"/>
    </row>
    <row r="3631" spans="10:11" x14ac:dyDescent="0.2">
      <c r="J3631" s="261"/>
      <c r="K3631" s="246"/>
    </row>
    <row r="3632" spans="10:11" x14ac:dyDescent="0.2">
      <c r="J3632" s="261"/>
      <c r="K3632" s="246"/>
    </row>
    <row r="3633" spans="10:11" x14ac:dyDescent="0.2">
      <c r="J3633" s="261"/>
      <c r="K3633" s="246"/>
    </row>
    <row r="3634" spans="10:11" x14ac:dyDescent="0.2">
      <c r="J3634" s="261"/>
      <c r="K3634" s="246"/>
    </row>
    <row r="3635" spans="10:11" x14ac:dyDescent="0.2">
      <c r="J3635" s="261"/>
      <c r="K3635" s="246"/>
    </row>
    <row r="3636" spans="10:11" x14ac:dyDescent="0.2">
      <c r="J3636" s="261"/>
      <c r="K3636" s="246"/>
    </row>
    <row r="3637" spans="10:11" x14ac:dyDescent="0.2">
      <c r="J3637" s="261"/>
      <c r="K3637" s="246"/>
    </row>
    <row r="3638" spans="10:11" x14ac:dyDescent="0.2">
      <c r="J3638" s="261"/>
      <c r="K3638" s="246"/>
    </row>
    <row r="3639" spans="10:11" x14ac:dyDescent="0.2">
      <c r="J3639" s="261"/>
      <c r="K3639" s="246"/>
    </row>
    <row r="3640" spans="10:11" x14ac:dyDescent="0.2">
      <c r="J3640" s="261"/>
      <c r="K3640" s="246"/>
    </row>
    <row r="3641" spans="10:11" x14ac:dyDescent="0.2">
      <c r="J3641" s="261"/>
      <c r="K3641" s="246"/>
    </row>
    <row r="3642" spans="10:11" x14ac:dyDescent="0.2">
      <c r="J3642" s="261"/>
      <c r="K3642" s="246"/>
    </row>
    <row r="3643" spans="10:11" x14ac:dyDescent="0.2">
      <c r="J3643" s="261"/>
      <c r="K3643" s="246"/>
    </row>
    <row r="3644" spans="10:11" x14ac:dyDescent="0.2">
      <c r="J3644" s="261"/>
      <c r="K3644" s="246"/>
    </row>
    <row r="3645" spans="10:11" x14ac:dyDescent="0.2">
      <c r="J3645" s="261"/>
      <c r="K3645" s="246"/>
    </row>
    <row r="3646" spans="10:11" x14ac:dyDescent="0.2">
      <c r="J3646" s="261"/>
      <c r="K3646" s="246"/>
    </row>
    <row r="3647" spans="10:11" x14ac:dyDescent="0.2">
      <c r="J3647" s="261"/>
      <c r="K3647" s="246"/>
    </row>
    <row r="3648" spans="10:11" x14ac:dyDescent="0.2">
      <c r="J3648" s="261"/>
      <c r="K3648" s="246"/>
    </row>
    <row r="3649" spans="10:11" x14ac:dyDescent="0.2">
      <c r="J3649" s="261"/>
      <c r="K3649" s="246"/>
    </row>
    <row r="3650" spans="10:11" x14ac:dyDescent="0.2">
      <c r="J3650" s="261"/>
      <c r="K3650" s="246"/>
    </row>
    <row r="3651" spans="10:11" x14ac:dyDescent="0.2">
      <c r="J3651" s="261"/>
      <c r="K3651" s="246"/>
    </row>
    <row r="3652" spans="10:11" x14ac:dyDescent="0.2">
      <c r="J3652" s="261"/>
      <c r="K3652" s="246"/>
    </row>
    <row r="3653" spans="10:11" x14ac:dyDescent="0.2">
      <c r="J3653" s="261"/>
      <c r="K3653" s="246"/>
    </row>
    <row r="3654" spans="10:11" x14ac:dyDescent="0.2">
      <c r="J3654" s="261"/>
      <c r="K3654" s="246"/>
    </row>
    <row r="3655" spans="10:11" x14ac:dyDescent="0.2">
      <c r="J3655" s="261"/>
      <c r="K3655" s="246"/>
    </row>
    <row r="3656" spans="10:11" x14ac:dyDescent="0.2">
      <c r="J3656" s="261"/>
      <c r="K3656" s="246"/>
    </row>
    <row r="3657" spans="10:11" x14ac:dyDescent="0.2">
      <c r="J3657" s="261"/>
      <c r="K3657" s="246"/>
    </row>
    <row r="3658" spans="10:11" x14ac:dyDescent="0.2">
      <c r="J3658" s="261"/>
      <c r="K3658" s="246"/>
    </row>
    <row r="3659" spans="10:11" x14ac:dyDescent="0.2">
      <c r="J3659" s="261"/>
      <c r="K3659" s="246"/>
    </row>
    <row r="3660" spans="10:11" x14ac:dyDescent="0.2">
      <c r="J3660" s="261"/>
      <c r="K3660" s="246"/>
    </row>
    <row r="3661" spans="10:11" x14ac:dyDescent="0.2">
      <c r="J3661" s="261"/>
      <c r="K3661" s="246"/>
    </row>
    <row r="3662" spans="10:11" x14ac:dyDescent="0.2">
      <c r="J3662" s="261"/>
      <c r="K3662" s="246"/>
    </row>
    <row r="3663" spans="10:11" x14ac:dyDescent="0.2">
      <c r="J3663" s="261"/>
      <c r="K3663" s="246"/>
    </row>
    <row r="3664" spans="10:11" x14ac:dyDescent="0.2">
      <c r="J3664" s="261"/>
      <c r="K3664" s="246"/>
    </row>
    <row r="3665" spans="10:11" x14ac:dyDescent="0.2">
      <c r="J3665" s="261"/>
      <c r="K3665" s="246"/>
    </row>
    <row r="3666" spans="10:11" x14ac:dyDescent="0.2">
      <c r="J3666" s="261"/>
      <c r="K3666" s="246"/>
    </row>
    <row r="3667" spans="10:11" x14ac:dyDescent="0.2">
      <c r="J3667" s="261"/>
      <c r="K3667" s="246"/>
    </row>
    <row r="3668" spans="10:11" x14ac:dyDescent="0.2">
      <c r="J3668" s="261"/>
      <c r="K3668" s="246"/>
    </row>
    <row r="3669" spans="10:11" x14ac:dyDescent="0.2">
      <c r="J3669" s="261"/>
      <c r="K3669" s="246"/>
    </row>
    <row r="3670" spans="10:11" x14ac:dyDescent="0.2">
      <c r="J3670" s="261"/>
      <c r="K3670" s="246"/>
    </row>
    <row r="3671" spans="10:11" x14ac:dyDescent="0.2">
      <c r="J3671" s="261"/>
      <c r="K3671" s="246"/>
    </row>
    <row r="3672" spans="10:11" x14ac:dyDescent="0.2">
      <c r="J3672" s="261"/>
      <c r="K3672" s="246"/>
    </row>
    <row r="3673" spans="10:11" x14ac:dyDescent="0.2">
      <c r="J3673" s="261"/>
      <c r="K3673" s="246"/>
    </row>
    <row r="3674" spans="10:11" x14ac:dyDescent="0.2">
      <c r="J3674" s="261"/>
      <c r="K3674" s="246"/>
    </row>
    <row r="3675" spans="10:11" x14ac:dyDescent="0.2">
      <c r="J3675" s="261"/>
      <c r="K3675" s="246"/>
    </row>
    <row r="3676" spans="10:11" x14ac:dyDescent="0.2">
      <c r="J3676" s="261"/>
      <c r="K3676" s="246"/>
    </row>
    <row r="3677" spans="10:11" x14ac:dyDescent="0.2">
      <c r="J3677" s="261"/>
      <c r="K3677" s="246"/>
    </row>
    <row r="3678" spans="10:11" x14ac:dyDescent="0.2">
      <c r="J3678" s="261"/>
      <c r="K3678" s="246"/>
    </row>
    <row r="3679" spans="10:11" x14ac:dyDescent="0.2">
      <c r="J3679" s="261"/>
      <c r="K3679" s="246"/>
    </row>
    <row r="3680" spans="10:11" x14ac:dyDescent="0.2">
      <c r="J3680" s="261"/>
      <c r="K3680" s="246"/>
    </row>
    <row r="3681" spans="10:11" x14ac:dyDescent="0.2">
      <c r="J3681" s="261"/>
      <c r="K3681" s="246"/>
    </row>
    <row r="3682" spans="10:11" x14ac:dyDescent="0.2">
      <c r="J3682" s="261"/>
      <c r="K3682" s="246"/>
    </row>
    <row r="3683" spans="10:11" x14ac:dyDescent="0.2">
      <c r="J3683" s="261"/>
      <c r="K3683" s="246"/>
    </row>
    <row r="3684" spans="10:11" x14ac:dyDescent="0.2">
      <c r="J3684" s="261"/>
      <c r="K3684" s="246"/>
    </row>
    <row r="3685" spans="10:11" x14ac:dyDescent="0.2">
      <c r="J3685" s="261"/>
      <c r="K3685" s="246"/>
    </row>
    <row r="3686" spans="10:11" x14ac:dyDescent="0.2">
      <c r="J3686" s="261"/>
      <c r="K3686" s="246"/>
    </row>
    <row r="3687" spans="10:11" x14ac:dyDescent="0.2">
      <c r="J3687" s="261"/>
      <c r="K3687" s="246"/>
    </row>
    <row r="3688" spans="10:11" x14ac:dyDescent="0.2">
      <c r="J3688" s="261"/>
      <c r="K3688" s="246"/>
    </row>
    <row r="3689" spans="10:11" x14ac:dyDescent="0.2">
      <c r="J3689" s="261"/>
      <c r="K3689" s="246"/>
    </row>
    <row r="3690" spans="10:11" x14ac:dyDescent="0.2">
      <c r="J3690" s="261"/>
      <c r="K3690" s="246"/>
    </row>
    <row r="3691" spans="10:11" x14ac:dyDescent="0.2">
      <c r="J3691" s="261"/>
      <c r="K3691" s="246"/>
    </row>
    <row r="3692" spans="10:11" x14ac:dyDescent="0.2">
      <c r="J3692" s="261"/>
      <c r="K3692" s="246"/>
    </row>
    <row r="3693" spans="10:11" x14ac:dyDescent="0.2">
      <c r="J3693" s="261"/>
      <c r="K3693" s="246"/>
    </row>
    <row r="3694" spans="10:11" x14ac:dyDescent="0.2">
      <c r="J3694" s="261"/>
      <c r="K3694" s="246"/>
    </row>
    <row r="3695" spans="10:11" x14ac:dyDescent="0.2">
      <c r="J3695" s="261"/>
      <c r="K3695" s="246"/>
    </row>
    <row r="3696" spans="10:11" x14ac:dyDescent="0.2">
      <c r="J3696" s="261"/>
      <c r="K3696" s="246"/>
    </row>
    <row r="3697" spans="10:11" x14ac:dyDescent="0.2">
      <c r="J3697" s="261"/>
      <c r="K3697" s="246"/>
    </row>
    <row r="3698" spans="10:11" x14ac:dyDescent="0.2">
      <c r="J3698" s="261"/>
      <c r="K3698" s="246"/>
    </row>
    <row r="3699" spans="10:11" x14ac:dyDescent="0.2">
      <c r="J3699" s="261"/>
      <c r="K3699" s="246"/>
    </row>
    <row r="3700" spans="10:11" x14ac:dyDescent="0.2">
      <c r="J3700" s="261"/>
      <c r="K3700" s="246"/>
    </row>
    <row r="3701" spans="10:11" x14ac:dyDescent="0.2">
      <c r="J3701" s="261"/>
      <c r="K3701" s="246"/>
    </row>
    <row r="3702" spans="10:11" x14ac:dyDescent="0.2">
      <c r="J3702" s="261"/>
      <c r="K3702" s="246"/>
    </row>
    <row r="3703" spans="10:11" x14ac:dyDescent="0.2">
      <c r="J3703" s="261"/>
      <c r="K3703" s="246"/>
    </row>
    <row r="3704" spans="10:11" x14ac:dyDescent="0.2">
      <c r="J3704" s="261"/>
      <c r="K3704" s="246"/>
    </row>
    <row r="3705" spans="10:11" x14ac:dyDescent="0.2">
      <c r="J3705" s="261"/>
      <c r="K3705" s="246"/>
    </row>
    <row r="3706" spans="10:11" x14ac:dyDescent="0.2">
      <c r="J3706" s="261"/>
      <c r="K3706" s="246"/>
    </row>
    <row r="3707" spans="10:11" x14ac:dyDescent="0.2">
      <c r="J3707" s="261"/>
      <c r="K3707" s="246"/>
    </row>
    <row r="3708" spans="10:11" x14ac:dyDescent="0.2">
      <c r="J3708" s="261"/>
      <c r="K3708" s="246"/>
    </row>
    <row r="3709" spans="10:11" x14ac:dyDescent="0.2">
      <c r="J3709" s="261"/>
      <c r="K3709" s="246"/>
    </row>
    <row r="3710" spans="10:11" x14ac:dyDescent="0.2">
      <c r="J3710" s="261"/>
      <c r="K3710" s="246"/>
    </row>
    <row r="3711" spans="10:11" x14ac:dyDescent="0.2">
      <c r="J3711" s="261"/>
      <c r="K3711" s="246"/>
    </row>
    <row r="3712" spans="10:11" x14ac:dyDescent="0.2">
      <c r="J3712" s="261"/>
      <c r="K3712" s="246"/>
    </row>
    <row r="3713" spans="10:11" x14ac:dyDescent="0.2">
      <c r="J3713" s="261"/>
      <c r="K3713" s="246"/>
    </row>
    <row r="3714" spans="10:11" x14ac:dyDescent="0.2">
      <c r="J3714" s="261"/>
      <c r="K3714" s="246"/>
    </row>
    <row r="3715" spans="10:11" x14ac:dyDescent="0.2">
      <c r="J3715" s="261"/>
      <c r="K3715" s="246"/>
    </row>
    <row r="3716" spans="10:11" x14ac:dyDescent="0.2">
      <c r="J3716" s="261"/>
      <c r="K3716" s="246"/>
    </row>
    <row r="3717" spans="10:11" x14ac:dyDescent="0.2">
      <c r="J3717" s="261"/>
      <c r="K3717" s="246"/>
    </row>
    <row r="3718" spans="10:11" x14ac:dyDescent="0.2">
      <c r="J3718" s="261"/>
      <c r="K3718" s="246"/>
    </row>
    <row r="3719" spans="10:11" x14ac:dyDescent="0.2">
      <c r="J3719" s="261"/>
      <c r="K3719" s="246"/>
    </row>
    <row r="3720" spans="10:11" x14ac:dyDescent="0.2">
      <c r="J3720" s="261"/>
      <c r="K3720" s="246"/>
    </row>
    <row r="3721" spans="10:11" x14ac:dyDescent="0.2">
      <c r="J3721" s="261"/>
      <c r="K3721" s="246"/>
    </row>
    <row r="3722" spans="10:11" x14ac:dyDescent="0.2">
      <c r="J3722" s="261"/>
      <c r="K3722" s="246"/>
    </row>
    <row r="3723" spans="10:11" x14ac:dyDescent="0.2">
      <c r="J3723" s="261"/>
      <c r="K3723" s="246"/>
    </row>
    <row r="3724" spans="10:11" x14ac:dyDescent="0.2">
      <c r="J3724" s="261"/>
      <c r="K3724" s="246"/>
    </row>
    <row r="3725" spans="10:11" x14ac:dyDescent="0.2">
      <c r="J3725" s="261"/>
      <c r="K3725" s="246"/>
    </row>
    <row r="3726" spans="10:11" x14ac:dyDescent="0.2">
      <c r="J3726" s="261"/>
      <c r="K3726" s="246"/>
    </row>
    <row r="3727" spans="10:11" x14ac:dyDescent="0.2">
      <c r="J3727" s="261"/>
      <c r="K3727" s="246"/>
    </row>
    <row r="3728" spans="10:11" x14ac:dyDescent="0.2">
      <c r="J3728" s="261"/>
      <c r="K3728" s="246"/>
    </row>
    <row r="3729" spans="10:11" x14ac:dyDescent="0.2">
      <c r="J3729" s="261"/>
      <c r="K3729" s="246"/>
    </row>
    <row r="3730" spans="10:11" x14ac:dyDescent="0.2">
      <c r="J3730" s="261"/>
      <c r="K3730" s="246"/>
    </row>
    <row r="3731" spans="10:11" x14ac:dyDescent="0.2">
      <c r="J3731" s="261"/>
      <c r="K3731" s="246"/>
    </row>
    <row r="3732" spans="10:11" x14ac:dyDescent="0.2">
      <c r="J3732" s="261"/>
      <c r="K3732" s="246"/>
    </row>
    <row r="3733" spans="10:11" x14ac:dyDescent="0.2">
      <c r="J3733" s="261"/>
      <c r="K3733" s="246"/>
    </row>
    <row r="3734" spans="10:11" x14ac:dyDescent="0.2">
      <c r="J3734" s="261"/>
      <c r="K3734" s="246"/>
    </row>
    <row r="3735" spans="10:11" x14ac:dyDescent="0.2">
      <c r="J3735" s="261"/>
      <c r="K3735" s="246"/>
    </row>
    <row r="3736" spans="10:11" x14ac:dyDescent="0.2">
      <c r="J3736" s="261"/>
      <c r="K3736" s="246"/>
    </row>
    <row r="3737" spans="10:11" x14ac:dyDescent="0.2">
      <c r="J3737" s="261"/>
      <c r="K3737" s="246"/>
    </row>
    <row r="3738" spans="10:11" x14ac:dyDescent="0.2">
      <c r="J3738" s="261"/>
      <c r="K3738" s="246"/>
    </row>
    <row r="3739" spans="10:11" x14ac:dyDescent="0.2">
      <c r="J3739" s="261"/>
      <c r="K3739" s="246"/>
    </row>
    <row r="3740" spans="10:11" x14ac:dyDescent="0.2">
      <c r="J3740" s="261"/>
      <c r="K3740" s="246"/>
    </row>
    <row r="3741" spans="10:11" x14ac:dyDescent="0.2">
      <c r="J3741" s="261"/>
      <c r="K3741" s="246"/>
    </row>
    <row r="3742" spans="10:11" x14ac:dyDescent="0.2">
      <c r="J3742" s="261"/>
      <c r="K3742" s="246"/>
    </row>
    <row r="3743" spans="10:11" x14ac:dyDescent="0.2">
      <c r="J3743" s="261"/>
      <c r="K3743" s="246"/>
    </row>
    <row r="3744" spans="10:11" x14ac:dyDescent="0.2">
      <c r="J3744" s="261"/>
      <c r="K3744" s="246"/>
    </row>
    <row r="3745" spans="10:11" x14ac:dyDescent="0.2">
      <c r="J3745" s="261"/>
      <c r="K3745" s="246"/>
    </row>
    <row r="3746" spans="10:11" x14ac:dyDescent="0.2">
      <c r="J3746" s="261"/>
      <c r="K3746" s="246"/>
    </row>
    <row r="3747" spans="10:11" x14ac:dyDescent="0.2">
      <c r="J3747" s="261"/>
      <c r="K3747" s="246"/>
    </row>
    <row r="3748" spans="10:11" x14ac:dyDescent="0.2">
      <c r="J3748" s="261"/>
      <c r="K3748" s="246"/>
    </row>
    <row r="3749" spans="10:11" x14ac:dyDescent="0.2">
      <c r="J3749" s="261"/>
      <c r="K3749" s="246"/>
    </row>
    <row r="3750" spans="10:11" x14ac:dyDescent="0.2">
      <c r="J3750" s="261"/>
      <c r="K3750" s="246"/>
    </row>
    <row r="3751" spans="10:11" x14ac:dyDescent="0.2">
      <c r="J3751" s="261"/>
      <c r="K3751" s="246"/>
    </row>
    <row r="3752" spans="10:11" x14ac:dyDescent="0.2">
      <c r="J3752" s="261"/>
      <c r="K3752" s="246"/>
    </row>
    <row r="3753" spans="10:11" x14ac:dyDescent="0.2">
      <c r="J3753" s="261"/>
      <c r="K3753" s="246"/>
    </row>
    <row r="3754" spans="10:11" x14ac:dyDescent="0.2">
      <c r="J3754" s="261"/>
      <c r="K3754" s="246"/>
    </row>
    <row r="3755" spans="10:11" x14ac:dyDescent="0.2">
      <c r="J3755" s="261"/>
      <c r="K3755" s="246"/>
    </row>
    <row r="3756" spans="10:11" x14ac:dyDescent="0.2">
      <c r="J3756" s="261"/>
      <c r="K3756" s="246"/>
    </row>
    <row r="3757" spans="10:11" x14ac:dyDescent="0.2">
      <c r="J3757" s="261"/>
      <c r="K3757" s="246"/>
    </row>
    <row r="3758" spans="10:11" x14ac:dyDescent="0.2">
      <c r="J3758" s="261"/>
      <c r="K3758" s="246"/>
    </row>
    <row r="3759" spans="10:11" x14ac:dyDescent="0.2">
      <c r="J3759" s="261"/>
      <c r="K3759" s="246"/>
    </row>
    <row r="3760" spans="10:11" x14ac:dyDescent="0.2">
      <c r="J3760" s="261"/>
      <c r="K3760" s="246"/>
    </row>
    <row r="3761" spans="10:11" x14ac:dyDescent="0.2">
      <c r="J3761" s="261"/>
      <c r="K3761" s="246"/>
    </row>
    <row r="3762" spans="10:11" x14ac:dyDescent="0.2">
      <c r="J3762" s="261"/>
      <c r="K3762" s="246"/>
    </row>
    <row r="3763" spans="10:11" x14ac:dyDescent="0.2">
      <c r="J3763" s="261"/>
      <c r="K3763" s="246"/>
    </row>
    <row r="3764" spans="10:11" x14ac:dyDescent="0.2">
      <c r="J3764" s="261"/>
      <c r="K3764" s="246"/>
    </row>
    <row r="3765" spans="10:11" x14ac:dyDescent="0.2">
      <c r="J3765" s="261"/>
      <c r="K3765" s="246"/>
    </row>
    <row r="3766" spans="10:11" x14ac:dyDescent="0.2">
      <c r="J3766" s="261"/>
      <c r="K3766" s="246"/>
    </row>
    <row r="3767" spans="10:11" x14ac:dyDescent="0.2">
      <c r="J3767" s="261"/>
      <c r="K3767" s="246"/>
    </row>
    <row r="3768" spans="10:11" x14ac:dyDescent="0.2">
      <c r="J3768" s="261"/>
      <c r="K3768" s="246"/>
    </row>
    <row r="3769" spans="10:11" x14ac:dyDescent="0.2">
      <c r="J3769" s="261"/>
      <c r="K3769" s="246"/>
    </row>
    <row r="3770" spans="10:11" x14ac:dyDescent="0.2">
      <c r="J3770" s="261"/>
      <c r="K3770" s="246"/>
    </row>
    <row r="3771" spans="10:11" x14ac:dyDescent="0.2">
      <c r="J3771" s="261"/>
      <c r="K3771" s="246"/>
    </row>
    <row r="3772" spans="10:11" x14ac:dyDescent="0.2">
      <c r="J3772" s="261"/>
      <c r="K3772" s="246"/>
    </row>
    <row r="3773" spans="10:11" x14ac:dyDescent="0.2">
      <c r="J3773" s="261"/>
      <c r="K3773" s="246"/>
    </row>
    <row r="3774" spans="10:11" x14ac:dyDescent="0.2">
      <c r="J3774" s="261"/>
      <c r="K3774" s="246"/>
    </row>
    <row r="3775" spans="10:11" x14ac:dyDescent="0.2">
      <c r="J3775" s="261"/>
      <c r="K3775" s="246"/>
    </row>
    <row r="3776" spans="10:11" x14ac:dyDescent="0.2">
      <c r="J3776" s="261"/>
      <c r="K3776" s="246"/>
    </row>
    <row r="3777" spans="10:11" x14ac:dyDescent="0.2">
      <c r="J3777" s="261"/>
      <c r="K3777" s="246"/>
    </row>
    <row r="3778" spans="10:11" x14ac:dyDescent="0.2">
      <c r="J3778" s="261"/>
      <c r="K3778" s="246"/>
    </row>
    <row r="3779" spans="10:11" x14ac:dyDescent="0.2">
      <c r="J3779" s="261"/>
      <c r="K3779" s="246"/>
    </row>
    <row r="3780" spans="10:11" x14ac:dyDescent="0.2">
      <c r="J3780" s="261"/>
      <c r="K3780" s="246"/>
    </row>
    <row r="3781" spans="10:11" x14ac:dyDescent="0.2">
      <c r="J3781" s="261"/>
      <c r="K3781" s="246"/>
    </row>
    <row r="3782" spans="10:11" x14ac:dyDescent="0.2">
      <c r="J3782" s="261"/>
      <c r="K3782" s="246"/>
    </row>
    <row r="3783" spans="10:11" x14ac:dyDescent="0.2">
      <c r="J3783" s="261"/>
      <c r="K3783" s="246"/>
    </row>
    <row r="3784" spans="10:11" x14ac:dyDescent="0.2">
      <c r="J3784" s="261"/>
      <c r="K3784" s="246"/>
    </row>
    <row r="3785" spans="10:11" x14ac:dyDescent="0.2">
      <c r="J3785" s="261"/>
      <c r="K3785" s="246"/>
    </row>
    <row r="3786" spans="10:11" x14ac:dyDescent="0.2">
      <c r="J3786" s="261"/>
      <c r="K3786" s="246"/>
    </row>
    <row r="3787" spans="10:11" x14ac:dyDescent="0.2">
      <c r="J3787" s="261"/>
      <c r="K3787" s="246"/>
    </row>
    <row r="3788" spans="10:11" x14ac:dyDescent="0.2">
      <c r="J3788" s="261"/>
      <c r="K3788" s="246"/>
    </row>
    <row r="3789" spans="10:11" x14ac:dyDescent="0.2">
      <c r="J3789" s="261"/>
      <c r="K3789" s="246"/>
    </row>
    <row r="3790" spans="10:11" x14ac:dyDescent="0.2">
      <c r="J3790" s="261"/>
      <c r="K3790" s="246"/>
    </row>
    <row r="3791" spans="10:11" x14ac:dyDescent="0.2">
      <c r="J3791" s="261"/>
      <c r="K3791" s="246"/>
    </row>
    <row r="3792" spans="10:11" x14ac:dyDescent="0.2">
      <c r="J3792" s="261"/>
      <c r="K3792" s="246"/>
    </row>
    <row r="3793" spans="10:11" x14ac:dyDescent="0.2">
      <c r="J3793" s="261"/>
      <c r="K3793" s="246"/>
    </row>
    <row r="3794" spans="10:11" x14ac:dyDescent="0.2">
      <c r="J3794" s="261"/>
      <c r="K3794" s="246"/>
    </row>
    <row r="3795" spans="10:11" x14ac:dyDescent="0.2">
      <c r="J3795" s="261"/>
      <c r="K3795" s="246"/>
    </row>
    <row r="3796" spans="10:11" x14ac:dyDescent="0.2">
      <c r="J3796" s="261"/>
      <c r="K3796" s="246"/>
    </row>
    <row r="3797" spans="10:11" x14ac:dyDescent="0.2">
      <c r="J3797" s="261"/>
      <c r="K3797" s="246"/>
    </row>
    <row r="3798" spans="10:11" x14ac:dyDescent="0.2">
      <c r="J3798" s="261"/>
      <c r="K3798" s="246"/>
    </row>
    <row r="3799" spans="10:11" x14ac:dyDescent="0.2">
      <c r="J3799" s="261"/>
      <c r="K3799" s="246"/>
    </row>
    <row r="3800" spans="10:11" x14ac:dyDescent="0.2">
      <c r="J3800" s="261"/>
      <c r="K3800" s="246"/>
    </row>
    <row r="3801" spans="10:11" x14ac:dyDescent="0.2">
      <c r="J3801" s="261"/>
      <c r="K3801" s="246"/>
    </row>
    <row r="3802" spans="10:11" x14ac:dyDescent="0.2">
      <c r="J3802" s="261"/>
      <c r="K3802" s="246"/>
    </row>
    <row r="3803" spans="10:11" x14ac:dyDescent="0.2">
      <c r="J3803" s="261"/>
      <c r="K3803" s="246"/>
    </row>
    <row r="3804" spans="10:11" x14ac:dyDescent="0.2">
      <c r="J3804" s="261"/>
      <c r="K3804" s="246"/>
    </row>
    <row r="3805" spans="10:11" x14ac:dyDescent="0.2">
      <c r="J3805" s="261"/>
      <c r="K3805" s="246"/>
    </row>
    <row r="3806" spans="10:11" x14ac:dyDescent="0.2">
      <c r="J3806" s="261"/>
      <c r="K3806" s="246"/>
    </row>
    <row r="3807" spans="10:11" x14ac:dyDescent="0.2">
      <c r="J3807" s="261"/>
      <c r="K3807" s="246"/>
    </row>
    <row r="3808" spans="10:11" x14ac:dyDescent="0.2">
      <c r="J3808" s="261"/>
      <c r="K3808" s="246"/>
    </row>
    <row r="3809" spans="10:11" x14ac:dyDescent="0.2">
      <c r="J3809" s="261"/>
      <c r="K3809" s="246"/>
    </row>
    <row r="3810" spans="10:11" x14ac:dyDescent="0.2">
      <c r="J3810" s="261"/>
      <c r="K3810" s="246"/>
    </row>
    <row r="3811" spans="10:11" x14ac:dyDescent="0.2">
      <c r="J3811" s="261"/>
      <c r="K3811" s="246"/>
    </row>
    <row r="3812" spans="10:11" x14ac:dyDescent="0.2">
      <c r="J3812" s="261"/>
      <c r="K3812" s="246"/>
    </row>
    <row r="3813" spans="10:11" x14ac:dyDescent="0.2">
      <c r="J3813" s="261"/>
      <c r="K3813" s="246"/>
    </row>
    <row r="3814" spans="10:11" x14ac:dyDescent="0.2">
      <c r="J3814" s="261"/>
      <c r="K3814" s="246"/>
    </row>
    <row r="3815" spans="10:11" x14ac:dyDescent="0.2">
      <c r="J3815" s="261"/>
      <c r="K3815" s="246"/>
    </row>
    <row r="3816" spans="10:11" x14ac:dyDescent="0.2">
      <c r="J3816" s="261"/>
      <c r="K3816" s="246"/>
    </row>
    <row r="3817" spans="10:11" x14ac:dyDescent="0.2">
      <c r="J3817" s="261"/>
      <c r="K3817" s="246"/>
    </row>
    <row r="3818" spans="10:11" x14ac:dyDescent="0.2">
      <c r="J3818" s="261"/>
      <c r="K3818" s="246"/>
    </row>
    <row r="3819" spans="10:11" x14ac:dyDescent="0.2">
      <c r="J3819" s="261"/>
      <c r="K3819" s="246"/>
    </row>
    <row r="3820" spans="10:11" x14ac:dyDescent="0.2">
      <c r="J3820" s="261"/>
      <c r="K3820" s="246"/>
    </row>
    <row r="3821" spans="10:11" x14ac:dyDescent="0.2">
      <c r="J3821" s="261"/>
      <c r="K3821" s="246"/>
    </row>
    <row r="3822" spans="10:11" x14ac:dyDescent="0.2">
      <c r="J3822" s="261"/>
      <c r="K3822" s="246"/>
    </row>
    <row r="3823" spans="10:11" x14ac:dyDescent="0.2">
      <c r="J3823" s="261"/>
      <c r="K3823" s="246"/>
    </row>
    <row r="3824" spans="10:11" x14ac:dyDescent="0.2">
      <c r="J3824" s="261"/>
      <c r="K3824" s="246"/>
    </row>
    <row r="3825" spans="10:11" x14ac:dyDescent="0.2">
      <c r="J3825" s="261"/>
      <c r="K3825" s="246"/>
    </row>
    <row r="3826" spans="10:11" x14ac:dyDescent="0.2">
      <c r="J3826" s="261"/>
      <c r="K3826" s="246"/>
    </row>
    <row r="3827" spans="10:11" x14ac:dyDescent="0.2">
      <c r="J3827" s="261"/>
      <c r="K3827" s="246"/>
    </row>
    <row r="3828" spans="10:11" x14ac:dyDescent="0.2">
      <c r="J3828" s="261"/>
      <c r="K3828" s="246"/>
    </row>
    <row r="3829" spans="10:11" x14ac:dyDescent="0.2">
      <c r="J3829" s="261"/>
      <c r="K3829" s="246"/>
    </row>
    <row r="3830" spans="10:11" x14ac:dyDescent="0.2">
      <c r="J3830" s="261"/>
      <c r="K3830" s="246"/>
    </row>
    <row r="3831" spans="10:11" x14ac:dyDescent="0.2">
      <c r="J3831" s="261"/>
      <c r="K3831" s="246"/>
    </row>
    <row r="3832" spans="10:11" x14ac:dyDescent="0.2">
      <c r="J3832" s="261"/>
      <c r="K3832" s="246"/>
    </row>
    <row r="3833" spans="10:11" x14ac:dyDescent="0.2">
      <c r="J3833" s="261"/>
      <c r="K3833" s="246"/>
    </row>
    <row r="3834" spans="10:11" x14ac:dyDescent="0.2">
      <c r="J3834" s="261"/>
      <c r="K3834" s="246"/>
    </row>
    <row r="3835" spans="10:11" x14ac:dyDescent="0.2">
      <c r="J3835" s="261"/>
      <c r="K3835" s="246"/>
    </row>
    <row r="3836" spans="10:11" x14ac:dyDescent="0.2">
      <c r="J3836" s="261"/>
      <c r="K3836" s="246"/>
    </row>
    <row r="3837" spans="10:11" x14ac:dyDescent="0.2">
      <c r="J3837" s="261"/>
      <c r="K3837" s="246"/>
    </row>
    <row r="3838" spans="10:11" x14ac:dyDescent="0.2">
      <c r="J3838" s="261"/>
      <c r="K3838" s="246"/>
    </row>
    <row r="3839" spans="10:11" x14ac:dyDescent="0.2">
      <c r="J3839" s="261"/>
      <c r="K3839" s="246"/>
    </row>
    <row r="3840" spans="10:11" x14ac:dyDescent="0.2">
      <c r="J3840" s="261"/>
      <c r="K3840" s="246"/>
    </row>
    <row r="3841" spans="10:11" x14ac:dyDescent="0.2">
      <c r="J3841" s="261"/>
      <c r="K3841" s="246"/>
    </row>
    <row r="3842" spans="10:11" x14ac:dyDescent="0.2">
      <c r="J3842" s="261"/>
      <c r="K3842" s="246"/>
    </row>
    <row r="3843" spans="10:11" x14ac:dyDescent="0.2">
      <c r="J3843" s="261"/>
      <c r="K3843" s="246"/>
    </row>
    <row r="3844" spans="10:11" x14ac:dyDescent="0.2">
      <c r="J3844" s="261"/>
      <c r="K3844" s="246"/>
    </row>
    <row r="3845" spans="10:11" x14ac:dyDescent="0.2">
      <c r="J3845" s="261"/>
      <c r="K3845" s="246"/>
    </row>
    <row r="3846" spans="10:11" x14ac:dyDescent="0.2">
      <c r="J3846" s="261"/>
      <c r="K3846" s="246"/>
    </row>
    <row r="3847" spans="10:11" x14ac:dyDescent="0.2">
      <c r="J3847" s="261"/>
      <c r="K3847" s="246"/>
    </row>
    <row r="3848" spans="10:11" x14ac:dyDescent="0.2">
      <c r="J3848" s="261"/>
      <c r="K3848" s="246"/>
    </row>
    <row r="3849" spans="10:11" x14ac:dyDescent="0.2">
      <c r="J3849" s="261"/>
      <c r="K3849" s="246"/>
    </row>
    <row r="3850" spans="10:11" x14ac:dyDescent="0.2">
      <c r="J3850" s="261"/>
      <c r="K3850" s="246"/>
    </row>
    <row r="3851" spans="10:11" x14ac:dyDescent="0.2">
      <c r="J3851" s="261"/>
      <c r="K3851" s="246"/>
    </row>
    <row r="3852" spans="10:11" x14ac:dyDescent="0.2">
      <c r="J3852" s="261"/>
      <c r="K3852" s="246"/>
    </row>
    <row r="3853" spans="10:11" x14ac:dyDescent="0.2">
      <c r="J3853" s="261"/>
      <c r="K3853" s="246"/>
    </row>
    <row r="3854" spans="10:11" x14ac:dyDescent="0.2">
      <c r="J3854" s="261"/>
      <c r="K3854" s="246"/>
    </row>
    <row r="3855" spans="10:11" x14ac:dyDescent="0.2">
      <c r="J3855" s="261"/>
      <c r="K3855" s="246"/>
    </row>
    <row r="3856" spans="10:11" x14ac:dyDescent="0.2">
      <c r="J3856" s="261"/>
      <c r="K3856" s="246"/>
    </row>
    <row r="3857" spans="10:11" x14ac:dyDescent="0.2">
      <c r="J3857" s="261"/>
      <c r="K3857" s="246"/>
    </row>
    <row r="3858" spans="10:11" x14ac:dyDescent="0.2">
      <c r="J3858" s="261"/>
      <c r="K3858" s="246"/>
    </row>
    <row r="3859" spans="10:11" x14ac:dyDescent="0.2">
      <c r="J3859" s="261"/>
      <c r="K3859" s="246"/>
    </row>
    <row r="3860" spans="10:11" x14ac:dyDescent="0.2">
      <c r="J3860" s="261"/>
      <c r="K3860" s="246"/>
    </row>
    <row r="3861" spans="10:11" x14ac:dyDescent="0.2">
      <c r="J3861" s="261"/>
      <c r="K3861" s="246"/>
    </row>
    <row r="3862" spans="10:11" x14ac:dyDescent="0.2">
      <c r="J3862" s="261"/>
      <c r="K3862" s="246"/>
    </row>
    <row r="3863" spans="10:11" x14ac:dyDescent="0.2">
      <c r="J3863" s="261"/>
      <c r="K3863" s="246"/>
    </row>
    <row r="3864" spans="10:11" x14ac:dyDescent="0.2">
      <c r="J3864" s="261"/>
      <c r="K3864" s="246"/>
    </row>
    <row r="3865" spans="10:11" x14ac:dyDescent="0.2">
      <c r="J3865" s="261"/>
      <c r="K3865" s="246"/>
    </row>
    <row r="3866" spans="10:11" x14ac:dyDescent="0.2">
      <c r="J3866" s="261"/>
      <c r="K3866" s="246"/>
    </row>
    <row r="3867" spans="10:11" x14ac:dyDescent="0.2">
      <c r="J3867" s="261"/>
      <c r="K3867" s="246"/>
    </row>
    <row r="3868" spans="10:11" x14ac:dyDescent="0.2">
      <c r="J3868" s="261"/>
      <c r="K3868" s="246"/>
    </row>
    <row r="3869" spans="10:11" x14ac:dyDescent="0.2">
      <c r="J3869" s="261"/>
      <c r="K3869" s="246"/>
    </row>
    <row r="3870" spans="10:11" x14ac:dyDescent="0.2">
      <c r="J3870" s="261"/>
      <c r="K3870" s="246"/>
    </row>
    <row r="3871" spans="10:11" x14ac:dyDescent="0.2">
      <c r="J3871" s="261"/>
      <c r="K3871" s="246"/>
    </row>
    <row r="3872" spans="10:11" x14ac:dyDescent="0.2">
      <c r="J3872" s="261"/>
      <c r="K3872" s="246"/>
    </row>
    <row r="3873" spans="10:11" x14ac:dyDescent="0.2">
      <c r="J3873" s="261"/>
      <c r="K3873" s="246"/>
    </row>
    <row r="3874" spans="10:11" x14ac:dyDescent="0.2">
      <c r="J3874" s="261"/>
      <c r="K3874" s="246"/>
    </row>
    <row r="3875" spans="10:11" x14ac:dyDescent="0.2">
      <c r="J3875" s="261"/>
      <c r="K3875" s="246"/>
    </row>
    <row r="3876" spans="10:11" x14ac:dyDescent="0.2">
      <c r="J3876" s="261"/>
      <c r="K3876" s="246"/>
    </row>
    <row r="3877" spans="10:11" x14ac:dyDescent="0.2">
      <c r="J3877" s="261"/>
      <c r="K3877" s="246"/>
    </row>
    <row r="3878" spans="10:11" x14ac:dyDescent="0.2">
      <c r="J3878" s="261"/>
      <c r="K3878" s="246"/>
    </row>
    <row r="3879" spans="10:11" x14ac:dyDescent="0.2">
      <c r="J3879" s="261"/>
      <c r="K3879" s="246"/>
    </row>
    <row r="3880" spans="10:11" x14ac:dyDescent="0.2">
      <c r="J3880" s="261"/>
      <c r="K3880" s="246"/>
    </row>
    <row r="3881" spans="10:11" x14ac:dyDescent="0.2">
      <c r="J3881" s="261"/>
      <c r="K3881" s="246"/>
    </row>
    <row r="3882" spans="10:11" x14ac:dyDescent="0.2">
      <c r="J3882" s="261"/>
      <c r="K3882" s="246"/>
    </row>
    <row r="3883" spans="10:11" x14ac:dyDescent="0.2">
      <c r="J3883" s="261"/>
      <c r="K3883" s="246"/>
    </row>
    <row r="3884" spans="10:11" x14ac:dyDescent="0.2">
      <c r="J3884" s="261"/>
      <c r="K3884" s="246"/>
    </row>
    <row r="3885" spans="10:11" x14ac:dyDescent="0.2">
      <c r="J3885" s="261"/>
      <c r="K3885" s="246"/>
    </row>
    <row r="3886" spans="10:11" x14ac:dyDescent="0.2">
      <c r="J3886" s="261"/>
      <c r="K3886" s="246"/>
    </row>
    <row r="3887" spans="10:11" x14ac:dyDescent="0.2">
      <c r="J3887" s="261"/>
      <c r="K3887" s="246"/>
    </row>
    <row r="3888" spans="10:11" x14ac:dyDescent="0.2">
      <c r="J3888" s="261"/>
      <c r="K3888" s="246"/>
    </row>
    <row r="3889" spans="10:11" x14ac:dyDescent="0.2">
      <c r="J3889" s="261"/>
      <c r="K3889" s="246"/>
    </row>
    <row r="3890" spans="10:11" x14ac:dyDescent="0.2">
      <c r="J3890" s="261"/>
      <c r="K3890" s="246"/>
    </row>
    <row r="3891" spans="10:11" x14ac:dyDescent="0.2">
      <c r="J3891" s="261"/>
      <c r="K3891" s="246"/>
    </row>
    <row r="3892" spans="10:11" x14ac:dyDescent="0.2">
      <c r="J3892" s="261"/>
      <c r="K3892" s="246"/>
    </row>
    <row r="3893" spans="10:11" x14ac:dyDescent="0.2">
      <c r="J3893" s="261"/>
      <c r="K3893" s="246"/>
    </row>
    <row r="3894" spans="10:11" x14ac:dyDescent="0.2">
      <c r="J3894" s="261"/>
      <c r="K3894" s="246"/>
    </row>
    <row r="3895" spans="10:11" x14ac:dyDescent="0.2">
      <c r="J3895" s="261"/>
      <c r="K3895" s="246"/>
    </row>
    <row r="3896" spans="10:11" x14ac:dyDescent="0.2">
      <c r="J3896" s="261"/>
      <c r="K3896" s="246"/>
    </row>
    <row r="3897" spans="10:11" x14ac:dyDescent="0.2">
      <c r="J3897" s="261"/>
      <c r="K3897" s="246"/>
    </row>
    <row r="3898" spans="10:11" x14ac:dyDescent="0.2">
      <c r="J3898" s="261"/>
      <c r="K3898" s="246"/>
    </row>
    <row r="3899" spans="10:11" x14ac:dyDescent="0.2">
      <c r="J3899" s="261"/>
      <c r="K3899" s="246"/>
    </row>
    <row r="3900" spans="10:11" x14ac:dyDescent="0.2">
      <c r="J3900" s="261"/>
      <c r="K3900" s="246"/>
    </row>
    <row r="3901" spans="10:11" x14ac:dyDescent="0.2">
      <c r="J3901" s="261"/>
      <c r="K3901" s="246"/>
    </row>
    <row r="3902" spans="10:11" x14ac:dyDescent="0.2">
      <c r="J3902" s="261"/>
      <c r="K3902" s="246"/>
    </row>
    <row r="3903" spans="10:11" x14ac:dyDescent="0.2">
      <c r="J3903" s="261"/>
      <c r="K3903" s="246"/>
    </row>
    <row r="3904" spans="10:11" x14ac:dyDescent="0.2">
      <c r="J3904" s="261"/>
      <c r="K3904" s="246"/>
    </row>
    <row r="3905" spans="10:11" x14ac:dyDescent="0.2">
      <c r="J3905" s="261"/>
      <c r="K3905" s="246"/>
    </row>
    <row r="3906" spans="10:11" x14ac:dyDescent="0.2">
      <c r="J3906" s="261"/>
      <c r="K3906" s="246"/>
    </row>
    <row r="3907" spans="10:11" x14ac:dyDescent="0.2">
      <c r="J3907" s="261"/>
      <c r="K3907" s="246"/>
    </row>
    <row r="3908" spans="10:11" x14ac:dyDescent="0.2">
      <c r="J3908" s="261"/>
      <c r="K3908" s="246"/>
    </row>
    <row r="3909" spans="10:11" x14ac:dyDescent="0.2">
      <c r="J3909" s="261"/>
      <c r="K3909" s="246"/>
    </row>
    <row r="3910" spans="10:11" x14ac:dyDescent="0.2">
      <c r="J3910" s="261"/>
      <c r="K3910" s="246"/>
    </row>
    <row r="3911" spans="10:11" x14ac:dyDescent="0.2">
      <c r="J3911" s="261"/>
      <c r="K3911" s="246"/>
    </row>
    <row r="3912" spans="10:11" x14ac:dyDescent="0.2">
      <c r="J3912" s="261"/>
      <c r="K3912" s="246"/>
    </row>
    <row r="3913" spans="10:11" x14ac:dyDescent="0.2">
      <c r="J3913" s="261"/>
      <c r="K3913" s="246"/>
    </row>
    <row r="3914" spans="10:11" x14ac:dyDescent="0.2">
      <c r="J3914" s="261"/>
      <c r="K3914" s="246"/>
    </row>
    <row r="3915" spans="10:11" x14ac:dyDescent="0.2">
      <c r="J3915" s="261"/>
      <c r="K3915" s="246"/>
    </row>
    <row r="3916" spans="10:11" x14ac:dyDescent="0.2">
      <c r="J3916" s="261"/>
      <c r="K3916" s="246"/>
    </row>
    <row r="3917" spans="10:11" x14ac:dyDescent="0.2">
      <c r="J3917" s="261"/>
      <c r="K3917" s="246"/>
    </row>
    <row r="3918" spans="10:11" x14ac:dyDescent="0.2">
      <c r="J3918" s="261"/>
      <c r="K3918" s="246"/>
    </row>
    <row r="3919" spans="10:11" x14ac:dyDescent="0.2">
      <c r="J3919" s="261"/>
      <c r="K3919" s="246"/>
    </row>
    <row r="3920" spans="10:11" x14ac:dyDescent="0.2">
      <c r="J3920" s="261"/>
      <c r="K3920" s="246"/>
    </row>
    <row r="3921" spans="10:11" x14ac:dyDescent="0.2">
      <c r="J3921" s="261"/>
      <c r="K3921" s="246"/>
    </row>
    <row r="3922" spans="10:11" x14ac:dyDescent="0.2">
      <c r="J3922" s="261"/>
      <c r="K3922" s="246"/>
    </row>
    <row r="3923" spans="10:11" x14ac:dyDescent="0.2">
      <c r="J3923" s="261"/>
      <c r="K3923" s="246"/>
    </row>
    <row r="3924" spans="10:11" x14ac:dyDescent="0.2">
      <c r="J3924" s="261"/>
      <c r="K3924" s="246"/>
    </row>
    <row r="3925" spans="10:11" x14ac:dyDescent="0.2">
      <c r="J3925" s="261"/>
      <c r="K3925" s="246"/>
    </row>
    <row r="3926" spans="10:11" x14ac:dyDescent="0.2">
      <c r="J3926" s="261"/>
      <c r="K3926" s="246"/>
    </row>
    <row r="3927" spans="10:11" x14ac:dyDescent="0.2">
      <c r="J3927" s="261"/>
      <c r="K3927" s="246"/>
    </row>
    <row r="3928" spans="10:11" x14ac:dyDescent="0.2">
      <c r="J3928" s="261"/>
      <c r="K3928" s="246"/>
    </row>
    <row r="3929" spans="10:11" x14ac:dyDescent="0.2">
      <c r="J3929" s="261"/>
      <c r="K3929" s="246"/>
    </row>
    <row r="3930" spans="10:11" x14ac:dyDescent="0.2">
      <c r="J3930" s="261"/>
      <c r="K3930" s="246"/>
    </row>
    <row r="3931" spans="10:11" x14ac:dyDescent="0.2">
      <c r="J3931" s="261"/>
      <c r="K3931" s="246"/>
    </row>
    <row r="3932" spans="10:11" x14ac:dyDescent="0.2">
      <c r="J3932" s="261"/>
      <c r="K3932" s="246"/>
    </row>
    <row r="3933" spans="10:11" x14ac:dyDescent="0.2">
      <c r="J3933" s="261"/>
      <c r="K3933" s="246"/>
    </row>
    <row r="3934" spans="10:11" x14ac:dyDescent="0.2">
      <c r="J3934" s="261"/>
      <c r="K3934" s="246"/>
    </row>
    <row r="3935" spans="10:11" x14ac:dyDescent="0.2">
      <c r="J3935" s="261"/>
      <c r="K3935" s="246"/>
    </row>
    <row r="3936" spans="10:11" x14ac:dyDescent="0.2">
      <c r="J3936" s="261"/>
      <c r="K3936" s="246"/>
    </row>
    <row r="3937" spans="10:11" x14ac:dyDescent="0.2">
      <c r="J3937" s="261"/>
      <c r="K3937" s="246"/>
    </row>
    <row r="3938" spans="10:11" x14ac:dyDescent="0.2">
      <c r="J3938" s="261"/>
      <c r="K3938" s="246"/>
    </row>
    <row r="3939" spans="10:11" x14ac:dyDescent="0.2">
      <c r="J3939" s="261"/>
      <c r="K3939" s="246"/>
    </row>
    <row r="3940" spans="10:11" x14ac:dyDescent="0.2">
      <c r="J3940" s="261"/>
      <c r="K3940" s="246"/>
    </row>
    <row r="3941" spans="10:11" x14ac:dyDescent="0.2">
      <c r="J3941" s="261"/>
      <c r="K3941" s="246"/>
    </row>
    <row r="3942" spans="10:11" x14ac:dyDescent="0.2">
      <c r="J3942" s="261"/>
      <c r="K3942" s="246"/>
    </row>
    <row r="3943" spans="10:11" x14ac:dyDescent="0.2">
      <c r="J3943" s="261"/>
      <c r="K3943" s="246"/>
    </row>
    <row r="3944" spans="10:11" x14ac:dyDescent="0.2">
      <c r="J3944" s="261"/>
      <c r="K3944" s="246"/>
    </row>
    <row r="3945" spans="10:11" x14ac:dyDescent="0.2">
      <c r="J3945" s="261"/>
      <c r="K3945" s="246"/>
    </row>
    <row r="3946" spans="10:11" x14ac:dyDescent="0.2">
      <c r="J3946" s="261"/>
      <c r="K3946" s="246"/>
    </row>
    <row r="3947" spans="10:11" x14ac:dyDescent="0.2">
      <c r="J3947" s="261"/>
      <c r="K3947" s="246"/>
    </row>
    <row r="3948" spans="10:11" x14ac:dyDescent="0.2">
      <c r="J3948" s="261"/>
      <c r="K3948" s="246"/>
    </row>
    <row r="3949" spans="10:11" x14ac:dyDescent="0.2">
      <c r="J3949" s="261"/>
      <c r="K3949" s="246"/>
    </row>
    <row r="3950" spans="10:11" x14ac:dyDescent="0.2">
      <c r="J3950" s="261"/>
      <c r="K3950" s="246"/>
    </row>
    <row r="3951" spans="10:11" x14ac:dyDescent="0.2">
      <c r="J3951" s="261"/>
      <c r="K3951" s="246"/>
    </row>
    <row r="3952" spans="10:11" x14ac:dyDescent="0.2">
      <c r="J3952" s="261"/>
      <c r="K3952" s="246"/>
    </row>
    <row r="3953" spans="10:11" x14ac:dyDescent="0.2">
      <c r="J3953" s="261"/>
      <c r="K3953" s="246"/>
    </row>
    <row r="3954" spans="10:11" x14ac:dyDescent="0.2">
      <c r="J3954" s="261"/>
      <c r="K3954" s="246"/>
    </row>
    <row r="3955" spans="10:11" x14ac:dyDescent="0.2">
      <c r="J3955" s="261"/>
      <c r="K3955" s="246"/>
    </row>
    <row r="3956" spans="10:11" x14ac:dyDescent="0.2">
      <c r="J3956" s="261"/>
      <c r="K3956" s="246"/>
    </row>
    <row r="3957" spans="10:11" x14ac:dyDescent="0.2">
      <c r="J3957" s="261"/>
      <c r="K3957" s="246"/>
    </row>
    <row r="3958" spans="10:11" x14ac:dyDescent="0.2">
      <c r="J3958" s="261"/>
      <c r="K3958" s="246"/>
    </row>
    <row r="3959" spans="10:11" x14ac:dyDescent="0.2">
      <c r="J3959" s="261"/>
      <c r="K3959" s="246"/>
    </row>
    <row r="3960" spans="10:11" x14ac:dyDescent="0.2">
      <c r="J3960" s="261"/>
      <c r="K3960" s="246"/>
    </row>
    <row r="3961" spans="10:11" x14ac:dyDescent="0.2">
      <c r="J3961" s="261"/>
      <c r="K3961" s="246"/>
    </row>
    <row r="3962" spans="10:11" x14ac:dyDescent="0.2">
      <c r="J3962" s="261"/>
      <c r="K3962" s="246"/>
    </row>
    <row r="3963" spans="10:11" x14ac:dyDescent="0.2">
      <c r="J3963" s="261"/>
      <c r="K3963" s="246"/>
    </row>
    <row r="3964" spans="10:11" x14ac:dyDescent="0.2">
      <c r="J3964" s="261"/>
      <c r="K3964" s="246"/>
    </row>
    <row r="3965" spans="10:11" x14ac:dyDescent="0.2">
      <c r="J3965" s="261"/>
      <c r="K3965" s="246"/>
    </row>
    <row r="3966" spans="10:11" x14ac:dyDescent="0.2">
      <c r="J3966" s="261"/>
      <c r="K3966" s="246"/>
    </row>
    <row r="3967" spans="10:11" x14ac:dyDescent="0.2">
      <c r="J3967" s="261"/>
      <c r="K3967" s="246"/>
    </row>
    <row r="3968" spans="10:11" x14ac:dyDescent="0.2">
      <c r="J3968" s="261"/>
      <c r="K3968" s="246"/>
    </row>
    <row r="3969" spans="10:11" x14ac:dyDescent="0.2">
      <c r="J3969" s="261"/>
      <c r="K3969" s="246"/>
    </row>
    <row r="3970" spans="10:11" x14ac:dyDescent="0.2">
      <c r="J3970" s="261"/>
      <c r="K3970" s="246"/>
    </row>
    <row r="3971" spans="10:11" x14ac:dyDescent="0.2">
      <c r="J3971" s="261"/>
      <c r="K3971" s="246"/>
    </row>
    <row r="3972" spans="10:11" x14ac:dyDescent="0.2">
      <c r="J3972" s="261"/>
      <c r="K3972" s="246"/>
    </row>
    <row r="3973" spans="10:11" x14ac:dyDescent="0.2">
      <c r="J3973" s="261"/>
      <c r="K3973" s="246"/>
    </row>
    <row r="3974" spans="10:11" x14ac:dyDescent="0.2">
      <c r="J3974" s="261"/>
      <c r="K3974" s="246"/>
    </row>
    <row r="3975" spans="10:11" x14ac:dyDescent="0.2">
      <c r="J3975" s="261"/>
      <c r="K3975" s="246"/>
    </row>
    <row r="3976" spans="10:11" x14ac:dyDescent="0.2">
      <c r="J3976" s="261"/>
      <c r="K3976" s="246"/>
    </row>
    <row r="3977" spans="10:11" x14ac:dyDescent="0.2">
      <c r="J3977" s="261"/>
      <c r="K3977" s="246"/>
    </row>
    <row r="3978" spans="10:11" x14ac:dyDescent="0.2">
      <c r="J3978" s="261"/>
      <c r="K3978" s="246"/>
    </row>
    <row r="3979" spans="10:11" x14ac:dyDescent="0.2">
      <c r="J3979" s="261"/>
      <c r="K3979" s="246"/>
    </row>
    <row r="3980" spans="10:11" x14ac:dyDescent="0.2">
      <c r="J3980" s="261"/>
      <c r="K3980" s="246"/>
    </row>
    <row r="3981" spans="10:11" x14ac:dyDescent="0.2">
      <c r="J3981" s="261"/>
      <c r="K3981" s="246"/>
    </row>
    <row r="3982" spans="10:11" x14ac:dyDescent="0.2">
      <c r="J3982" s="261"/>
      <c r="K3982" s="246"/>
    </row>
    <row r="3983" spans="10:11" x14ac:dyDescent="0.2">
      <c r="J3983" s="261"/>
      <c r="K3983" s="246"/>
    </row>
    <row r="3984" spans="10:11" x14ac:dyDescent="0.2">
      <c r="J3984" s="261"/>
      <c r="K3984" s="246"/>
    </row>
    <row r="3985" spans="10:11" x14ac:dyDescent="0.2">
      <c r="J3985" s="261"/>
      <c r="K3985" s="246"/>
    </row>
    <row r="3986" spans="10:11" x14ac:dyDescent="0.2">
      <c r="J3986" s="261"/>
      <c r="K3986" s="246"/>
    </row>
    <row r="3987" spans="10:11" x14ac:dyDescent="0.2">
      <c r="J3987" s="261"/>
      <c r="K3987" s="246"/>
    </row>
    <row r="3988" spans="10:11" x14ac:dyDescent="0.2">
      <c r="J3988" s="261"/>
      <c r="K3988" s="246"/>
    </row>
    <row r="3989" spans="10:11" x14ac:dyDescent="0.2">
      <c r="J3989" s="261"/>
      <c r="K3989" s="246"/>
    </row>
    <row r="3990" spans="10:11" x14ac:dyDescent="0.2">
      <c r="J3990" s="261"/>
      <c r="K3990" s="246"/>
    </row>
    <row r="3991" spans="10:11" x14ac:dyDescent="0.2">
      <c r="J3991" s="261"/>
      <c r="K3991" s="246"/>
    </row>
    <row r="3992" spans="10:11" x14ac:dyDescent="0.2">
      <c r="J3992" s="261"/>
      <c r="K3992" s="246"/>
    </row>
    <row r="3993" spans="10:11" x14ac:dyDescent="0.2">
      <c r="J3993" s="261"/>
      <c r="K3993" s="246"/>
    </row>
    <row r="3994" spans="10:11" x14ac:dyDescent="0.2">
      <c r="J3994" s="261"/>
      <c r="K3994" s="246"/>
    </row>
    <row r="3995" spans="10:11" x14ac:dyDescent="0.2">
      <c r="J3995" s="261"/>
      <c r="K3995" s="246"/>
    </row>
    <row r="3996" spans="10:11" x14ac:dyDescent="0.2">
      <c r="J3996" s="261"/>
      <c r="K3996" s="246"/>
    </row>
    <row r="3997" spans="10:11" x14ac:dyDescent="0.2">
      <c r="J3997" s="261"/>
      <c r="K3997" s="246"/>
    </row>
    <row r="3998" spans="10:11" x14ac:dyDescent="0.2">
      <c r="J3998" s="261"/>
      <c r="K3998" s="246"/>
    </row>
    <row r="3999" spans="10:11" x14ac:dyDescent="0.2">
      <c r="J3999" s="261"/>
      <c r="K3999" s="246"/>
    </row>
    <row r="4000" spans="10:11" x14ac:dyDescent="0.2">
      <c r="J4000" s="261"/>
      <c r="K4000" s="246"/>
    </row>
    <row r="4001" spans="10:11" x14ac:dyDescent="0.2">
      <c r="J4001" s="261"/>
      <c r="K4001" s="246"/>
    </row>
    <row r="4002" spans="10:11" x14ac:dyDescent="0.2">
      <c r="J4002" s="261"/>
      <c r="K4002" s="246"/>
    </row>
    <row r="4003" spans="10:11" x14ac:dyDescent="0.2">
      <c r="J4003" s="261"/>
      <c r="K4003" s="246"/>
    </row>
    <row r="4004" spans="10:11" x14ac:dyDescent="0.2">
      <c r="J4004" s="261"/>
      <c r="K4004" s="246"/>
    </row>
    <row r="4005" spans="10:11" x14ac:dyDescent="0.2">
      <c r="J4005" s="261"/>
      <c r="K4005" s="246"/>
    </row>
    <row r="4006" spans="10:11" x14ac:dyDescent="0.2">
      <c r="J4006" s="261"/>
      <c r="K4006" s="246"/>
    </row>
    <row r="4007" spans="10:11" x14ac:dyDescent="0.2">
      <c r="J4007" s="261"/>
      <c r="K4007" s="246"/>
    </row>
    <row r="4008" spans="10:11" x14ac:dyDescent="0.2">
      <c r="J4008" s="261"/>
      <c r="K4008" s="246"/>
    </row>
    <row r="4009" spans="10:11" x14ac:dyDescent="0.2">
      <c r="J4009" s="261"/>
      <c r="K4009" s="246"/>
    </row>
    <row r="4010" spans="10:11" x14ac:dyDescent="0.2">
      <c r="J4010" s="261"/>
      <c r="K4010" s="246"/>
    </row>
    <row r="4011" spans="10:11" x14ac:dyDescent="0.2">
      <c r="J4011" s="261"/>
      <c r="K4011" s="246"/>
    </row>
    <row r="4012" spans="10:11" x14ac:dyDescent="0.2">
      <c r="J4012" s="261"/>
      <c r="K4012" s="246"/>
    </row>
    <row r="4013" spans="10:11" x14ac:dyDescent="0.2">
      <c r="J4013" s="261"/>
      <c r="K4013" s="246"/>
    </row>
    <row r="4014" spans="10:11" x14ac:dyDescent="0.2">
      <c r="J4014" s="261"/>
      <c r="K4014" s="246"/>
    </row>
    <row r="4015" spans="10:11" x14ac:dyDescent="0.2">
      <c r="J4015" s="261"/>
      <c r="K4015" s="246"/>
    </row>
    <row r="4016" spans="10:11" x14ac:dyDescent="0.2">
      <c r="J4016" s="261"/>
      <c r="K4016" s="246"/>
    </row>
    <row r="4017" spans="10:11" x14ac:dyDescent="0.2">
      <c r="J4017" s="261"/>
      <c r="K4017" s="246"/>
    </row>
    <row r="4018" spans="10:11" x14ac:dyDescent="0.2">
      <c r="J4018" s="261"/>
      <c r="K4018" s="246"/>
    </row>
    <row r="4019" spans="10:11" x14ac:dyDescent="0.2">
      <c r="J4019" s="261"/>
      <c r="K4019" s="246"/>
    </row>
    <row r="4020" spans="10:11" x14ac:dyDescent="0.2">
      <c r="J4020" s="261"/>
      <c r="K4020" s="246"/>
    </row>
    <row r="4021" spans="10:11" x14ac:dyDescent="0.2">
      <c r="J4021" s="261"/>
      <c r="K4021" s="246"/>
    </row>
    <row r="4022" spans="10:11" x14ac:dyDescent="0.2">
      <c r="J4022" s="261"/>
      <c r="K4022" s="246"/>
    </row>
    <row r="4023" spans="10:11" x14ac:dyDescent="0.2">
      <c r="J4023" s="261"/>
      <c r="K4023" s="246"/>
    </row>
    <row r="4024" spans="10:11" x14ac:dyDescent="0.2">
      <c r="J4024" s="261"/>
      <c r="K4024" s="246"/>
    </row>
    <row r="4025" spans="10:11" x14ac:dyDescent="0.2">
      <c r="J4025" s="261"/>
      <c r="K4025" s="246"/>
    </row>
    <row r="4026" spans="10:11" x14ac:dyDescent="0.2">
      <c r="J4026" s="261"/>
      <c r="K4026" s="246"/>
    </row>
    <row r="4027" spans="10:11" x14ac:dyDescent="0.2">
      <c r="J4027" s="261"/>
      <c r="K4027" s="246"/>
    </row>
    <row r="4028" spans="10:11" x14ac:dyDescent="0.2">
      <c r="J4028" s="261"/>
      <c r="K4028" s="246"/>
    </row>
    <row r="4029" spans="10:11" x14ac:dyDescent="0.2">
      <c r="J4029" s="261"/>
      <c r="K4029" s="246"/>
    </row>
    <row r="4030" spans="10:11" x14ac:dyDescent="0.2">
      <c r="J4030" s="261"/>
      <c r="K4030" s="246"/>
    </row>
    <row r="4031" spans="10:11" x14ac:dyDescent="0.2">
      <c r="J4031" s="261"/>
      <c r="K4031" s="246"/>
    </row>
    <row r="4032" spans="10:11" x14ac:dyDescent="0.2">
      <c r="J4032" s="261"/>
      <c r="K4032" s="246"/>
    </row>
    <row r="4033" spans="10:11" x14ac:dyDescent="0.2">
      <c r="J4033" s="261"/>
      <c r="K4033" s="246"/>
    </row>
    <row r="4034" spans="10:11" x14ac:dyDescent="0.2">
      <c r="J4034" s="261"/>
      <c r="K4034" s="246"/>
    </row>
    <row r="4035" spans="10:11" x14ac:dyDescent="0.2">
      <c r="J4035" s="261"/>
      <c r="K4035" s="246"/>
    </row>
    <row r="4036" spans="10:11" x14ac:dyDescent="0.2">
      <c r="J4036" s="261"/>
      <c r="K4036" s="246"/>
    </row>
    <row r="4037" spans="10:11" x14ac:dyDescent="0.2">
      <c r="J4037" s="261"/>
      <c r="K4037" s="246"/>
    </row>
    <row r="4038" spans="10:11" x14ac:dyDescent="0.2">
      <c r="J4038" s="261"/>
      <c r="K4038" s="246"/>
    </row>
    <row r="4039" spans="10:11" x14ac:dyDescent="0.2">
      <c r="J4039" s="261"/>
      <c r="K4039" s="246"/>
    </row>
    <row r="4040" spans="10:11" x14ac:dyDescent="0.2">
      <c r="J4040" s="261"/>
      <c r="K4040" s="246"/>
    </row>
    <row r="4041" spans="10:11" x14ac:dyDescent="0.2">
      <c r="J4041" s="261"/>
      <c r="K4041" s="246"/>
    </row>
    <row r="4042" spans="10:11" x14ac:dyDescent="0.2">
      <c r="J4042" s="261"/>
      <c r="K4042" s="246"/>
    </row>
    <row r="4043" spans="10:11" x14ac:dyDescent="0.2">
      <c r="J4043" s="261"/>
      <c r="K4043" s="246"/>
    </row>
    <row r="4044" spans="10:11" x14ac:dyDescent="0.2">
      <c r="J4044" s="261"/>
      <c r="K4044" s="246"/>
    </row>
    <row r="4045" spans="10:11" x14ac:dyDescent="0.2">
      <c r="J4045" s="261"/>
      <c r="K4045" s="246"/>
    </row>
    <row r="4046" spans="10:11" x14ac:dyDescent="0.2">
      <c r="J4046" s="261"/>
      <c r="K4046" s="246"/>
    </row>
    <row r="4047" spans="10:11" x14ac:dyDescent="0.2">
      <c r="J4047" s="261"/>
      <c r="K4047" s="246"/>
    </row>
    <row r="4048" spans="10:11" x14ac:dyDescent="0.2">
      <c r="J4048" s="261"/>
      <c r="K4048" s="246"/>
    </row>
    <row r="4049" spans="10:11" x14ac:dyDescent="0.2">
      <c r="J4049" s="261"/>
      <c r="K4049" s="246"/>
    </row>
    <row r="4050" spans="10:11" x14ac:dyDescent="0.2">
      <c r="J4050" s="261"/>
      <c r="K4050" s="246"/>
    </row>
    <row r="4051" spans="10:11" x14ac:dyDescent="0.2">
      <c r="J4051" s="261"/>
      <c r="K4051" s="246"/>
    </row>
    <row r="4052" spans="10:11" x14ac:dyDescent="0.2">
      <c r="J4052" s="261"/>
      <c r="K4052" s="246"/>
    </row>
    <row r="4053" spans="10:11" x14ac:dyDescent="0.2">
      <c r="J4053" s="261"/>
      <c r="K4053" s="246"/>
    </row>
    <row r="4054" spans="10:11" x14ac:dyDescent="0.2">
      <c r="J4054" s="261"/>
      <c r="K4054" s="246"/>
    </row>
    <row r="4055" spans="10:11" x14ac:dyDescent="0.2">
      <c r="J4055" s="261"/>
      <c r="K4055" s="246"/>
    </row>
    <row r="4056" spans="10:11" x14ac:dyDescent="0.2">
      <c r="J4056" s="261"/>
      <c r="K4056" s="246"/>
    </row>
    <row r="4057" spans="10:11" x14ac:dyDescent="0.2">
      <c r="J4057" s="261"/>
      <c r="K4057" s="246"/>
    </row>
    <row r="4058" spans="10:11" x14ac:dyDescent="0.2">
      <c r="J4058" s="261"/>
      <c r="K4058" s="246"/>
    </row>
    <row r="4059" spans="10:11" x14ac:dyDescent="0.2">
      <c r="J4059" s="261"/>
      <c r="K4059" s="246"/>
    </row>
    <row r="4060" spans="10:11" x14ac:dyDescent="0.2">
      <c r="J4060" s="261"/>
      <c r="K4060" s="246"/>
    </row>
    <row r="4061" spans="10:11" x14ac:dyDescent="0.2">
      <c r="J4061" s="261"/>
      <c r="K4061" s="246"/>
    </row>
    <row r="4062" spans="10:11" x14ac:dyDescent="0.2">
      <c r="J4062" s="261"/>
      <c r="K4062" s="246"/>
    </row>
    <row r="4063" spans="10:11" x14ac:dyDescent="0.2">
      <c r="J4063" s="261"/>
      <c r="K4063" s="246"/>
    </row>
    <row r="4064" spans="10:11" x14ac:dyDescent="0.2">
      <c r="J4064" s="261"/>
      <c r="K4064" s="246"/>
    </row>
    <row r="4065" spans="10:11" x14ac:dyDescent="0.2">
      <c r="J4065" s="261"/>
      <c r="K4065" s="246"/>
    </row>
    <row r="4066" spans="10:11" x14ac:dyDescent="0.2">
      <c r="J4066" s="261"/>
      <c r="K4066" s="246"/>
    </row>
    <row r="4067" spans="10:11" x14ac:dyDescent="0.2">
      <c r="J4067" s="261"/>
      <c r="K4067" s="246"/>
    </row>
    <row r="4068" spans="10:11" x14ac:dyDescent="0.2">
      <c r="J4068" s="261"/>
      <c r="K4068" s="246"/>
    </row>
    <row r="4069" spans="10:11" x14ac:dyDescent="0.2">
      <c r="J4069" s="261"/>
      <c r="K4069" s="246"/>
    </row>
    <row r="4070" spans="10:11" x14ac:dyDescent="0.2">
      <c r="J4070" s="261"/>
      <c r="K4070" s="246"/>
    </row>
    <row r="4071" spans="10:11" x14ac:dyDescent="0.2">
      <c r="J4071" s="261"/>
      <c r="K4071" s="246"/>
    </row>
    <row r="4072" spans="10:11" x14ac:dyDescent="0.2">
      <c r="J4072" s="261"/>
      <c r="K4072" s="246"/>
    </row>
    <row r="4073" spans="10:11" x14ac:dyDescent="0.2">
      <c r="J4073" s="261"/>
      <c r="K4073" s="246"/>
    </row>
    <row r="4074" spans="10:11" x14ac:dyDescent="0.2">
      <c r="J4074" s="261"/>
      <c r="K4074" s="246"/>
    </row>
    <row r="4075" spans="10:11" x14ac:dyDescent="0.2">
      <c r="J4075" s="261"/>
      <c r="K4075" s="246"/>
    </row>
    <row r="4076" spans="10:11" x14ac:dyDescent="0.2">
      <c r="J4076" s="261"/>
      <c r="K4076" s="246"/>
    </row>
    <row r="4077" spans="10:11" x14ac:dyDescent="0.2">
      <c r="J4077" s="261"/>
      <c r="K4077" s="246"/>
    </row>
    <row r="4078" spans="10:11" x14ac:dyDescent="0.2">
      <c r="J4078" s="261"/>
      <c r="K4078" s="246"/>
    </row>
    <row r="4079" spans="10:11" x14ac:dyDescent="0.2">
      <c r="J4079" s="261"/>
      <c r="K4079" s="246"/>
    </row>
    <row r="4080" spans="10:11" x14ac:dyDescent="0.2">
      <c r="J4080" s="261"/>
      <c r="K4080" s="246"/>
    </row>
    <row r="4081" spans="10:11" x14ac:dyDescent="0.2">
      <c r="J4081" s="261"/>
      <c r="K4081" s="246"/>
    </row>
    <row r="4082" spans="10:11" x14ac:dyDescent="0.2">
      <c r="J4082" s="261"/>
      <c r="K4082" s="246"/>
    </row>
    <row r="4083" spans="10:11" x14ac:dyDescent="0.2">
      <c r="J4083" s="261"/>
      <c r="K4083" s="246"/>
    </row>
    <row r="4084" spans="10:11" x14ac:dyDescent="0.2">
      <c r="J4084" s="261"/>
      <c r="K4084" s="246"/>
    </row>
    <row r="4085" spans="10:11" x14ac:dyDescent="0.2">
      <c r="J4085" s="261"/>
      <c r="K4085" s="246"/>
    </row>
    <row r="4086" spans="10:11" x14ac:dyDescent="0.2">
      <c r="J4086" s="261"/>
      <c r="K4086" s="246"/>
    </row>
    <row r="4087" spans="10:11" x14ac:dyDescent="0.2">
      <c r="J4087" s="261"/>
      <c r="K4087" s="246"/>
    </row>
    <row r="4088" spans="10:11" x14ac:dyDescent="0.2">
      <c r="J4088" s="261"/>
      <c r="K4088" s="246"/>
    </row>
    <row r="4089" spans="10:11" x14ac:dyDescent="0.2">
      <c r="J4089" s="261"/>
      <c r="K4089" s="246"/>
    </row>
    <row r="4090" spans="10:11" x14ac:dyDescent="0.2">
      <c r="J4090" s="261"/>
      <c r="K4090" s="246"/>
    </row>
    <row r="4091" spans="10:11" x14ac:dyDescent="0.2">
      <c r="J4091" s="261"/>
      <c r="K4091" s="246"/>
    </row>
    <row r="4092" spans="10:11" x14ac:dyDescent="0.2">
      <c r="J4092" s="261"/>
      <c r="K4092" s="246"/>
    </row>
    <row r="4093" spans="10:11" x14ac:dyDescent="0.2">
      <c r="J4093" s="261"/>
      <c r="K4093" s="246"/>
    </row>
    <row r="4094" spans="10:11" x14ac:dyDescent="0.2">
      <c r="J4094" s="261"/>
      <c r="K4094" s="246"/>
    </row>
    <row r="4095" spans="10:11" x14ac:dyDescent="0.2">
      <c r="J4095" s="261"/>
      <c r="K4095" s="246"/>
    </row>
    <row r="4096" spans="10:11" x14ac:dyDescent="0.2">
      <c r="J4096" s="261"/>
      <c r="K4096" s="246"/>
    </row>
    <row r="4097" spans="10:11" x14ac:dyDescent="0.2">
      <c r="J4097" s="261"/>
      <c r="K4097" s="246"/>
    </row>
    <row r="4098" spans="10:11" x14ac:dyDescent="0.2">
      <c r="J4098" s="261"/>
      <c r="K4098" s="246"/>
    </row>
    <row r="4099" spans="10:11" x14ac:dyDescent="0.2">
      <c r="J4099" s="261"/>
      <c r="K4099" s="246"/>
    </row>
    <row r="4100" spans="10:11" x14ac:dyDescent="0.2">
      <c r="J4100" s="261"/>
      <c r="K4100" s="246"/>
    </row>
    <row r="4101" spans="10:11" x14ac:dyDescent="0.2">
      <c r="J4101" s="261"/>
      <c r="K4101" s="246"/>
    </row>
    <row r="4102" spans="10:11" x14ac:dyDescent="0.2">
      <c r="J4102" s="261"/>
      <c r="K4102" s="246"/>
    </row>
    <row r="4103" spans="10:11" x14ac:dyDescent="0.2">
      <c r="J4103" s="261"/>
      <c r="K4103" s="246"/>
    </row>
    <row r="4104" spans="10:11" x14ac:dyDescent="0.2">
      <c r="J4104" s="261"/>
      <c r="K4104" s="246"/>
    </row>
    <row r="4105" spans="10:11" x14ac:dyDescent="0.2">
      <c r="J4105" s="261"/>
      <c r="K4105" s="246"/>
    </row>
    <row r="4106" spans="10:11" x14ac:dyDescent="0.2">
      <c r="J4106" s="261"/>
      <c r="K4106" s="246"/>
    </row>
    <row r="4107" spans="10:11" x14ac:dyDescent="0.2">
      <c r="J4107" s="261"/>
      <c r="K4107" s="246"/>
    </row>
    <row r="4108" spans="10:11" x14ac:dyDescent="0.2">
      <c r="J4108" s="261"/>
      <c r="K4108" s="246"/>
    </row>
    <row r="4109" spans="10:11" x14ac:dyDescent="0.2">
      <c r="J4109" s="261"/>
      <c r="K4109" s="246"/>
    </row>
    <row r="4110" spans="10:11" x14ac:dyDescent="0.2">
      <c r="J4110" s="261"/>
      <c r="K4110" s="246"/>
    </row>
    <row r="4111" spans="10:11" x14ac:dyDescent="0.2">
      <c r="J4111" s="261"/>
      <c r="K4111" s="246"/>
    </row>
    <row r="4112" spans="10:11" x14ac:dyDescent="0.2">
      <c r="J4112" s="261"/>
      <c r="K4112" s="246"/>
    </row>
    <row r="4113" spans="10:11" x14ac:dyDescent="0.2">
      <c r="J4113" s="261"/>
      <c r="K4113" s="246"/>
    </row>
    <row r="4114" spans="10:11" x14ac:dyDescent="0.2">
      <c r="J4114" s="261"/>
      <c r="K4114" s="246"/>
    </row>
    <row r="4115" spans="10:11" x14ac:dyDescent="0.2">
      <c r="J4115" s="261"/>
      <c r="K4115" s="246"/>
    </row>
    <row r="4116" spans="10:11" x14ac:dyDescent="0.2">
      <c r="J4116" s="261"/>
      <c r="K4116" s="246"/>
    </row>
    <row r="4117" spans="10:11" x14ac:dyDescent="0.2">
      <c r="J4117" s="261"/>
      <c r="K4117" s="246"/>
    </row>
    <row r="4118" spans="10:11" x14ac:dyDescent="0.2">
      <c r="J4118" s="261"/>
      <c r="K4118" s="246"/>
    </row>
    <row r="4119" spans="10:11" x14ac:dyDescent="0.2">
      <c r="J4119" s="261"/>
      <c r="K4119" s="246"/>
    </row>
    <row r="4120" spans="10:11" x14ac:dyDescent="0.2">
      <c r="J4120" s="261"/>
      <c r="K4120" s="246"/>
    </row>
    <row r="4121" spans="10:11" x14ac:dyDescent="0.2">
      <c r="J4121" s="261"/>
      <c r="K4121" s="246"/>
    </row>
    <row r="4122" spans="10:11" x14ac:dyDescent="0.2">
      <c r="J4122" s="261"/>
      <c r="K4122" s="246"/>
    </row>
    <row r="4123" spans="10:11" x14ac:dyDescent="0.2">
      <c r="J4123" s="261"/>
      <c r="K4123" s="246"/>
    </row>
    <row r="4124" spans="10:11" x14ac:dyDescent="0.2">
      <c r="J4124" s="261"/>
      <c r="K4124" s="246"/>
    </row>
    <row r="4125" spans="10:11" x14ac:dyDescent="0.2">
      <c r="J4125" s="261"/>
      <c r="K4125" s="246"/>
    </row>
    <row r="4126" spans="10:11" x14ac:dyDescent="0.2">
      <c r="J4126" s="261"/>
      <c r="K4126" s="246"/>
    </row>
    <row r="4127" spans="10:11" x14ac:dyDescent="0.2">
      <c r="J4127" s="261"/>
      <c r="K4127" s="246"/>
    </row>
    <row r="4128" spans="10:11" x14ac:dyDescent="0.2">
      <c r="J4128" s="261"/>
      <c r="K4128" s="246"/>
    </row>
    <row r="4129" spans="10:11" x14ac:dyDescent="0.2">
      <c r="J4129" s="261"/>
      <c r="K4129" s="246"/>
    </row>
    <row r="4130" spans="10:11" x14ac:dyDescent="0.2">
      <c r="J4130" s="261"/>
      <c r="K4130" s="246"/>
    </row>
    <row r="4131" spans="10:11" x14ac:dyDescent="0.2">
      <c r="J4131" s="261"/>
      <c r="K4131" s="246"/>
    </row>
    <row r="4132" spans="10:11" x14ac:dyDescent="0.2">
      <c r="J4132" s="261"/>
      <c r="K4132" s="246"/>
    </row>
    <row r="4133" spans="10:11" x14ac:dyDescent="0.2">
      <c r="J4133" s="261"/>
      <c r="K4133" s="246"/>
    </row>
    <row r="4134" spans="10:11" x14ac:dyDescent="0.2">
      <c r="J4134" s="261"/>
      <c r="K4134" s="246"/>
    </row>
    <row r="4135" spans="10:11" x14ac:dyDescent="0.2">
      <c r="J4135" s="261"/>
      <c r="K4135" s="246"/>
    </row>
    <row r="4136" spans="10:11" x14ac:dyDescent="0.2">
      <c r="J4136" s="261"/>
      <c r="K4136" s="246"/>
    </row>
    <row r="4137" spans="10:11" x14ac:dyDescent="0.2">
      <c r="J4137" s="261"/>
      <c r="K4137" s="246"/>
    </row>
    <row r="4138" spans="10:11" x14ac:dyDescent="0.2">
      <c r="J4138" s="261"/>
      <c r="K4138" s="246"/>
    </row>
    <row r="4139" spans="10:11" x14ac:dyDescent="0.2">
      <c r="J4139" s="261"/>
      <c r="K4139" s="246"/>
    </row>
    <row r="4140" spans="10:11" x14ac:dyDescent="0.2">
      <c r="J4140" s="261"/>
      <c r="K4140" s="246"/>
    </row>
    <row r="4141" spans="10:11" x14ac:dyDescent="0.2">
      <c r="J4141" s="261"/>
      <c r="K4141" s="246"/>
    </row>
    <row r="4142" spans="10:11" x14ac:dyDescent="0.2">
      <c r="J4142" s="261"/>
      <c r="K4142" s="246"/>
    </row>
    <row r="4143" spans="10:11" x14ac:dyDescent="0.2">
      <c r="J4143" s="261"/>
      <c r="K4143" s="246"/>
    </row>
    <row r="4144" spans="10:11" x14ac:dyDescent="0.2">
      <c r="J4144" s="261"/>
      <c r="K4144" s="246"/>
    </row>
    <row r="4145" spans="10:11" x14ac:dyDescent="0.2">
      <c r="J4145" s="261"/>
      <c r="K4145" s="246"/>
    </row>
    <row r="4146" spans="10:11" x14ac:dyDescent="0.2">
      <c r="J4146" s="261"/>
      <c r="K4146" s="246"/>
    </row>
    <row r="4147" spans="10:11" x14ac:dyDescent="0.2">
      <c r="J4147" s="261"/>
      <c r="K4147" s="246"/>
    </row>
    <row r="4148" spans="10:11" x14ac:dyDescent="0.2">
      <c r="J4148" s="261"/>
      <c r="K4148" s="246"/>
    </row>
    <row r="4149" spans="10:11" x14ac:dyDescent="0.2">
      <c r="J4149" s="261"/>
      <c r="K4149" s="246"/>
    </row>
    <row r="4150" spans="10:11" x14ac:dyDescent="0.2">
      <c r="J4150" s="261"/>
      <c r="K4150" s="246"/>
    </row>
    <row r="4151" spans="10:11" x14ac:dyDescent="0.2">
      <c r="J4151" s="261"/>
      <c r="K4151" s="246"/>
    </row>
    <row r="4152" spans="10:11" x14ac:dyDescent="0.2">
      <c r="J4152" s="261"/>
      <c r="K4152" s="246"/>
    </row>
    <row r="4153" spans="10:11" x14ac:dyDescent="0.2">
      <c r="J4153" s="261"/>
      <c r="K4153" s="246"/>
    </row>
    <row r="4154" spans="10:11" x14ac:dyDescent="0.2">
      <c r="J4154" s="261"/>
      <c r="K4154" s="246"/>
    </row>
    <row r="4155" spans="10:11" x14ac:dyDescent="0.2">
      <c r="J4155" s="261"/>
      <c r="K4155" s="246"/>
    </row>
    <row r="4156" spans="10:11" x14ac:dyDescent="0.2">
      <c r="J4156" s="261"/>
      <c r="K4156" s="246"/>
    </row>
    <row r="4157" spans="10:11" x14ac:dyDescent="0.2">
      <c r="J4157" s="261"/>
      <c r="K4157" s="246"/>
    </row>
    <row r="4158" spans="10:11" x14ac:dyDescent="0.2">
      <c r="J4158" s="261"/>
      <c r="K4158" s="246"/>
    </row>
    <row r="4159" spans="10:11" x14ac:dyDescent="0.2">
      <c r="J4159" s="261"/>
      <c r="K4159" s="246"/>
    </row>
    <row r="4160" spans="10:11" x14ac:dyDescent="0.2">
      <c r="J4160" s="261"/>
      <c r="K4160" s="246"/>
    </row>
    <row r="4161" spans="10:11" x14ac:dyDescent="0.2">
      <c r="J4161" s="261"/>
      <c r="K4161" s="246"/>
    </row>
    <row r="4162" spans="10:11" x14ac:dyDescent="0.2">
      <c r="J4162" s="261"/>
      <c r="K4162" s="246"/>
    </row>
    <row r="4163" spans="10:11" x14ac:dyDescent="0.2">
      <c r="J4163" s="261"/>
      <c r="K4163" s="246"/>
    </row>
    <row r="4164" spans="10:11" x14ac:dyDescent="0.2">
      <c r="J4164" s="261"/>
      <c r="K4164" s="246"/>
    </row>
    <row r="4165" spans="10:11" x14ac:dyDescent="0.2">
      <c r="J4165" s="261"/>
      <c r="K4165" s="246"/>
    </row>
    <row r="4166" spans="10:11" x14ac:dyDescent="0.2">
      <c r="J4166" s="261"/>
      <c r="K4166" s="246"/>
    </row>
    <row r="4167" spans="10:11" x14ac:dyDescent="0.2">
      <c r="J4167" s="261"/>
      <c r="K4167" s="246"/>
    </row>
    <row r="4168" spans="10:11" x14ac:dyDescent="0.2">
      <c r="J4168" s="261"/>
      <c r="K4168" s="246"/>
    </row>
    <row r="4169" spans="10:11" x14ac:dyDescent="0.2">
      <c r="J4169" s="261"/>
      <c r="K4169" s="246"/>
    </row>
    <row r="4170" spans="10:11" x14ac:dyDescent="0.2">
      <c r="J4170" s="261"/>
      <c r="K4170" s="246"/>
    </row>
    <row r="4171" spans="10:11" x14ac:dyDescent="0.2">
      <c r="J4171" s="261"/>
      <c r="K4171" s="246"/>
    </row>
    <row r="4172" spans="10:11" x14ac:dyDescent="0.2">
      <c r="J4172" s="261"/>
      <c r="K4172" s="246"/>
    </row>
    <row r="4173" spans="10:11" x14ac:dyDescent="0.2">
      <c r="J4173" s="261"/>
      <c r="K4173" s="246"/>
    </row>
    <row r="4174" spans="10:11" x14ac:dyDescent="0.2">
      <c r="J4174" s="261"/>
      <c r="K4174" s="246"/>
    </row>
    <row r="4175" spans="10:11" x14ac:dyDescent="0.2">
      <c r="J4175" s="261"/>
      <c r="K4175" s="246"/>
    </row>
    <row r="4176" spans="10:11" x14ac:dyDescent="0.2">
      <c r="J4176" s="261"/>
      <c r="K4176" s="246"/>
    </row>
    <row r="4177" spans="10:11" x14ac:dyDescent="0.2">
      <c r="J4177" s="261"/>
      <c r="K4177" s="246"/>
    </row>
    <row r="4178" spans="10:11" x14ac:dyDescent="0.2">
      <c r="J4178" s="261"/>
      <c r="K4178" s="246"/>
    </row>
    <row r="4179" spans="10:11" x14ac:dyDescent="0.2">
      <c r="J4179" s="261"/>
      <c r="K4179" s="246"/>
    </row>
    <row r="4180" spans="10:11" x14ac:dyDescent="0.2">
      <c r="J4180" s="261"/>
      <c r="K4180" s="246"/>
    </row>
    <row r="4181" spans="10:11" x14ac:dyDescent="0.2">
      <c r="J4181" s="261"/>
      <c r="K4181" s="246"/>
    </row>
    <row r="4182" spans="10:11" x14ac:dyDescent="0.2">
      <c r="J4182" s="261"/>
      <c r="K4182" s="246"/>
    </row>
    <row r="4183" spans="10:11" x14ac:dyDescent="0.2">
      <c r="J4183" s="261"/>
      <c r="K4183" s="246"/>
    </row>
    <row r="4184" spans="10:11" x14ac:dyDescent="0.2">
      <c r="J4184" s="261"/>
      <c r="K4184" s="246"/>
    </row>
    <row r="4185" spans="10:11" x14ac:dyDescent="0.2">
      <c r="J4185" s="261"/>
      <c r="K4185" s="246"/>
    </row>
    <row r="4186" spans="10:11" x14ac:dyDescent="0.2">
      <c r="J4186" s="261"/>
      <c r="K4186" s="246"/>
    </row>
    <row r="4187" spans="10:11" x14ac:dyDescent="0.2">
      <c r="J4187" s="261"/>
      <c r="K4187" s="246"/>
    </row>
    <row r="4188" spans="10:11" x14ac:dyDescent="0.2">
      <c r="J4188" s="261"/>
      <c r="K4188" s="246"/>
    </row>
    <row r="4189" spans="10:11" x14ac:dyDescent="0.2">
      <c r="J4189" s="261"/>
      <c r="K4189" s="246"/>
    </row>
    <row r="4190" spans="10:11" x14ac:dyDescent="0.2">
      <c r="J4190" s="261"/>
      <c r="K4190" s="246"/>
    </row>
    <row r="4191" spans="10:11" x14ac:dyDescent="0.2">
      <c r="J4191" s="261"/>
      <c r="K4191" s="246"/>
    </row>
    <row r="4192" spans="10:11" x14ac:dyDescent="0.2">
      <c r="J4192" s="261"/>
      <c r="K4192" s="246"/>
    </row>
    <row r="4193" spans="10:11" x14ac:dyDescent="0.2">
      <c r="J4193" s="261"/>
      <c r="K4193" s="246"/>
    </row>
    <row r="4194" spans="10:11" x14ac:dyDescent="0.2">
      <c r="J4194" s="261"/>
      <c r="K4194" s="246"/>
    </row>
    <row r="4195" spans="10:11" x14ac:dyDescent="0.2">
      <c r="J4195" s="261"/>
      <c r="K4195" s="246"/>
    </row>
    <row r="4196" spans="10:11" x14ac:dyDescent="0.2">
      <c r="J4196" s="261"/>
      <c r="K4196" s="246"/>
    </row>
    <row r="4197" spans="10:11" x14ac:dyDescent="0.2">
      <c r="J4197" s="261"/>
      <c r="K4197" s="246"/>
    </row>
    <row r="4198" spans="10:11" x14ac:dyDescent="0.2">
      <c r="J4198" s="261"/>
      <c r="K4198" s="246"/>
    </row>
    <row r="4199" spans="10:11" x14ac:dyDescent="0.2">
      <c r="J4199" s="261"/>
      <c r="K4199" s="246"/>
    </row>
    <row r="4200" spans="10:11" x14ac:dyDescent="0.2">
      <c r="J4200" s="261"/>
      <c r="K4200" s="246"/>
    </row>
    <row r="4201" spans="10:11" x14ac:dyDescent="0.2">
      <c r="J4201" s="261"/>
      <c r="K4201" s="246"/>
    </row>
    <row r="4202" spans="10:11" x14ac:dyDescent="0.2">
      <c r="J4202" s="261"/>
      <c r="K4202" s="246"/>
    </row>
    <row r="4203" spans="10:11" x14ac:dyDescent="0.2">
      <c r="J4203" s="261"/>
      <c r="K4203" s="246"/>
    </row>
    <row r="4204" spans="10:11" x14ac:dyDescent="0.2">
      <c r="J4204" s="261"/>
      <c r="K4204" s="246"/>
    </row>
    <row r="4205" spans="10:11" x14ac:dyDescent="0.2">
      <c r="J4205" s="261"/>
      <c r="K4205" s="246"/>
    </row>
    <row r="4206" spans="10:11" x14ac:dyDescent="0.2">
      <c r="J4206" s="261"/>
      <c r="K4206" s="246"/>
    </row>
    <row r="4207" spans="10:11" x14ac:dyDescent="0.2">
      <c r="J4207" s="261"/>
      <c r="K4207" s="246"/>
    </row>
    <row r="4208" spans="10:11" x14ac:dyDescent="0.2">
      <c r="J4208" s="261"/>
      <c r="K4208" s="246"/>
    </row>
    <row r="4209" spans="10:11" x14ac:dyDescent="0.2">
      <c r="J4209" s="261"/>
      <c r="K4209" s="246"/>
    </row>
    <row r="4210" spans="10:11" x14ac:dyDescent="0.2">
      <c r="J4210" s="261"/>
      <c r="K4210" s="246"/>
    </row>
    <row r="4211" spans="10:11" x14ac:dyDescent="0.2">
      <c r="J4211" s="261"/>
      <c r="K4211" s="246"/>
    </row>
    <row r="4212" spans="10:11" x14ac:dyDescent="0.2">
      <c r="J4212" s="261"/>
      <c r="K4212" s="246"/>
    </row>
    <row r="4213" spans="10:11" x14ac:dyDescent="0.2">
      <c r="J4213" s="261"/>
      <c r="K4213" s="246"/>
    </row>
    <row r="4214" spans="10:11" x14ac:dyDescent="0.2">
      <c r="J4214" s="261"/>
      <c r="K4214" s="246"/>
    </row>
    <row r="4215" spans="10:11" x14ac:dyDescent="0.2">
      <c r="J4215" s="261"/>
      <c r="K4215" s="246"/>
    </row>
    <row r="4216" spans="10:11" x14ac:dyDescent="0.2">
      <c r="J4216" s="261"/>
      <c r="K4216" s="246"/>
    </row>
    <row r="4217" spans="10:11" x14ac:dyDescent="0.2">
      <c r="J4217" s="261"/>
      <c r="K4217" s="246"/>
    </row>
    <row r="4218" spans="10:11" x14ac:dyDescent="0.2">
      <c r="J4218" s="261"/>
      <c r="K4218" s="246"/>
    </row>
    <row r="4219" spans="10:11" x14ac:dyDescent="0.2">
      <c r="J4219" s="261"/>
      <c r="K4219" s="246"/>
    </row>
    <row r="4220" spans="10:11" x14ac:dyDescent="0.2">
      <c r="J4220" s="261"/>
      <c r="K4220" s="246"/>
    </row>
    <row r="4221" spans="10:11" x14ac:dyDescent="0.2">
      <c r="J4221" s="261"/>
      <c r="K4221" s="246"/>
    </row>
    <row r="4222" spans="10:11" x14ac:dyDescent="0.2">
      <c r="J4222" s="261"/>
      <c r="K4222" s="246"/>
    </row>
    <row r="4223" spans="10:11" x14ac:dyDescent="0.2">
      <c r="J4223" s="261"/>
      <c r="K4223" s="246"/>
    </row>
    <row r="4224" spans="10:11" x14ac:dyDescent="0.2">
      <c r="J4224" s="261"/>
      <c r="K4224" s="246"/>
    </row>
    <row r="4225" spans="10:11" x14ac:dyDescent="0.2">
      <c r="J4225" s="261"/>
      <c r="K4225" s="246"/>
    </row>
    <row r="4226" spans="10:11" x14ac:dyDescent="0.2">
      <c r="J4226" s="261"/>
      <c r="K4226" s="246"/>
    </row>
    <row r="4227" spans="10:11" x14ac:dyDescent="0.2">
      <c r="J4227" s="261"/>
      <c r="K4227" s="246"/>
    </row>
    <row r="4228" spans="10:11" x14ac:dyDescent="0.2">
      <c r="J4228" s="261"/>
      <c r="K4228" s="246"/>
    </row>
    <row r="4229" spans="10:11" x14ac:dyDescent="0.2">
      <c r="J4229" s="261"/>
      <c r="K4229" s="246"/>
    </row>
    <row r="4230" spans="10:11" x14ac:dyDescent="0.2">
      <c r="J4230" s="261"/>
      <c r="K4230" s="246"/>
    </row>
    <row r="4231" spans="10:11" x14ac:dyDescent="0.2">
      <c r="J4231" s="261"/>
      <c r="K4231" s="246"/>
    </row>
    <row r="4232" spans="10:11" x14ac:dyDescent="0.2">
      <c r="J4232" s="261"/>
      <c r="K4232" s="246"/>
    </row>
    <row r="4233" spans="10:11" x14ac:dyDescent="0.2">
      <c r="J4233" s="261"/>
      <c r="K4233" s="246"/>
    </row>
    <row r="4234" spans="10:11" x14ac:dyDescent="0.2">
      <c r="J4234" s="261"/>
      <c r="K4234" s="246"/>
    </row>
    <row r="4235" spans="10:11" x14ac:dyDescent="0.2">
      <c r="J4235" s="261"/>
      <c r="K4235" s="246"/>
    </row>
    <row r="4236" spans="10:11" x14ac:dyDescent="0.2">
      <c r="J4236" s="261"/>
      <c r="K4236" s="246"/>
    </row>
    <row r="4237" spans="10:11" x14ac:dyDescent="0.2">
      <c r="J4237" s="261"/>
      <c r="K4237" s="246"/>
    </row>
    <row r="4238" spans="10:11" x14ac:dyDescent="0.2">
      <c r="J4238" s="261"/>
      <c r="K4238" s="246"/>
    </row>
    <row r="4239" spans="10:11" x14ac:dyDescent="0.2">
      <c r="J4239" s="261"/>
      <c r="K4239" s="246"/>
    </row>
    <row r="4240" spans="10:11" x14ac:dyDescent="0.2">
      <c r="J4240" s="261"/>
      <c r="K4240" s="246"/>
    </row>
    <row r="4241" spans="10:11" x14ac:dyDescent="0.2">
      <c r="J4241" s="261"/>
      <c r="K4241" s="246"/>
    </row>
    <row r="4242" spans="10:11" x14ac:dyDescent="0.2">
      <c r="J4242" s="261"/>
      <c r="K4242" s="246"/>
    </row>
    <row r="4243" spans="10:11" x14ac:dyDescent="0.2">
      <c r="J4243" s="261"/>
      <c r="K4243" s="246"/>
    </row>
    <row r="4244" spans="10:11" x14ac:dyDescent="0.2">
      <c r="J4244" s="261"/>
      <c r="K4244" s="246"/>
    </row>
    <row r="4245" spans="10:11" x14ac:dyDescent="0.2">
      <c r="J4245" s="261"/>
      <c r="K4245" s="246"/>
    </row>
    <row r="4246" spans="10:11" x14ac:dyDescent="0.2">
      <c r="J4246" s="261"/>
      <c r="K4246" s="246"/>
    </row>
    <row r="4247" spans="10:11" x14ac:dyDescent="0.2">
      <c r="J4247" s="261"/>
      <c r="K4247" s="246"/>
    </row>
    <row r="4248" spans="10:11" x14ac:dyDescent="0.2">
      <c r="J4248" s="261"/>
      <c r="K4248" s="246"/>
    </row>
    <row r="4249" spans="10:11" x14ac:dyDescent="0.2">
      <c r="J4249" s="261"/>
      <c r="K4249" s="246"/>
    </row>
    <row r="4250" spans="10:11" x14ac:dyDescent="0.2">
      <c r="J4250" s="261"/>
      <c r="K4250" s="246"/>
    </row>
    <row r="4251" spans="10:11" x14ac:dyDescent="0.2">
      <c r="J4251" s="261"/>
      <c r="K4251" s="246"/>
    </row>
    <row r="4252" spans="10:11" x14ac:dyDescent="0.2">
      <c r="J4252" s="261"/>
      <c r="K4252" s="246"/>
    </row>
    <row r="4253" spans="10:11" x14ac:dyDescent="0.2">
      <c r="J4253" s="261"/>
      <c r="K4253" s="246"/>
    </row>
    <row r="4254" spans="10:11" x14ac:dyDescent="0.2">
      <c r="J4254" s="261"/>
      <c r="K4254" s="246"/>
    </row>
    <row r="4255" spans="10:11" x14ac:dyDescent="0.2">
      <c r="J4255" s="261"/>
      <c r="K4255" s="246"/>
    </row>
    <row r="4256" spans="10:11" x14ac:dyDescent="0.2">
      <c r="J4256" s="261"/>
      <c r="K4256" s="246"/>
    </row>
    <row r="4257" spans="10:11" x14ac:dyDescent="0.2">
      <c r="J4257" s="261"/>
      <c r="K4257" s="246"/>
    </row>
    <row r="4258" spans="10:11" x14ac:dyDescent="0.2">
      <c r="J4258" s="261"/>
      <c r="K4258" s="246"/>
    </row>
    <row r="4259" spans="10:11" x14ac:dyDescent="0.2">
      <c r="J4259" s="261"/>
      <c r="K4259" s="246"/>
    </row>
    <row r="4260" spans="10:11" x14ac:dyDescent="0.2">
      <c r="J4260" s="261"/>
      <c r="K4260" s="246"/>
    </row>
    <row r="4261" spans="10:11" x14ac:dyDescent="0.2">
      <c r="J4261" s="261"/>
      <c r="K4261" s="246"/>
    </row>
    <row r="4262" spans="10:11" x14ac:dyDescent="0.2">
      <c r="J4262" s="261"/>
      <c r="K4262" s="246"/>
    </row>
    <row r="4263" spans="10:11" x14ac:dyDescent="0.2">
      <c r="J4263" s="261"/>
      <c r="K4263" s="246"/>
    </row>
    <row r="4264" spans="10:11" x14ac:dyDescent="0.2">
      <c r="J4264" s="261"/>
      <c r="K4264" s="246"/>
    </row>
    <row r="4265" spans="10:11" x14ac:dyDescent="0.2">
      <c r="J4265" s="261"/>
      <c r="K4265" s="246"/>
    </row>
    <row r="4266" spans="10:11" x14ac:dyDescent="0.2">
      <c r="J4266" s="261"/>
      <c r="K4266" s="246"/>
    </row>
    <row r="4267" spans="10:11" x14ac:dyDescent="0.2">
      <c r="J4267" s="261"/>
      <c r="K4267" s="246"/>
    </row>
    <row r="4268" spans="10:11" x14ac:dyDescent="0.2">
      <c r="J4268" s="261"/>
      <c r="K4268" s="246"/>
    </row>
    <row r="4269" spans="10:11" x14ac:dyDescent="0.2">
      <c r="J4269" s="261"/>
      <c r="K4269" s="246"/>
    </row>
    <row r="4270" spans="10:11" x14ac:dyDescent="0.2">
      <c r="J4270" s="261"/>
      <c r="K4270" s="246"/>
    </row>
    <row r="4271" spans="10:11" x14ac:dyDescent="0.2">
      <c r="J4271" s="261"/>
      <c r="K4271" s="246"/>
    </row>
    <row r="4272" spans="10:11" x14ac:dyDescent="0.2">
      <c r="J4272" s="261"/>
      <c r="K4272" s="246"/>
    </row>
    <row r="4273" spans="10:11" x14ac:dyDescent="0.2">
      <c r="J4273" s="261"/>
      <c r="K4273" s="246"/>
    </row>
    <row r="4274" spans="10:11" x14ac:dyDescent="0.2">
      <c r="J4274" s="261"/>
      <c r="K4274" s="246"/>
    </row>
    <row r="4275" spans="10:11" x14ac:dyDescent="0.2">
      <c r="J4275" s="261"/>
      <c r="K4275" s="246"/>
    </row>
    <row r="4276" spans="10:11" x14ac:dyDescent="0.2">
      <c r="J4276" s="261"/>
      <c r="K4276" s="246"/>
    </row>
    <row r="4277" spans="10:11" x14ac:dyDescent="0.2">
      <c r="J4277" s="261"/>
      <c r="K4277" s="246"/>
    </row>
    <row r="4278" spans="10:11" x14ac:dyDescent="0.2">
      <c r="J4278" s="261"/>
      <c r="K4278" s="246"/>
    </row>
    <row r="4279" spans="10:11" x14ac:dyDescent="0.2">
      <c r="J4279" s="261"/>
      <c r="K4279" s="246"/>
    </row>
    <row r="4280" spans="10:11" x14ac:dyDescent="0.2">
      <c r="J4280" s="261"/>
      <c r="K4280" s="246"/>
    </row>
    <row r="4281" spans="10:11" x14ac:dyDescent="0.2">
      <c r="J4281" s="261"/>
      <c r="K4281" s="246"/>
    </row>
    <row r="4282" spans="10:11" x14ac:dyDescent="0.2">
      <c r="J4282" s="261"/>
      <c r="K4282" s="246"/>
    </row>
    <row r="4283" spans="10:11" x14ac:dyDescent="0.2">
      <c r="J4283" s="261"/>
      <c r="K4283" s="246"/>
    </row>
    <row r="4284" spans="10:11" x14ac:dyDescent="0.2">
      <c r="J4284" s="261"/>
      <c r="K4284" s="246"/>
    </row>
    <row r="4285" spans="10:11" x14ac:dyDescent="0.2">
      <c r="J4285" s="261"/>
      <c r="K4285" s="246"/>
    </row>
    <row r="4286" spans="10:11" x14ac:dyDescent="0.2">
      <c r="J4286" s="261"/>
      <c r="K4286" s="246"/>
    </row>
    <row r="4287" spans="10:11" x14ac:dyDescent="0.2">
      <c r="J4287" s="261"/>
      <c r="K4287" s="246"/>
    </row>
    <row r="4288" spans="10:11" x14ac:dyDescent="0.2">
      <c r="J4288" s="261"/>
      <c r="K4288" s="246"/>
    </row>
    <row r="4289" spans="10:11" x14ac:dyDescent="0.2">
      <c r="J4289" s="261"/>
      <c r="K4289" s="246"/>
    </row>
    <row r="4290" spans="10:11" x14ac:dyDescent="0.2">
      <c r="J4290" s="261"/>
      <c r="K4290" s="246"/>
    </row>
    <row r="4291" spans="10:11" x14ac:dyDescent="0.2">
      <c r="J4291" s="261"/>
      <c r="K4291" s="246"/>
    </row>
    <row r="4292" spans="10:11" x14ac:dyDescent="0.2">
      <c r="J4292" s="261"/>
      <c r="K4292" s="246"/>
    </row>
    <row r="4293" spans="10:11" x14ac:dyDescent="0.2">
      <c r="J4293" s="261"/>
      <c r="K4293" s="246"/>
    </row>
    <row r="4294" spans="10:11" x14ac:dyDescent="0.2">
      <c r="J4294" s="261"/>
      <c r="K4294" s="246"/>
    </row>
    <row r="4295" spans="10:11" x14ac:dyDescent="0.2">
      <c r="J4295" s="261"/>
      <c r="K4295" s="246"/>
    </row>
    <row r="4296" spans="10:11" x14ac:dyDescent="0.2">
      <c r="J4296" s="261"/>
      <c r="K4296" s="246"/>
    </row>
    <row r="4297" spans="10:11" x14ac:dyDescent="0.2">
      <c r="J4297" s="261"/>
      <c r="K4297" s="246"/>
    </row>
    <row r="4298" spans="10:11" x14ac:dyDescent="0.2">
      <c r="J4298" s="261"/>
      <c r="K4298" s="246"/>
    </row>
    <row r="4299" spans="10:11" x14ac:dyDescent="0.2">
      <c r="J4299" s="261"/>
      <c r="K4299" s="246"/>
    </row>
    <row r="4300" spans="10:11" x14ac:dyDescent="0.2">
      <c r="J4300" s="261"/>
      <c r="K4300" s="246"/>
    </row>
    <row r="4301" spans="10:11" x14ac:dyDescent="0.2">
      <c r="J4301" s="261"/>
      <c r="K4301" s="246"/>
    </row>
    <row r="4302" spans="10:11" x14ac:dyDescent="0.2">
      <c r="J4302" s="261"/>
      <c r="K4302" s="246"/>
    </row>
    <row r="4303" spans="10:11" x14ac:dyDescent="0.2">
      <c r="J4303" s="261"/>
      <c r="K4303" s="246"/>
    </row>
    <row r="4304" spans="10:11" x14ac:dyDescent="0.2">
      <c r="J4304" s="261"/>
      <c r="K4304" s="246"/>
    </row>
    <row r="4305" spans="10:11" x14ac:dyDescent="0.2">
      <c r="J4305" s="261"/>
      <c r="K4305" s="246"/>
    </row>
    <row r="4306" spans="10:11" x14ac:dyDescent="0.2">
      <c r="J4306" s="261"/>
      <c r="K4306" s="246"/>
    </row>
    <row r="4307" spans="10:11" x14ac:dyDescent="0.2">
      <c r="J4307" s="261"/>
      <c r="K4307" s="246"/>
    </row>
    <row r="4308" spans="10:11" x14ac:dyDescent="0.2">
      <c r="J4308" s="261"/>
      <c r="K4308" s="246"/>
    </row>
    <row r="4309" spans="10:11" x14ac:dyDescent="0.2">
      <c r="J4309" s="261"/>
      <c r="K4309" s="246"/>
    </row>
    <row r="4310" spans="10:11" x14ac:dyDescent="0.2">
      <c r="J4310" s="261"/>
      <c r="K4310" s="246"/>
    </row>
    <row r="4311" spans="10:11" x14ac:dyDescent="0.2">
      <c r="J4311" s="261"/>
      <c r="K4311" s="246"/>
    </row>
    <row r="4312" spans="10:11" x14ac:dyDescent="0.2">
      <c r="J4312" s="261"/>
      <c r="K4312" s="246"/>
    </row>
    <row r="4313" spans="10:11" x14ac:dyDescent="0.2">
      <c r="J4313" s="261"/>
      <c r="K4313" s="246"/>
    </row>
    <row r="4314" spans="10:11" x14ac:dyDescent="0.2">
      <c r="J4314" s="261"/>
      <c r="K4314" s="246"/>
    </row>
    <row r="4315" spans="10:11" x14ac:dyDescent="0.2">
      <c r="J4315" s="261"/>
      <c r="K4315" s="246"/>
    </row>
    <row r="4316" spans="10:11" x14ac:dyDescent="0.2">
      <c r="J4316" s="261"/>
      <c r="K4316" s="246"/>
    </row>
    <row r="4317" spans="10:11" x14ac:dyDescent="0.2">
      <c r="J4317" s="261"/>
      <c r="K4317" s="246"/>
    </row>
    <row r="4318" spans="10:11" x14ac:dyDescent="0.2">
      <c r="J4318" s="261"/>
      <c r="K4318" s="246"/>
    </row>
    <row r="4319" spans="10:11" x14ac:dyDescent="0.2">
      <c r="J4319" s="261"/>
      <c r="K4319" s="246"/>
    </row>
    <row r="4320" spans="10:11" x14ac:dyDescent="0.2">
      <c r="J4320" s="261"/>
      <c r="K4320" s="246"/>
    </row>
    <row r="4321" spans="10:11" x14ac:dyDescent="0.2">
      <c r="J4321" s="261"/>
      <c r="K4321" s="246"/>
    </row>
    <row r="4322" spans="10:11" x14ac:dyDescent="0.2">
      <c r="J4322" s="261"/>
      <c r="K4322" s="246"/>
    </row>
    <row r="4323" spans="10:11" x14ac:dyDescent="0.2">
      <c r="J4323" s="261"/>
      <c r="K4323" s="246"/>
    </row>
    <row r="4324" spans="10:11" x14ac:dyDescent="0.2">
      <c r="J4324" s="261"/>
      <c r="K4324" s="246"/>
    </row>
    <row r="4325" spans="10:11" x14ac:dyDescent="0.2">
      <c r="J4325" s="261"/>
      <c r="K4325" s="246"/>
    </row>
    <row r="4326" spans="10:11" x14ac:dyDescent="0.2">
      <c r="J4326" s="261"/>
      <c r="K4326" s="246"/>
    </row>
    <row r="4327" spans="10:11" x14ac:dyDescent="0.2">
      <c r="J4327" s="261"/>
      <c r="K4327" s="246"/>
    </row>
    <row r="4328" spans="10:11" x14ac:dyDescent="0.2">
      <c r="J4328" s="261"/>
      <c r="K4328" s="246"/>
    </row>
    <row r="4329" spans="10:11" x14ac:dyDescent="0.2">
      <c r="J4329" s="261"/>
      <c r="K4329" s="246"/>
    </row>
    <row r="4330" spans="10:11" x14ac:dyDescent="0.2">
      <c r="J4330" s="261"/>
      <c r="K4330" s="246"/>
    </row>
    <row r="4331" spans="10:11" x14ac:dyDescent="0.2">
      <c r="J4331" s="261"/>
      <c r="K4331" s="246"/>
    </row>
    <row r="4332" spans="10:11" x14ac:dyDescent="0.2">
      <c r="J4332" s="261"/>
      <c r="K4332" s="246"/>
    </row>
    <row r="4333" spans="10:11" x14ac:dyDescent="0.2">
      <c r="J4333" s="261"/>
      <c r="K4333" s="246"/>
    </row>
    <row r="4334" spans="10:11" x14ac:dyDescent="0.2">
      <c r="J4334" s="261"/>
      <c r="K4334" s="246"/>
    </row>
    <row r="4335" spans="10:11" x14ac:dyDescent="0.2">
      <c r="J4335" s="261"/>
      <c r="K4335" s="246"/>
    </row>
    <row r="4336" spans="10:11" x14ac:dyDescent="0.2">
      <c r="J4336" s="261"/>
      <c r="K4336" s="246"/>
    </row>
    <row r="4337" spans="10:11" x14ac:dyDescent="0.2">
      <c r="J4337" s="261"/>
      <c r="K4337" s="246"/>
    </row>
    <row r="4338" spans="10:11" x14ac:dyDescent="0.2">
      <c r="J4338" s="261"/>
      <c r="K4338" s="246"/>
    </row>
    <row r="4339" spans="10:11" x14ac:dyDescent="0.2">
      <c r="J4339" s="261"/>
      <c r="K4339" s="246"/>
    </row>
    <row r="4340" spans="10:11" x14ac:dyDescent="0.2">
      <c r="J4340" s="261"/>
      <c r="K4340" s="246"/>
    </row>
    <row r="4341" spans="10:11" x14ac:dyDescent="0.2">
      <c r="J4341" s="261"/>
      <c r="K4341" s="246"/>
    </row>
    <row r="4342" spans="10:11" x14ac:dyDescent="0.2">
      <c r="J4342" s="261"/>
      <c r="K4342" s="246"/>
    </row>
    <row r="4343" spans="10:11" x14ac:dyDescent="0.2">
      <c r="J4343" s="261"/>
      <c r="K4343" s="246"/>
    </row>
    <row r="4344" spans="10:11" x14ac:dyDescent="0.2">
      <c r="J4344" s="261"/>
      <c r="K4344" s="246"/>
    </row>
    <row r="4345" spans="10:11" x14ac:dyDescent="0.2">
      <c r="J4345" s="261"/>
      <c r="K4345" s="246"/>
    </row>
    <row r="4346" spans="10:11" x14ac:dyDescent="0.2">
      <c r="J4346" s="261"/>
      <c r="K4346" s="246"/>
    </row>
    <row r="4347" spans="10:11" x14ac:dyDescent="0.2">
      <c r="J4347" s="261"/>
      <c r="K4347" s="246"/>
    </row>
    <row r="4348" spans="10:11" x14ac:dyDescent="0.2">
      <c r="J4348" s="261"/>
      <c r="K4348" s="246"/>
    </row>
    <row r="4349" spans="10:11" x14ac:dyDescent="0.2">
      <c r="J4349" s="261"/>
      <c r="K4349" s="246"/>
    </row>
    <row r="4350" spans="10:11" x14ac:dyDescent="0.2">
      <c r="J4350" s="261"/>
      <c r="K4350" s="246"/>
    </row>
    <row r="4351" spans="10:11" x14ac:dyDescent="0.2">
      <c r="J4351" s="261"/>
      <c r="K4351" s="246"/>
    </row>
    <row r="4352" spans="10:11" x14ac:dyDescent="0.2">
      <c r="J4352" s="261"/>
      <c r="K4352" s="246"/>
    </row>
    <row r="4353" spans="10:11" x14ac:dyDescent="0.2">
      <c r="J4353" s="261"/>
      <c r="K4353" s="246"/>
    </row>
    <row r="4354" spans="10:11" x14ac:dyDescent="0.2">
      <c r="J4354" s="261"/>
      <c r="K4354" s="246"/>
    </row>
    <row r="4355" spans="10:11" x14ac:dyDescent="0.2">
      <c r="J4355" s="261"/>
      <c r="K4355" s="246"/>
    </row>
    <row r="4356" spans="10:11" x14ac:dyDescent="0.2">
      <c r="J4356" s="261"/>
      <c r="K4356" s="246"/>
    </row>
    <row r="4357" spans="10:11" x14ac:dyDescent="0.2">
      <c r="J4357" s="261"/>
      <c r="K4357" s="246"/>
    </row>
    <row r="4358" spans="10:11" x14ac:dyDescent="0.2">
      <c r="J4358" s="261"/>
      <c r="K4358" s="246"/>
    </row>
    <row r="4359" spans="10:11" x14ac:dyDescent="0.2">
      <c r="J4359" s="261"/>
      <c r="K4359" s="246"/>
    </row>
    <row r="4360" spans="10:11" x14ac:dyDescent="0.2">
      <c r="J4360" s="261"/>
      <c r="K4360" s="246"/>
    </row>
    <row r="4361" spans="10:11" x14ac:dyDescent="0.2">
      <c r="J4361" s="261"/>
      <c r="K4361" s="246"/>
    </row>
    <row r="4362" spans="10:11" x14ac:dyDescent="0.2">
      <c r="J4362" s="261"/>
      <c r="K4362" s="246"/>
    </row>
    <row r="4363" spans="10:11" x14ac:dyDescent="0.2">
      <c r="J4363" s="261"/>
      <c r="K4363" s="246"/>
    </row>
    <row r="4364" spans="10:11" x14ac:dyDescent="0.2">
      <c r="J4364" s="261"/>
      <c r="K4364" s="246"/>
    </row>
    <row r="4365" spans="10:11" x14ac:dyDescent="0.2">
      <c r="J4365" s="261"/>
      <c r="K4365" s="246"/>
    </row>
    <row r="4366" spans="10:11" x14ac:dyDescent="0.2">
      <c r="J4366" s="261"/>
      <c r="K4366" s="246"/>
    </row>
    <row r="4367" spans="10:11" x14ac:dyDescent="0.2">
      <c r="J4367" s="261"/>
      <c r="K4367" s="246"/>
    </row>
    <row r="4368" spans="10:11" x14ac:dyDescent="0.2">
      <c r="J4368" s="261"/>
      <c r="K4368" s="246"/>
    </row>
    <row r="4369" spans="10:11" x14ac:dyDescent="0.2">
      <c r="J4369" s="261"/>
      <c r="K4369" s="246"/>
    </row>
    <row r="4370" spans="10:11" x14ac:dyDescent="0.2">
      <c r="J4370" s="261"/>
      <c r="K4370" s="246"/>
    </row>
    <row r="4371" spans="10:11" x14ac:dyDescent="0.2">
      <c r="J4371" s="261"/>
      <c r="K4371" s="246"/>
    </row>
    <row r="4372" spans="10:11" x14ac:dyDescent="0.2">
      <c r="J4372" s="261"/>
      <c r="K4372" s="246"/>
    </row>
    <row r="4373" spans="10:11" x14ac:dyDescent="0.2">
      <c r="J4373" s="261"/>
      <c r="K4373" s="246"/>
    </row>
    <row r="4374" spans="10:11" x14ac:dyDescent="0.2">
      <c r="J4374" s="261"/>
      <c r="K4374" s="246"/>
    </row>
    <row r="4375" spans="10:11" x14ac:dyDescent="0.2">
      <c r="J4375" s="261"/>
      <c r="K4375" s="246"/>
    </row>
    <row r="4376" spans="10:11" x14ac:dyDescent="0.2">
      <c r="J4376" s="261"/>
      <c r="K4376" s="246"/>
    </row>
    <row r="4377" spans="10:11" x14ac:dyDescent="0.2">
      <c r="J4377" s="261"/>
      <c r="K4377" s="246"/>
    </row>
    <row r="4378" spans="10:11" x14ac:dyDescent="0.2">
      <c r="J4378" s="261"/>
      <c r="K4378" s="246"/>
    </row>
    <row r="4379" spans="10:11" x14ac:dyDescent="0.2">
      <c r="J4379" s="261"/>
      <c r="K4379" s="246"/>
    </row>
    <row r="4380" spans="10:11" x14ac:dyDescent="0.2">
      <c r="J4380" s="261"/>
      <c r="K4380" s="246"/>
    </row>
    <row r="4381" spans="10:11" x14ac:dyDescent="0.2">
      <c r="J4381" s="261"/>
      <c r="K4381" s="246"/>
    </row>
    <row r="4382" spans="10:11" x14ac:dyDescent="0.2">
      <c r="J4382" s="261"/>
      <c r="K4382" s="246"/>
    </row>
    <row r="4383" spans="10:11" x14ac:dyDescent="0.2">
      <c r="J4383" s="261"/>
      <c r="K4383" s="246"/>
    </row>
    <row r="4384" spans="10:11" x14ac:dyDescent="0.2">
      <c r="J4384" s="261"/>
      <c r="K4384" s="246"/>
    </row>
    <row r="4385" spans="10:11" x14ac:dyDescent="0.2">
      <c r="J4385" s="261"/>
      <c r="K4385" s="246"/>
    </row>
    <row r="4386" spans="10:11" x14ac:dyDescent="0.2">
      <c r="J4386" s="261"/>
      <c r="K4386" s="246"/>
    </row>
    <row r="4387" spans="10:11" x14ac:dyDescent="0.2">
      <c r="J4387" s="261"/>
      <c r="K4387" s="246"/>
    </row>
    <row r="4388" spans="10:11" x14ac:dyDescent="0.2">
      <c r="J4388" s="261"/>
      <c r="K4388" s="246"/>
    </row>
    <row r="4389" spans="10:11" x14ac:dyDescent="0.2">
      <c r="J4389" s="261"/>
      <c r="K4389" s="246"/>
    </row>
    <row r="4390" spans="10:11" x14ac:dyDescent="0.2">
      <c r="J4390" s="261"/>
      <c r="K4390" s="246"/>
    </row>
    <row r="4391" spans="10:11" x14ac:dyDescent="0.2">
      <c r="J4391" s="261"/>
      <c r="K4391" s="246"/>
    </row>
    <row r="4392" spans="10:11" x14ac:dyDescent="0.2">
      <c r="J4392" s="261"/>
      <c r="K4392" s="246"/>
    </row>
    <row r="4393" spans="10:11" x14ac:dyDescent="0.2">
      <c r="J4393" s="261"/>
      <c r="K4393" s="246"/>
    </row>
    <row r="4394" spans="10:11" x14ac:dyDescent="0.2">
      <c r="J4394" s="261"/>
      <c r="K4394" s="246"/>
    </row>
    <row r="4395" spans="10:11" x14ac:dyDescent="0.2">
      <c r="J4395" s="261"/>
      <c r="K4395" s="246"/>
    </row>
    <row r="4396" spans="10:11" x14ac:dyDescent="0.2">
      <c r="J4396" s="261"/>
      <c r="K4396" s="246"/>
    </row>
    <row r="4397" spans="10:11" x14ac:dyDescent="0.2">
      <c r="J4397" s="261"/>
      <c r="K4397" s="246"/>
    </row>
    <row r="4398" spans="10:11" x14ac:dyDescent="0.2">
      <c r="J4398" s="261"/>
      <c r="K4398" s="246"/>
    </row>
    <row r="4399" spans="10:11" x14ac:dyDescent="0.2">
      <c r="J4399" s="261"/>
      <c r="K4399" s="246"/>
    </row>
    <row r="4400" spans="10:11" x14ac:dyDescent="0.2">
      <c r="J4400" s="261"/>
      <c r="K4400" s="246"/>
    </row>
    <row r="4401" spans="10:11" x14ac:dyDescent="0.2">
      <c r="J4401" s="261"/>
      <c r="K4401" s="246"/>
    </row>
    <row r="4402" spans="10:11" x14ac:dyDescent="0.2">
      <c r="J4402" s="261"/>
      <c r="K4402" s="246"/>
    </row>
    <row r="4403" spans="10:11" x14ac:dyDescent="0.2">
      <c r="J4403" s="261"/>
      <c r="K4403" s="246"/>
    </row>
    <row r="4404" spans="10:11" x14ac:dyDescent="0.2">
      <c r="J4404" s="261"/>
      <c r="K4404" s="246"/>
    </row>
    <row r="4405" spans="10:11" x14ac:dyDescent="0.2">
      <c r="J4405" s="261"/>
      <c r="K4405" s="246"/>
    </row>
    <row r="4406" spans="10:11" x14ac:dyDescent="0.2">
      <c r="J4406" s="261"/>
      <c r="K4406" s="246"/>
    </row>
    <row r="4407" spans="10:11" x14ac:dyDescent="0.2">
      <c r="J4407" s="261"/>
      <c r="K4407" s="246"/>
    </row>
    <row r="4408" spans="10:11" x14ac:dyDescent="0.2">
      <c r="J4408" s="261"/>
      <c r="K4408" s="246"/>
    </row>
    <row r="4409" spans="10:11" x14ac:dyDescent="0.2">
      <c r="J4409" s="261"/>
      <c r="K4409" s="246"/>
    </row>
    <row r="4410" spans="10:11" x14ac:dyDescent="0.2">
      <c r="J4410" s="261"/>
      <c r="K4410" s="246"/>
    </row>
    <row r="4411" spans="10:11" x14ac:dyDescent="0.2">
      <c r="J4411" s="261"/>
      <c r="K4411" s="246"/>
    </row>
    <row r="4412" spans="10:11" x14ac:dyDescent="0.2">
      <c r="J4412" s="261"/>
      <c r="K4412" s="246"/>
    </row>
    <row r="4413" spans="10:11" x14ac:dyDescent="0.2">
      <c r="J4413" s="261"/>
      <c r="K4413" s="246"/>
    </row>
    <row r="4414" spans="10:11" x14ac:dyDescent="0.2">
      <c r="J4414" s="261"/>
      <c r="K4414" s="246"/>
    </row>
    <row r="4415" spans="10:11" x14ac:dyDescent="0.2">
      <c r="J4415" s="261"/>
      <c r="K4415" s="246"/>
    </row>
    <row r="4416" spans="10:11" x14ac:dyDescent="0.2">
      <c r="J4416" s="261"/>
      <c r="K4416" s="246"/>
    </row>
    <row r="4417" spans="10:11" x14ac:dyDescent="0.2">
      <c r="J4417" s="261"/>
      <c r="K4417" s="246"/>
    </row>
    <row r="4418" spans="10:11" x14ac:dyDescent="0.2">
      <c r="J4418" s="261"/>
      <c r="K4418" s="246"/>
    </row>
    <row r="4419" spans="10:11" x14ac:dyDescent="0.2">
      <c r="J4419" s="261"/>
      <c r="K4419" s="246"/>
    </row>
    <row r="4420" spans="10:11" x14ac:dyDescent="0.2">
      <c r="J4420" s="261"/>
      <c r="K4420" s="246"/>
    </row>
    <row r="4421" spans="10:11" x14ac:dyDescent="0.2">
      <c r="J4421" s="261"/>
      <c r="K4421" s="246"/>
    </row>
    <row r="4422" spans="10:11" x14ac:dyDescent="0.2">
      <c r="J4422" s="261"/>
      <c r="K4422" s="246"/>
    </row>
    <row r="4423" spans="10:11" x14ac:dyDescent="0.2">
      <c r="J4423" s="261"/>
      <c r="K4423" s="246"/>
    </row>
    <row r="4424" spans="10:11" x14ac:dyDescent="0.2">
      <c r="J4424" s="261"/>
      <c r="K4424" s="246"/>
    </row>
    <row r="4425" spans="10:11" x14ac:dyDescent="0.2">
      <c r="J4425" s="261"/>
      <c r="K4425" s="246"/>
    </row>
    <row r="4426" spans="10:11" x14ac:dyDescent="0.2">
      <c r="J4426" s="261"/>
      <c r="K4426" s="246"/>
    </row>
    <row r="4427" spans="10:11" x14ac:dyDescent="0.2">
      <c r="J4427" s="261"/>
      <c r="K4427" s="246"/>
    </row>
    <row r="4428" spans="10:11" x14ac:dyDescent="0.2">
      <c r="J4428" s="261"/>
      <c r="K4428" s="246"/>
    </row>
    <row r="4429" spans="10:11" x14ac:dyDescent="0.2">
      <c r="J4429" s="261"/>
      <c r="K4429" s="246"/>
    </row>
    <row r="4430" spans="10:11" x14ac:dyDescent="0.2">
      <c r="J4430" s="261"/>
      <c r="K4430" s="246"/>
    </row>
    <row r="4431" spans="10:11" x14ac:dyDescent="0.2">
      <c r="J4431" s="261"/>
      <c r="K4431" s="246"/>
    </row>
    <row r="4432" spans="10:11" x14ac:dyDescent="0.2">
      <c r="J4432" s="261"/>
      <c r="K4432" s="246"/>
    </row>
    <row r="4433" spans="10:11" x14ac:dyDescent="0.2">
      <c r="J4433" s="261"/>
      <c r="K4433" s="246"/>
    </row>
    <row r="4434" spans="10:11" x14ac:dyDescent="0.2">
      <c r="J4434" s="261"/>
      <c r="K4434" s="246"/>
    </row>
    <row r="4435" spans="10:11" x14ac:dyDescent="0.2">
      <c r="J4435" s="261"/>
      <c r="K4435" s="246"/>
    </row>
    <row r="4436" spans="10:11" x14ac:dyDescent="0.2">
      <c r="J4436" s="261"/>
      <c r="K4436" s="246"/>
    </row>
    <row r="4437" spans="10:11" x14ac:dyDescent="0.2">
      <c r="J4437" s="261"/>
      <c r="K4437" s="246"/>
    </row>
    <row r="4438" spans="10:11" x14ac:dyDescent="0.2">
      <c r="J4438" s="261"/>
      <c r="K4438" s="246"/>
    </row>
    <row r="4439" spans="10:11" x14ac:dyDescent="0.2">
      <c r="J4439" s="261"/>
      <c r="K4439" s="246"/>
    </row>
    <row r="4440" spans="10:11" x14ac:dyDescent="0.2">
      <c r="J4440" s="261"/>
      <c r="K4440" s="246"/>
    </row>
    <row r="4441" spans="10:11" x14ac:dyDescent="0.2">
      <c r="J4441" s="261"/>
      <c r="K4441" s="246"/>
    </row>
    <row r="4442" spans="10:11" x14ac:dyDescent="0.2">
      <c r="J4442" s="261"/>
      <c r="K4442" s="246"/>
    </row>
    <row r="4443" spans="10:11" x14ac:dyDescent="0.2">
      <c r="J4443" s="261"/>
      <c r="K4443" s="246"/>
    </row>
    <row r="4444" spans="10:11" x14ac:dyDescent="0.2">
      <c r="J4444" s="261"/>
      <c r="K4444" s="246"/>
    </row>
    <row r="4445" spans="10:11" x14ac:dyDescent="0.2">
      <c r="J4445" s="261"/>
      <c r="K4445" s="246"/>
    </row>
    <row r="4446" spans="10:11" x14ac:dyDescent="0.2">
      <c r="J4446" s="261"/>
      <c r="K4446" s="246"/>
    </row>
    <row r="4447" spans="10:11" x14ac:dyDescent="0.2">
      <c r="J4447" s="261"/>
      <c r="K4447" s="246"/>
    </row>
    <row r="4448" spans="10:11" x14ac:dyDescent="0.2">
      <c r="J4448" s="261"/>
      <c r="K4448" s="246"/>
    </row>
    <row r="4449" spans="10:11" x14ac:dyDescent="0.2">
      <c r="J4449" s="261"/>
      <c r="K4449" s="246"/>
    </row>
    <row r="4450" spans="10:11" x14ac:dyDescent="0.2">
      <c r="J4450" s="261"/>
      <c r="K4450" s="246"/>
    </row>
    <row r="4451" spans="10:11" x14ac:dyDescent="0.2">
      <c r="J4451" s="261"/>
      <c r="K4451" s="246"/>
    </row>
    <row r="4452" spans="10:11" x14ac:dyDescent="0.2">
      <c r="J4452" s="261"/>
      <c r="K4452" s="246"/>
    </row>
    <row r="4453" spans="10:11" x14ac:dyDescent="0.2">
      <c r="J4453" s="261"/>
      <c r="K4453" s="246"/>
    </row>
    <row r="4454" spans="10:11" x14ac:dyDescent="0.2">
      <c r="J4454" s="261"/>
      <c r="K4454" s="246"/>
    </row>
    <row r="4455" spans="10:11" x14ac:dyDescent="0.2">
      <c r="J4455" s="261"/>
      <c r="K4455" s="246"/>
    </row>
    <row r="4456" spans="10:11" x14ac:dyDescent="0.2">
      <c r="J4456" s="261"/>
      <c r="K4456" s="246"/>
    </row>
    <row r="4457" spans="10:11" x14ac:dyDescent="0.2">
      <c r="J4457" s="261"/>
      <c r="K4457" s="246"/>
    </row>
    <row r="4458" spans="10:11" x14ac:dyDescent="0.2">
      <c r="J4458" s="261"/>
      <c r="K4458" s="246"/>
    </row>
    <row r="4459" spans="10:11" x14ac:dyDescent="0.2">
      <c r="J4459" s="261"/>
      <c r="K4459" s="246"/>
    </row>
    <row r="4460" spans="10:11" x14ac:dyDescent="0.2">
      <c r="J4460" s="261"/>
      <c r="K4460" s="246"/>
    </row>
    <row r="4461" spans="10:11" x14ac:dyDescent="0.2">
      <c r="J4461" s="261"/>
      <c r="K4461" s="246"/>
    </row>
    <row r="4462" spans="10:11" x14ac:dyDescent="0.2">
      <c r="J4462" s="261"/>
      <c r="K4462" s="246"/>
    </row>
    <row r="4463" spans="10:11" x14ac:dyDescent="0.2">
      <c r="J4463" s="261"/>
      <c r="K4463" s="246"/>
    </row>
    <row r="4464" spans="10:11" x14ac:dyDescent="0.2">
      <c r="J4464" s="261"/>
      <c r="K4464" s="246"/>
    </row>
    <row r="4465" spans="10:11" x14ac:dyDescent="0.2">
      <c r="J4465" s="261"/>
      <c r="K4465" s="246"/>
    </row>
    <row r="4466" spans="10:11" x14ac:dyDescent="0.2">
      <c r="J4466" s="261"/>
      <c r="K4466" s="246"/>
    </row>
    <row r="4467" spans="10:11" x14ac:dyDescent="0.2">
      <c r="J4467" s="261"/>
      <c r="K4467" s="246"/>
    </row>
    <row r="4468" spans="10:11" x14ac:dyDescent="0.2">
      <c r="J4468" s="261"/>
      <c r="K4468" s="246"/>
    </row>
    <row r="4469" spans="10:11" x14ac:dyDescent="0.2">
      <c r="J4469" s="261"/>
      <c r="K4469" s="246"/>
    </row>
    <row r="4470" spans="10:11" x14ac:dyDescent="0.2">
      <c r="J4470" s="261"/>
      <c r="K4470" s="246"/>
    </row>
    <row r="4471" spans="10:11" x14ac:dyDescent="0.2">
      <c r="J4471" s="261"/>
      <c r="K4471" s="246"/>
    </row>
    <row r="4472" spans="10:11" x14ac:dyDescent="0.2">
      <c r="J4472" s="261"/>
      <c r="K4472" s="246"/>
    </row>
    <row r="4473" spans="10:11" x14ac:dyDescent="0.2">
      <c r="J4473" s="261"/>
      <c r="K4473" s="246"/>
    </row>
    <row r="4474" spans="10:11" x14ac:dyDescent="0.2">
      <c r="J4474" s="261"/>
      <c r="K4474" s="246"/>
    </row>
    <row r="4475" spans="10:11" x14ac:dyDescent="0.2">
      <c r="J4475" s="261"/>
      <c r="K4475" s="246"/>
    </row>
    <row r="4476" spans="10:11" x14ac:dyDescent="0.2">
      <c r="J4476" s="261"/>
      <c r="K4476" s="246"/>
    </row>
    <row r="4477" spans="10:11" x14ac:dyDescent="0.2">
      <c r="J4477" s="261"/>
      <c r="K4477" s="246"/>
    </row>
    <row r="4478" spans="10:11" x14ac:dyDescent="0.2">
      <c r="J4478" s="261"/>
      <c r="K4478" s="246"/>
    </row>
    <row r="4479" spans="10:11" x14ac:dyDescent="0.2">
      <c r="J4479" s="261"/>
      <c r="K4479" s="246"/>
    </row>
    <row r="4480" spans="10:11" x14ac:dyDescent="0.2">
      <c r="J4480" s="261"/>
      <c r="K4480" s="246"/>
    </row>
    <row r="4481" spans="10:11" x14ac:dyDescent="0.2">
      <c r="J4481" s="261"/>
      <c r="K4481" s="246"/>
    </row>
    <row r="4482" spans="10:11" x14ac:dyDescent="0.2">
      <c r="J4482" s="261"/>
      <c r="K4482" s="246"/>
    </row>
    <row r="4483" spans="10:11" x14ac:dyDescent="0.2">
      <c r="J4483" s="261"/>
      <c r="K4483" s="246"/>
    </row>
    <row r="4484" spans="10:11" x14ac:dyDescent="0.2">
      <c r="J4484" s="261"/>
      <c r="K4484" s="246"/>
    </row>
    <row r="4485" spans="10:11" x14ac:dyDescent="0.2">
      <c r="J4485" s="261"/>
      <c r="K4485" s="246"/>
    </row>
    <row r="4486" spans="10:11" x14ac:dyDescent="0.2">
      <c r="J4486" s="261"/>
      <c r="K4486" s="246"/>
    </row>
    <row r="4487" spans="10:11" x14ac:dyDescent="0.2">
      <c r="J4487" s="261"/>
      <c r="K4487" s="246"/>
    </row>
    <row r="4488" spans="10:11" x14ac:dyDescent="0.2">
      <c r="J4488" s="261"/>
      <c r="K4488" s="246"/>
    </row>
    <row r="4489" spans="10:11" x14ac:dyDescent="0.2">
      <c r="J4489" s="261"/>
      <c r="K4489" s="246"/>
    </row>
    <row r="4490" spans="10:11" x14ac:dyDescent="0.2">
      <c r="J4490" s="261"/>
      <c r="K4490" s="246"/>
    </row>
    <row r="4491" spans="10:11" x14ac:dyDescent="0.2">
      <c r="J4491" s="261"/>
      <c r="K4491" s="246"/>
    </row>
    <row r="4492" spans="10:11" x14ac:dyDescent="0.2">
      <c r="J4492" s="261"/>
      <c r="K4492" s="246"/>
    </row>
    <row r="4493" spans="10:11" x14ac:dyDescent="0.2">
      <c r="J4493" s="261"/>
      <c r="K4493" s="246"/>
    </row>
    <row r="4494" spans="10:11" x14ac:dyDescent="0.2">
      <c r="J4494" s="261"/>
      <c r="K4494" s="246"/>
    </row>
    <row r="4495" spans="10:11" x14ac:dyDescent="0.2">
      <c r="J4495" s="261"/>
      <c r="K4495" s="246"/>
    </row>
    <row r="4496" spans="10:11" x14ac:dyDescent="0.2">
      <c r="J4496" s="261"/>
      <c r="K4496" s="246"/>
    </row>
    <row r="4497" spans="10:11" x14ac:dyDescent="0.2">
      <c r="J4497" s="261"/>
      <c r="K4497" s="246"/>
    </row>
    <row r="4498" spans="10:11" x14ac:dyDescent="0.2">
      <c r="J4498" s="261"/>
      <c r="K4498" s="246"/>
    </row>
    <row r="4499" spans="10:11" x14ac:dyDescent="0.2">
      <c r="J4499" s="261"/>
      <c r="K4499" s="246"/>
    </row>
    <row r="4500" spans="10:11" x14ac:dyDescent="0.2">
      <c r="J4500" s="261"/>
      <c r="K4500" s="246"/>
    </row>
    <row r="4501" spans="10:11" x14ac:dyDescent="0.2">
      <c r="J4501" s="261"/>
      <c r="K4501" s="246"/>
    </row>
    <row r="4502" spans="10:11" x14ac:dyDescent="0.2">
      <c r="J4502" s="261"/>
      <c r="K4502" s="246"/>
    </row>
    <row r="4503" spans="10:11" x14ac:dyDescent="0.2">
      <c r="J4503" s="261"/>
      <c r="K4503" s="246"/>
    </row>
    <row r="4504" spans="10:11" x14ac:dyDescent="0.2">
      <c r="J4504" s="261"/>
      <c r="K4504" s="246"/>
    </row>
    <row r="4505" spans="10:11" x14ac:dyDescent="0.2">
      <c r="J4505" s="261"/>
      <c r="K4505" s="246"/>
    </row>
    <row r="4506" spans="10:11" x14ac:dyDescent="0.2">
      <c r="J4506" s="261"/>
      <c r="K4506" s="246"/>
    </row>
    <row r="4507" spans="10:11" x14ac:dyDescent="0.2">
      <c r="J4507" s="261"/>
      <c r="K4507" s="246"/>
    </row>
    <row r="4508" spans="10:11" x14ac:dyDescent="0.2">
      <c r="J4508" s="261"/>
      <c r="K4508" s="246"/>
    </row>
    <row r="4509" spans="10:11" x14ac:dyDescent="0.2">
      <c r="J4509" s="261"/>
      <c r="K4509" s="246"/>
    </row>
    <row r="4510" spans="10:11" x14ac:dyDescent="0.2">
      <c r="J4510" s="261"/>
      <c r="K4510" s="246"/>
    </row>
    <row r="4511" spans="10:11" x14ac:dyDescent="0.2">
      <c r="J4511" s="261"/>
      <c r="K4511" s="246"/>
    </row>
    <row r="4512" spans="10:11" x14ac:dyDescent="0.2">
      <c r="J4512" s="261"/>
      <c r="K4512" s="246"/>
    </row>
    <row r="4513" spans="10:11" x14ac:dyDescent="0.2">
      <c r="J4513" s="261"/>
      <c r="K4513" s="246"/>
    </row>
    <row r="4514" spans="10:11" x14ac:dyDescent="0.2">
      <c r="J4514" s="261"/>
      <c r="K4514" s="246"/>
    </row>
    <row r="4515" spans="10:11" x14ac:dyDescent="0.2">
      <c r="J4515" s="261"/>
      <c r="K4515" s="246"/>
    </row>
    <row r="4516" spans="10:11" x14ac:dyDescent="0.2">
      <c r="J4516" s="261"/>
      <c r="K4516" s="246"/>
    </row>
    <row r="4517" spans="10:11" x14ac:dyDescent="0.2">
      <c r="J4517" s="261"/>
      <c r="K4517" s="246"/>
    </row>
    <row r="4518" spans="10:11" x14ac:dyDescent="0.2">
      <c r="J4518" s="261"/>
      <c r="K4518" s="246"/>
    </row>
    <row r="4519" spans="10:11" x14ac:dyDescent="0.2">
      <c r="J4519" s="261"/>
      <c r="K4519" s="246"/>
    </row>
    <row r="4520" spans="10:11" x14ac:dyDescent="0.2">
      <c r="J4520" s="261"/>
      <c r="K4520" s="246"/>
    </row>
    <row r="4521" spans="10:11" x14ac:dyDescent="0.2">
      <c r="J4521" s="261"/>
      <c r="K4521" s="246"/>
    </row>
    <row r="4522" spans="10:11" x14ac:dyDescent="0.2">
      <c r="J4522" s="261"/>
      <c r="K4522" s="246"/>
    </row>
    <row r="4523" spans="10:11" x14ac:dyDescent="0.2">
      <c r="J4523" s="261"/>
      <c r="K4523" s="246"/>
    </row>
    <row r="4524" spans="10:11" x14ac:dyDescent="0.2">
      <c r="J4524" s="261"/>
      <c r="K4524" s="246"/>
    </row>
    <row r="4525" spans="10:11" x14ac:dyDescent="0.2">
      <c r="J4525" s="261"/>
      <c r="K4525" s="246"/>
    </row>
    <row r="4526" spans="10:11" x14ac:dyDescent="0.2">
      <c r="J4526" s="261"/>
      <c r="K4526" s="246"/>
    </row>
    <row r="4527" spans="10:11" x14ac:dyDescent="0.2">
      <c r="J4527" s="261"/>
      <c r="K4527" s="246"/>
    </row>
    <row r="4528" spans="10:11" x14ac:dyDescent="0.2">
      <c r="J4528" s="261"/>
      <c r="K4528" s="246"/>
    </row>
    <row r="4529" spans="10:11" x14ac:dyDescent="0.2">
      <c r="J4529" s="261"/>
      <c r="K4529" s="246"/>
    </row>
    <row r="4530" spans="10:11" x14ac:dyDescent="0.2">
      <c r="J4530" s="261"/>
      <c r="K4530" s="246"/>
    </row>
    <row r="4531" spans="10:11" x14ac:dyDescent="0.2">
      <c r="J4531" s="261"/>
      <c r="K4531" s="246"/>
    </row>
    <row r="4532" spans="10:11" x14ac:dyDescent="0.2">
      <c r="J4532" s="261"/>
      <c r="K4532" s="246"/>
    </row>
    <row r="4533" spans="10:11" x14ac:dyDescent="0.2">
      <c r="J4533" s="261"/>
      <c r="K4533" s="246"/>
    </row>
    <row r="4534" spans="10:11" x14ac:dyDescent="0.2">
      <c r="J4534" s="261"/>
      <c r="K4534" s="246"/>
    </row>
    <row r="4535" spans="10:11" x14ac:dyDescent="0.2">
      <c r="J4535" s="261"/>
      <c r="K4535" s="246"/>
    </row>
    <row r="4536" spans="10:11" x14ac:dyDescent="0.2">
      <c r="J4536" s="261"/>
      <c r="K4536" s="246"/>
    </row>
    <row r="4537" spans="10:11" x14ac:dyDescent="0.2">
      <c r="J4537" s="261"/>
      <c r="K4537" s="246"/>
    </row>
    <row r="4538" spans="10:11" x14ac:dyDescent="0.2">
      <c r="J4538" s="261"/>
      <c r="K4538" s="246"/>
    </row>
    <row r="4539" spans="10:11" x14ac:dyDescent="0.2">
      <c r="J4539" s="261"/>
      <c r="K4539" s="246"/>
    </row>
    <row r="4540" spans="10:11" x14ac:dyDescent="0.2">
      <c r="J4540" s="261"/>
      <c r="K4540" s="246"/>
    </row>
    <row r="4541" spans="10:11" x14ac:dyDescent="0.2">
      <c r="J4541" s="261"/>
      <c r="K4541" s="246"/>
    </row>
    <row r="4542" spans="10:11" x14ac:dyDescent="0.2">
      <c r="J4542" s="261"/>
      <c r="K4542" s="246"/>
    </row>
    <row r="4543" spans="10:11" x14ac:dyDescent="0.2">
      <c r="J4543" s="261"/>
      <c r="K4543" s="246"/>
    </row>
    <row r="4544" spans="10:11" x14ac:dyDescent="0.2">
      <c r="J4544" s="261"/>
      <c r="K4544" s="246"/>
    </row>
    <row r="4545" spans="10:11" x14ac:dyDescent="0.2">
      <c r="J4545" s="261"/>
      <c r="K4545" s="246"/>
    </row>
    <row r="4546" spans="10:11" x14ac:dyDescent="0.2">
      <c r="J4546" s="261"/>
      <c r="K4546" s="246"/>
    </row>
    <row r="4547" spans="10:11" x14ac:dyDescent="0.2">
      <c r="J4547" s="261"/>
      <c r="K4547" s="246"/>
    </row>
    <row r="4548" spans="10:11" x14ac:dyDescent="0.2">
      <c r="J4548" s="261"/>
      <c r="K4548" s="246"/>
    </row>
    <row r="4549" spans="10:11" x14ac:dyDescent="0.2">
      <c r="J4549" s="261"/>
      <c r="K4549" s="246"/>
    </row>
    <row r="4550" spans="10:11" x14ac:dyDescent="0.2">
      <c r="J4550" s="261"/>
      <c r="K4550" s="246"/>
    </row>
    <row r="4551" spans="10:11" x14ac:dyDescent="0.2">
      <c r="J4551" s="261"/>
      <c r="K4551" s="246"/>
    </row>
    <row r="4552" spans="10:11" x14ac:dyDescent="0.2">
      <c r="J4552" s="261"/>
      <c r="K4552" s="246"/>
    </row>
    <row r="4553" spans="10:11" x14ac:dyDescent="0.2">
      <c r="J4553" s="261"/>
      <c r="K4553" s="246"/>
    </row>
    <row r="4554" spans="10:11" x14ac:dyDescent="0.2">
      <c r="J4554" s="261"/>
      <c r="K4554" s="246"/>
    </row>
    <row r="4555" spans="10:11" x14ac:dyDescent="0.2">
      <c r="J4555" s="261"/>
      <c r="K4555" s="246"/>
    </row>
    <row r="4556" spans="10:11" x14ac:dyDescent="0.2">
      <c r="J4556" s="261"/>
      <c r="K4556" s="246"/>
    </row>
    <row r="4557" spans="10:11" x14ac:dyDescent="0.2">
      <c r="J4557" s="261"/>
      <c r="K4557" s="246"/>
    </row>
    <row r="4558" spans="10:11" x14ac:dyDescent="0.2">
      <c r="J4558" s="261"/>
      <c r="K4558" s="246"/>
    </row>
    <row r="4559" spans="10:11" x14ac:dyDescent="0.2">
      <c r="J4559" s="261"/>
      <c r="K4559" s="246"/>
    </row>
    <row r="4560" spans="10:11" x14ac:dyDescent="0.2">
      <c r="J4560" s="261"/>
      <c r="K4560" s="246"/>
    </row>
    <row r="4561" spans="10:11" x14ac:dyDescent="0.2">
      <c r="J4561" s="261"/>
      <c r="K4561" s="246"/>
    </row>
    <row r="4562" spans="10:11" x14ac:dyDescent="0.2">
      <c r="J4562" s="261"/>
      <c r="K4562" s="246"/>
    </row>
    <row r="4563" spans="10:11" x14ac:dyDescent="0.2">
      <c r="J4563" s="261"/>
      <c r="K4563" s="246"/>
    </row>
    <row r="4564" spans="10:11" x14ac:dyDescent="0.2">
      <c r="J4564" s="261"/>
      <c r="K4564" s="246"/>
    </row>
    <row r="4565" spans="10:11" x14ac:dyDescent="0.2">
      <c r="J4565" s="261"/>
      <c r="K4565" s="246"/>
    </row>
    <row r="4566" spans="10:11" x14ac:dyDescent="0.2">
      <c r="J4566" s="261"/>
      <c r="K4566" s="246"/>
    </row>
    <row r="4567" spans="10:11" x14ac:dyDescent="0.2">
      <c r="J4567" s="261"/>
      <c r="K4567" s="246"/>
    </row>
    <row r="4568" spans="10:11" x14ac:dyDescent="0.2">
      <c r="J4568" s="261"/>
      <c r="K4568" s="246"/>
    </row>
    <row r="4569" spans="10:11" x14ac:dyDescent="0.2">
      <c r="J4569" s="261"/>
      <c r="K4569" s="246"/>
    </row>
    <row r="4570" spans="10:11" x14ac:dyDescent="0.2">
      <c r="J4570" s="261"/>
      <c r="K4570" s="246"/>
    </row>
    <row r="4571" spans="10:11" x14ac:dyDescent="0.2">
      <c r="J4571" s="261"/>
      <c r="K4571" s="246"/>
    </row>
    <row r="4572" spans="10:11" x14ac:dyDescent="0.2">
      <c r="J4572" s="261"/>
      <c r="K4572" s="246"/>
    </row>
    <row r="4573" spans="10:11" x14ac:dyDescent="0.2">
      <c r="J4573" s="261"/>
      <c r="K4573" s="246"/>
    </row>
    <row r="4574" spans="10:11" x14ac:dyDescent="0.2">
      <c r="J4574" s="261"/>
      <c r="K4574" s="246"/>
    </row>
    <row r="4575" spans="10:11" x14ac:dyDescent="0.2">
      <c r="J4575" s="261"/>
      <c r="K4575" s="246"/>
    </row>
    <row r="4576" spans="10:11" x14ac:dyDescent="0.2">
      <c r="J4576" s="261"/>
      <c r="K4576" s="246"/>
    </row>
    <row r="4577" spans="10:11" x14ac:dyDescent="0.2">
      <c r="J4577" s="261"/>
      <c r="K4577" s="246"/>
    </row>
    <row r="4578" spans="10:11" x14ac:dyDescent="0.2">
      <c r="J4578" s="261"/>
      <c r="K4578" s="246"/>
    </row>
    <row r="4579" spans="10:11" x14ac:dyDescent="0.2">
      <c r="J4579" s="261"/>
      <c r="K4579" s="246"/>
    </row>
    <row r="4580" spans="10:11" x14ac:dyDescent="0.2">
      <c r="J4580" s="261"/>
      <c r="K4580" s="246"/>
    </row>
    <row r="4581" spans="10:11" x14ac:dyDescent="0.2">
      <c r="J4581" s="261"/>
      <c r="K4581" s="246"/>
    </row>
    <row r="4582" spans="10:11" x14ac:dyDescent="0.2">
      <c r="J4582" s="261"/>
      <c r="K4582" s="246"/>
    </row>
    <row r="4583" spans="10:11" x14ac:dyDescent="0.2">
      <c r="J4583" s="261"/>
      <c r="K4583" s="246"/>
    </row>
    <row r="4584" spans="10:11" x14ac:dyDescent="0.2">
      <c r="J4584" s="261"/>
      <c r="K4584" s="246"/>
    </row>
    <row r="4585" spans="10:11" x14ac:dyDescent="0.2">
      <c r="J4585" s="261"/>
      <c r="K4585" s="246"/>
    </row>
    <row r="4586" spans="10:11" x14ac:dyDescent="0.2">
      <c r="J4586" s="261"/>
      <c r="K4586" s="246"/>
    </row>
    <row r="4587" spans="10:11" x14ac:dyDescent="0.2">
      <c r="J4587" s="261"/>
      <c r="K4587" s="246"/>
    </row>
    <row r="4588" spans="10:11" x14ac:dyDescent="0.2">
      <c r="J4588" s="261"/>
      <c r="K4588" s="246"/>
    </row>
    <row r="4589" spans="10:11" x14ac:dyDescent="0.2">
      <c r="J4589" s="261"/>
      <c r="K4589" s="246"/>
    </row>
    <row r="4590" spans="10:11" x14ac:dyDescent="0.2">
      <c r="J4590" s="261"/>
      <c r="K4590" s="246"/>
    </row>
    <row r="4591" spans="10:11" x14ac:dyDescent="0.2">
      <c r="J4591" s="261"/>
      <c r="K4591" s="246"/>
    </row>
    <row r="4592" spans="10:11" x14ac:dyDescent="0.2">
      <c r="J4592" s="261"/>
      <c r="K4592" s="246"/>
    </row>
    <row r="4593" spans="10:11" x14ac:dyDescent="0.2">
      <c r="J4593" s="261"/>
      <c r="K4593" s="246"/>
    </row>
    <row r="4594" spans="10:11" x14ac:dyDescent="0.2">
      <c r="J4594" s="261"/>
      <c r="K4594" s="246"/>
    </row>
    <row r="4595" spans="10:11" x14ac:dyDescent="0.2">
      <c r="J4595" s="261"/>
      <c r="K4595" s="246"/>
    </row>
    <row r="4596" spans="10:11" x14ac:dyDescent="0.2">
      <c r="J4596" s="261"/>
      <c r="K4596" s="246"/>
    </row>
    <row r="4597" spans="10:11" x14ac:dyDescent="0.2">
      <c r="J4597" s="261"/>
      <c r="K4597" s="246"/>
    </row>
    <row r="4598" spans="10:11" x14ac:dyDescent="0.2">
      <c r="J4598" s="261"/>
      <c r="K4598" s="246"/>
    </row>
    <row r="4599" spans="10:11" x14ac:dyDescent="0.2">
      <c r="J4599" s="261"/>
      <c r="K4599" s="246"/>
    </row>
    <row r="4600" spans="10:11" x14ac:dyDescent="0.2">
      <c r="J4600" s="261"/>
      <c r="K4600" s="246"/>
    </row>
    <row r="4601" spans="10:11" x14ac:dyDescent="0.2">
      <c r="J4601" s="261"/>
      <c r="K4601" s="246"/>
    </row>
    <row r="4602" spans="10:11" x14ac:dyDescent="0.2">
      <c r="J4602" s="261"/>
      <c r="K4602" s="246"/>
    </row>
    <row r="4603" spans="10:11" x14ac:dyDescent="0.2">
      <c r="J4603" s="261"/>
      <c r="K4603" s="246"/>
    </row>
    <row r="4604" spans="10:11" x14ac:dyDescent="0.2">
      <c r="J4604" s="261"/>
      <c r="K4604" s="246"/>
    </row>
    <row r="4605" spans="10:11" x14ac:dyDescent="0.2">
      <c r="J4605" s="261"/>
      <c r="K4605" s="246"/>
    </row>
    <row r="4606" spans="10:11" x14ac:dyDescent="0.2">
      <c r="J4606" s="261"/>
      <c r="K4606" s="246"/>
    </row>
    <row r="4607" spans="10:11" x14ac:dyDescent="0.2">
      <c r="J4607" s="261"/>
      <c r="K4607" s="246"/>
    </row>
    <row r="4608" spans="10:11" x14ac:dyDescent="0.2">
      <c r="J4608" s="261"/>
      <c r="K4608" s="246"/>
    </row>
    <row r="4609" spans="10:11" x14ac:dyDescent="0.2">
      <c r="J4609" s="261"/>
      <c r="K4609" s="246"/>
    </row>
    <row r="4610" spans="10:11" x14ac:dyDescent="0.2">
      <c r="J4610" s="261"/>
      <c r="K4610" s="246"/>
    </row>
    <row r="4611" spans="10:11" x14ac:dyDescent="0.2">
      <c r="J4611" s="261"/>
      <c r="K4611" s="246"/>
    </row>
    <row r="4612" spans="10:11" x14ac:dyDescent="0.2">
      <c r="J4612" s="261"/>
      <c r="K4612" s="246"/>
    </row>
    <row r="4613" spans="10:11" x14ac:dyDescent="0.2">
      <c r="J4613" s="261"/>
      <c r="K4613" s="246"/>
    </row>
    <row r="4614" spans="10:11" x14ac:dyDescent="0.2">
      <c r="J4614" s="261"/>
      <c r="K4614" s="246"/>
    </row>
    <row r="4615" spans="10:11" x14ac:dyDescent="0.2">
      <c r="J4615" s="261"/>
      <c r="K4615" s="246"/>
    </row>
    <row r="4616" spans="10:11" x14ac:dyDescent="0.2">
      <c r="J4616" s="261"/>
      <c r="K4616" s="246"/>
    </row>
    <row r="4617" spans="10:11" x14ac:dyDescent="0.2">
      <c r="J4617" s="261"/>
      <c r="K4617" s="246"/>
    </row>
    <row r="4618" spans="10:11" x14ac:dyDescent="0.2">
      <c r="J4618" s="261"/>
      <c r="K4618" s="246"/>
    </row>
    <row r="4619" spans="10:11" x14ac:dyDescent="0.2">
      <c r="J4619" s="261"/>
      <c r="K4619" s="246"/>
    </row>
    <row r="4620" spans="10:11" x14ac:dyDescent="0.2">
      <c r="J4620" s="261"/>
      <c r="K4620" s="246"/>
    </row>
    <row r="4621" spans="10:11" x14ac:dyDescent="0.2">
      <c r="J4621" s="261"/>
      <c r="K4621" s="246"/>
    </row>
    <row r="4622" spans="10:11" x14ac:dyDescent="0.2">
      <c r="J4622" s="261"/>
      <c r="K4622" s="246"/>
    </row>
    <row r="4623" spans="10:11" x14ac:dyDescent="0.2">
      <c r="J4623" s="261"/>
      <c r="K4623" s="246"/>
    </row>
    <row r="4624" spans="10:11" x14ac:dyDescent="0.2">
      <c r="J4624" s="261"/>
      <c r="K4624" s="246"/>
    </row>
    <row r="4625" spans="10:11" x14ac:dyDescent="0.2">
      <c r="J4625" s="261"/>
      <c r="K4625" s="246"/>
    </row>
    <row r="4626" spans="10:11" x14ac:dyDescent="0.2">
      <c r="J4626" s="261"/>
      <c r="K4626" s="246"/>
    </row>
    <row r="4627" spans="10:11" x14ac:dyDescent="0.2">
      <c r="J4627" s="261"/>
      <c r="K4627" s="246"/>
    </row>
    <row r="4628" spans="10:11" x14ac:dyDescent="0.2">
      <c r="J4628" s="261"/>
      <c r="K4628" s="246"/>
    </row>
    <row r="4629" spans="10:11" x14ac:dyDescent="0.2">
      <c r="J4629" s="261"/>
      <c r="K4629" s="246"/>
    </row>
    <row r="4630" spans="10:11" x14ac:dyDescent="0.2">
      <c r="J4630" s="261"/>
      <c r="K4630" s="246"/>
    </row>
    <row r="4631" spans="10:11" x14ac:dyDescent="0.2">
      <c r="J4631" s="261"/>
      <c r="K4631" s="246"/>
    </row>
    <row r="4632" spans="10:11" x14ac:dyDescent="0.2">
      <c r="J4632" s="261"/>
      <c r="K4632" s="246"/>
    </row>
    <row r="4633" spans="10:11" x14ac:dyDescent="0.2">
      <c r="J4633" s="261"/>
      <c r="K4633" s="246"/>
    </row>
    <row r="4634" spans="10:11" x14ac:dyDescent="0.2">
      <c r="J4634" s="261"/>
      <c r="K4634" s="246"/>
    </row>
    <row r="4635" spans="10:11" x14ac:dyDescent="0.2">
      <c r="J4635" s="261"/>
      <c r="K4635" s="246"/>
    </row>
    <row r="4636" spans="10:11" x14ac:dyDescent="0.2">
      <c r="J4636" s="261"/>
      <c r="K4636" s="246"/>
    </row>
    <row r="4637" spans="10:11" x14ac:dyDescent="0.2">
      <c r="J4637" s="261"/>
      <c r="K4637" s="246"/>
    </row>
    <row r="4638" spans="10:11" x14ac:dyDescent="0.2">
      <c r="J4638" s="261"/>
      <c r="K4638" s="246"/>
    </row>
    <row r="4639" spans="10:11" x14ac:dyDescent="0.2">
      <c r="J4639" s="261"/>
      <c r="K4639" s="246"/>
    </row>
    <row r="4640" spans="10:11" x14ac:dyDescent="0.2">
      <c r="J4640" s="261"/>
      <c r="K4640" s="246"/>
    </row>
    <row r="4641" spans="10:11" x14ac:dyDescent="0.2">
      <c r="J4641" s="261"/>
      <c r="K4641" s="246"/>
    </row>
    <row r="4642" spans="10:11" x14ac:dyDescent="0.2">
      <c r="J4642" s="261"/>
      <c r="K4642" s="246"/>
    </row>
    <row r="4643" spans="10:11" x14ac:dyDescent="0.2">
      <c r="J4643" s="261"/>
      <c r="K4643" s="246"/>
    </row>
    <row r="4644" spans="10:11" x14ac:dyDescent="0.2">
      <c r="J4644" s="261"/>
      <c r="K4644" s="246"/>
    </row>
    <row r="4645" spans="10:11" x14ac:dyDescent="0.2">
      <c r="J4645" s="261"/>
      <c r="K4645" s="246"/>
    </row>
    <row r="4646" spans="10:11" x14ac:dyDescent="0.2">
      <c r="J4646" s="261"/>
      <c r="K4646" s="246"/>
    </row>
    <row r="4647" spans="10:11" x14ac:dyDescent="0.2">
      <c r="J4647" s="261"/>
      <c r="K4647" s="246"/>
    </row>
    <row r="4648" spans="10:11" x14ac:dyDescent="0.2">
      <c r="J4648" s="261"/>
      <c r="K4648" s="246"/>
    </row>
    <row r="4649" spans="10:11" x14ac:dyDescent="0.2">
      <c r="J4649" s="261"/>
      <c r="K4649" s="246"/>
    </row>
    <row r="4650" spans="10:11" x14ac:dyDescent="0.2">
      <c r="J4650" s="261"/>
      <c r="K4650" s="246"/>
    </row>
    <row r="4651" spans="10:11" x14ac:dyDescent="0.2">
      <c r="J4651" s="261"/>
      <c r="K4651" s="246"/>
    </row>
    <row r="4652" spans="10:11" x14ac:dyDescent="0.2">
      <c r="J4652" s="261"/>
      <c r="K4652" s="246"/>
    </row>
    <row r="4653" spans="10:11" x14ac:dyDescent="0.2">
      <c r="J4653" s="261"/>
      <c r="K4653" s="246"/>
    </row>
    <row r="4654" spans="10:11" x14ac:dyDescent="0.2">
      <c r="J4654" s="261"/>
      <c r="K4654" s="246"/>
    </row>
    <row r="4655" spans="10:11" x14ac:dyDescent="0.2">
      <c r="J4655" s="261"/>
      <c r="K4655" s="246"/>
    </row>
    <row r="4656" spans="10:11" x14ac:dyDescent="0.2">
      <c r="J4656" s="261"/>
      <c r="K4656" s="246"/>
    </row>
    <row r="4657" spans="10:11" x14ac:dyDescent="0.2">
      <c r="J4657" s="261"/>
      <c r="K4657" s="246"/>
    </row>
    <row r="4658" spans="10:11" x14ac:dyDescent="0.2">
      <c r="J4658" s="261"/>
      <c r="K4658" s="246"/>
    </row>
    <row r="4659" spans="10:11" x14ac:dyDescent="0.2">
      <c r="J4659" s="261"/>
      <c r="K4659" s="246"/>
    </row>
    <row r="4660" spans="10:11" x14ac:dyDescent="0.2">
      <c r="J4660" s="261"/>
      <c r="K4660" s="246"/>
    </row>
    <row r="4661" spans="10:11" x14ac:dyDescent="0.2">
      <c r="J4661" s="261"/>
      <c r="K4661" s="246"/>
    </row>
    <row r="4662" spans="10:11" x14ac:dyDescent="0.2">
      <c r="J4662" s="261"/>
      <c r="K4662" s="246"/>
    </row>
    <row r="4663" spans="10:11" x14ac:dyDescent="0.2">
      <c r="J4663" s="261"/>
      <c r="K4663" s="246"/>
    </row>
    <row r="4664" spans="10:11" x14ac:dyDescent="0.2">
      <c r="J4664" s="261"/>
      <c r="K4664" s="246"/>
    </row>
    <row r="4665" spans="10:11" x14ac:dyDescent="0.2">
      <c r="J4665" s="261"/>
      <c r="K4665" s="246"/>
    </row>
    <row r="4666" spans="10:11" x14ac:dyDescent="0.2">
      <c r="J4666" s="261"/>
      <c r="K4666" s="246"/>
    </row>
    <row r="4667" spans="10:11" x14ac:dyDescent="0.2">
      <c r="J4667" s="261"/>
      <c r="K4667" s="246"/>
    </row>
    <row r="4668" spans="10:11" x14ac:dyDescent="0.2">
      <c r="J4668" s="261"/>
      <c r="K4668" s="246"/>
    </row>
    <row r="4669" spans="10:11" x14ac:dyDescent="0.2">
      <c r="J4669" s="261"/>
      <c r="K4669" s="246"/>
    </row>
    <row r="4670" spans="10:11" x14ac:dyDescent="0.2">
      <c r="J4670" s="261"/>
      <c r="K4670" s="246"/>
    </row>
    <row r="4671" spans="10:11" x14ac:dyDescent="0.2">
      <c r="J4671" s="261"/>
      <c r="K4671" s="246"/>
    </row>
    <row r="4672" spans="10:11" x14ac:dyDescent="0.2">
      <c r="J4672" s="261"/>
      <c r="K4672" s="246"/>
    </row>
    <row r="4673" spans="10:11" x14ac:dyDescent="0.2">
      <c r="J4673" s="261"/>
      <c r="K4673" s="246"/>
    </row>
    <row r="4674" spans="10:11" x14ac:dyDescent="0.2">
      <c r="J4674" s="261"/>
      <c r="K4674" s="246"/>
    </row>
    <row r="4675" spans="10:11" x14ac:dyDescent="0.2">
      <c r="J4675" s="261"/>
      <c r="K4675" s="246"/>
    </row>
    <row r="4676" spans="10:11" x14ac:dyDescent="0.2">
      <c r="J4676" s="261"/>
      <c r="K4676" s="246"/>
    </row>
    <row r="4677" spans="10:11" x14ac:dyDescent="0.2">
      <c r="J4677" s="261"/>
      <c r="K4677" s="246"/>
    </row>
    <row r="4678" spans="10:11" x14ac:dyDescent="0.2">
      <c r="J4678" s="261"/>
      <c r="K4678" s="246"/>
    </row>
    <row r="4679" spans="10:11" x14ac:dyDescent="0.2">
      <c r="J4679" s="261"/>
      <c r="K4679" s="246"/>
    </row>
    <row r="4680" spans="10:11" x14ac:dyDescent="0.2">
      <c r="J4680" s="261"/>
      <c r="K4680" s="246"/>
    </row>
    <row r="4681" spans="10:11" x14ac:dyDescent="0.2">
      <c r="J4681" s="261"/>
      <c r="K4681" s="246"/>
    </row>
    <row r="4682" spans="10:11" x14ac:dyDescent="0.2">
      <c r="J4682" s="261"/>
      <c r="K4682" s="246"/>
    </row>
    <row r="4683" spans="10:11" x14ac:dyDescent="0.2">
      <c r="J4683" s="261"/>
      <c r="K4683" s="246"/>
    </row>
    <row r="4684" spans="10:11" x14ac:dyDescent="0.2">
      <c r="J4684" s="261"/>
      <c r="K4684" s="246"/>
    </row>
    <row r="4685" spans="10:11" x14ac:dyDescent="0.2">
      <c r="J4685" s="261"/>
      <c r="K4685" s="246"/>
    </row>
    <row r="4686" spans="10:11" x14ac:dyDescent="0.2">
      <c r="J4686" s="261"/>
      <c r="K4686" s="246"/>
    </row>
    <row r="4687" spans="10:11" x14ac:dyDescent="0.2">
      <c r="J4687" s="261"/>
      <c r="K4687" s="246"/>
    </row>
    <row r="4688" spans="10:11" x14ac:dyDescent="0.2">
      <c r="J4688" s="261"/>
      <c r="K4688" s="246"/>
    </row>
    <row r="4689" spans="10:11" x14ac:dyDescent="0.2">
      <c r="J4689" s="261"/>
      <c r="K4689" s="246"/>
    </row>
    <row r="4690" spans="10:11" x14ac:dyDescent="0.2">
      <c r="J4690" s="261"/>
      <c r="K4690" s="246"/>
    </row>
    <row r="4691" spans="10:11" x14ac:dyDescent="0.2">
      <c r="J4691" s="261"/>
      <c r="K4691" s="246"/>
    </row>
    <row r="4692" spans="10:11" x14ac:dyDescent="0.2">
      <c r="J4692" s="261"/>
      <c r="K4692" s="246"/>
    </row>
    <row r="4693" spans="10:11" x14ac:dyDescent="0.2">
      <c r="J4693" s="261"/>
      <c r="K4693" s="246"/>
    </row>
    <row r="4694" spans="10:11" x14ac:dyDescent="0.2">
      <c r="J4694" s="261"/>
      <c r="K4694" s="246"/>
    </row>
    <row r="4695" spans="10:11" x14ac:dyDescent="0.2">
      <c r="J4695" s="261"/>
      <c r="K4695" s="246"/>
    </row>
    <row r="4696" spans="10:11" x14ac:dyDescent="0.2">
      <c r="J4696" s="261"/>
      <c r="K4696" s="246"/>
    </row>
    <row r="4697" spans="10:11" x14ac:dyDescent="0.2">
      <c r="J4697" s="261"/>
      <c r="K4697" s="246"/>
    </row>
    <row r="4698" spans="10:11" x14ac:dyDescent="0.2">
      <c r="J4698" s="261"/>
      <c r="K4698" s="246"/>
    </row>
    <row r="4699" spans="10:11" x14ac:dyDescent="0.2">
      <c r="J4699" s="261"/>
      <c r="K4699" s="246"/>
    </row>
    <row r="4700" spans="10:11" x14ac:dyDescent="0.2">
      <c r="J4700" s="261"/>
      <c r="K4700" s="246"/>
    </row>
    <row r="4701" spans="10:11" x14ac:dyDescent="0.2">
      <c r="J4701" s="261"/>
      <c r="K4701" s="246"/>
    </row>
    <row r="4702" spans="10:11" x14ac:dyDescent="0.2">
      <c r="J4702" s="261"/>
      <c r="K4702" s="246"/>
    </row>
    <row r="4703" spans="10:11" x14ac:dyDescent="0.2">
      <c r="J4703" s="261"/>
      <c r="K4703" s="246"/>
    </row>
    <row r="4704" spans="10:11" x14ac:dyDescent="0.2">
      <c r="J4704" s="261"/>
      <c r="K4704" s="246"/>
    </row>
    <row r="4705" spans="10:11" x14ac:dyDescent="0.2">
      <c r="J4705" s="261"/>
      <c r="K4705" s="246"/>
    </row>
    <row r="4706" spans="10:11" x14ac:dyDescent="0.2">
      <c r="J4706" s="261"/>
      <c r="K4706" s="246"/>
    </row>
    <row r="4707" spans="10:11" x14ac:dyDescent="0.2">
      <c r="J4707" s="261"/>
      <c r="K4707" s="246"/>
    </row>
    <row r="4708" spans="10:11" x14ac:dyDescent="0.2">
      <c r="J4708" s="261"/>
      <c r="K4708" s="246"/>
    </row>
    <row r="4709" spans="10:11" x14ac:dyDescent="0.2">
      <c r="J4709" s="261"/>
      <c r="K4709" s="246"/>
    </row>
    <row r="4710" spans="10:11" x14ac:dyDescent="0.2">
      <c r="J4710" s="261"/>
      <c r="K4710" s="246"/>
    </row>
    <row r="4711" spans="10:11" x14ac:dyDescent="0.2">
      <c r="J4711" s="261"/>
      <c r="K4711" s="246"/>
    </row>
    <row r="4712" spans="10:11" x14ac:dyDescent="0.2">
      <c r="J4712" s="261"/>
      <c r="K4712" s="246"/>
    </row>
    <row r="4713" spans="10:11" x14ac:dyDescent="0.2">
      <c r="J4713" s="261"/>
      <c r="K4713" s="246"/>
    </row>
    <row r="4714" spans="10:11" x14ac:dyDescent="0.2">
      <c r="J4714" s="261"/>
      <c r="K4714" s="246"/>
    </row>
    <row r="4715" spans="10:11" x14ac:dyDescent="0.2">
      <c r="J4715" s="261"/>
      <c r="K4715" s="246"/>
    </row>
    <row r="4716" spans="10:11" x14ac:dyDescent="0.2">
      <c r="J4716" s="261"/>
      <c r="K4716" s="246"/>
    </row>
    <row r="4717" spans="10:11" x14ac:dyDescent="0.2">
      <c r="J4717" s="261"/>
      <c r="K4717" s="246"/>
    </row>
    <row r="4718" spans="10:11" x14ac:dyDescent="0.2">
      <c r="J4718" s="261"/>
      <c r="K4718" s="246"/>
    </row>
    <row r="4719" spans="10:11" x14ac:dyDescent="0.2">
      <c r="J4719" s="261"/>
      <c r="K4719" s="246"/>
    </row>
    <row r="4720" spans="10:11" x14ac:dyDescent="0.2">
      <c r="J4720" s="261"/>
      <c r="K4720" s="246"/>
    </row>
    <row r="4721" spans="10:11" x14ac:dyDescent="0.2">
      <c r="J4721" s="261"/>
      <c r="K4721" s="246"/>
    </row>
    <row r="4722" spans="10:11" x14ac:dyDescent="0.2">
      <c r="J4722" s="261"/>
      <c r="K4722" s="246"/>
    </row>
    <row r="4723" spans="10:11" x14ac:dyDescent="0.2">
      <c r="J4723" s="261"/>
      <c r="K4723" s="246"/>
    </row>
    <row r="4724" spans="10:11" x14ac:dyDescent="0.2">
      <c r="J4724" s="261"/>
      <c r="K4724" s="246"/>
    </row>
    <row r="4725" spans="10:11" x14ac:dyDescent="0.2">
      <c r="J4725" s="261"/>
      <c r="K4725" s="246"/>
    </row>
    <row r="4726" spans="10:11" x14ac:dyDescent="0.2">
      <c r="J4726" s="261"/>
      <c r="K4726" s="246"/>
    </row>
    <row r="4727" spans="10:11" x14ac:dyDescent="0.2">
      <c r="J4727" s="261"/>
      <c r="K4727" s="246"/>
    </row>
    <row r="4728" spans="10:11" x14ac:dyDescent="0.2">
      <c r="J4728" s="261"/>
      <c r="K4728" s="246"/>
    </row>
    <row r="4729" spans="10:11" x14ac:dyDescent="0.2">
      <c r="J4729" s="261"/>
      <c r="K4729" s="246"/>
    </row>
    <row r="4730" spans="10:11" x14ac:dyDescent="0.2">
      <c r="J4730" s="261"/>
      <c r="K4730" s="246"/>
    </row>
    <row r="4731" spans="10:11" x14ac:dyDescent="0.2">
      <c r="J4731" s="261"/>
      <c r="K4731" s="246"/>
    </row>
    <row r="4732" spans="10:11" x14ac:dyDescent="0.2">
      <c r="J4732" s="261"/>
      <c r="K4732" s="246"/>
    </row>
    <row r="4733" spans="10:11" x14ac:dyDescent="0.2">
      <c r="J4733" s="261"/>
      <c r="K4733" s="246"/>
    </row>
    <row r="4734" spans="10:11" x14ac:dyDescent="0.2">
      <c r="J4734" s="261"/>
      <c r="K4734" s="246"/>
    </row>
    <row r="4735" spans="10:11" x14ac:dyDescent="0.2">
      <c r="J4735" s="261"/>
      <c r="K4735" s="246"/>
    </row>
    <row r="4736" spans="10:11" x14ac:dyDescent="0.2">
      <c r="J4736" s="261"/>
      <c r="K4736" s="246"/>
    </row>
    <row r="4737" spans="10:11" x14ac:dyDescent="0.2">
      <c r="J4737" s="261"/>
      <c r="K4737" s="246"/>
    </row>
    <row r="4738" spans="10:11" x14ac:dyDescent="0.2">
      <c r="J4738" s="261"/>
      <c r="K4738" s="246"/>
    </row>
    <row r="4739" spans="10:11" x14ac:dyDescent="0.2">
      <c r="J4739" s="261"/>
      <c r="K4739" s="246"/>
    </row>
    <row r="4740" spans="10:11" x14ac:dyDescent="0.2">
      <c r="J4740" s="261"/>
      <c r="K4740" s="246"/>
    </row>
    <row r="4741" spans="10:11" x14ac:dyDescent="0.2">
      <c r="J4741" s="261"/>
      <c r="K4741" s="246"/>
    </row>
    <row r="4742" spans="10:11" x14ac:dyDescent="0.2">
      <c r="J4742" s="261"/>
      <c r="K4742" s="246"/>
    </row>
    <row r="4743" spans="10:11" x14ac:dyDescent="0.2">
      <c r="J4743" s="261"/>
      <c r="K4743" s="246"/>
    </row>
    <row r="4744" spans="10:11" x14ac:dyDescent="0.2">
      <c r="J4744" s="261"/>
      <c r="K4744" s="246"/>
    </row>
    <row r="4745" spans="10:11" x14ac:dyDescent="0.2">
      <c r="J4745" s="261"/>
      <c r="K4745" s="246"/>
    </row>
    <row r="4746" spans="10:11" x14ac:dyDescent="0.2">
      <c r="J4746" s="261"/>
      <c r="K4746" s="246"/>
    </row>
    <row r="4747" spans="10:11" x14ac:dyDescent="0.2">
      <c r="J4747" s="261"/>
      <c r="K4747" s="246"/>
    </row>
    <row r="4748" spans="10:11" x14ac:dyDescent="0.2">
      <c r="J4748" s="261"/>
      <c r="K4748" s="246"/>
    </row>
    <row r="4749" spans="10:11" x14ac:dyDescent="0.2">
      <c r="J4749" s="261"/>
      <c r="K4749" s="246"/>
    </row>
    <row r="4750" spans="10:11" x14ac:dyDescent="0.2">
      <c r="J4750" s="261"/>
      <c r="K4750" s="246"/>
    </row>
    <row r="4751" spans="10:11" x14ac:dyDescent="0.2">
      <c r="J4751" s="261"/>
      <c r="K4751" s="246"/>
    </row>
    <row r="4752" spans="10:11" x14ac:dyDescent="0.2">
      <c r="J4752" s="261"/>
      <c r="K4752" s="246"/>
    </row>
    <row r="4753" spans="10:11" x14ac:dyDescent="0.2">
      <c r="J4753" s="261"/>
      <c r="K4753" s="246"/>
    </row>
    <row r="4754" spans="10:11" x14ac:dyDescent="0.2">
      <c r="J4754" s="261"/>
      <c r="K4754" s="246"/>
    </row>
    <row r="4755" spans="10:11" x14ac:dyDescent="0.2">
      <c r="J4755" s="261"/>
      <c r="K4755" s="246"/>
    </row>
    <row r="4756" spans="10:11" x14ac:dyDescent="0.2">
      <c r="J4756" s="261"/>
      <c r="K4756" s="246"/>
    </row>
    <row r="4757" spans="10:11" x14ac:dyDescent="0.2">
      <c r="J4757" s="261"/>
      <c r="K4757" s="246"/>
    </row>
    <row r="4758" spans="10:11" x14ac:dyDescent="0.2">
      <c r="J4758" s="261"/>
      <c r="K4758" s="246"/>
    </row>
    <row r="4759" spans="10:11" x14ac:dyDescent="0.2">
      <c r="J4759" s="261"/>
      <c r="K4759" s="246"/>
    </row>
    <row r="4760" spans="10:11" x14ac:dyDescent="0.2">
      <c r="J4760" s="261"/>
      <c r="K4760" s="246"/>
    </row>
    <row r="4761" spans="10:11" x14ac:dyDescent="0.2">
      <c r="J4761" s="261"/>
      <c r="K4761" s="246"/>
    </row>
    <row r="4762" spans="10:11" x14ac:dyDescent="0.2">
      <c r="J4762" s="261"/>
      <c r="K4762" s="246"/>
    </row>
    <row r="4763" spans="10:11" x14ac:dyDescent="0.2">
      <c r="J4763" s="261"/>
      <c r="K4763" s="246"/>
    </row>
    <row r="4764" spans="10:11" x14ac:dyDescent="0.2">
      <c r="J4764" s="261"/>
      <c r="K4764" s="246"/>
    </row>
    <row r="4765" spans="10:11" x14ac:dyDescent="0.2">
      <c r="J4765" s="261"/>
      <c r="K4765" s="246"/>
    </row>
    <row r="4766" spans="10:11" x14ac:dyDescent="0.2">
      <c r="J4766" s="261"/>
      <c r="K4766" s="246"/>
    </row>
    <row r="4767" spans="10:11" x14ac:dyDescent="0.2">
      <c r="J4767" s="261"/>
      <c r="K4767" s="246"/>
    </row>
    <row r="4768" spans="10:11" x14ac:dyDescent="0.2">
      <c r="J4768" s="261"/>
      <c r="K4768" s="246"/>
    </row>
    <row r="4769" spans="10:11" x14ac:dyDescent="0.2">
      <c r="J4769" s="261"/>
      <c r="K4769" s="246"/>
    </row>
    <row r="4770" spans="10:11" x14ac:dyDescent="0.2">
      <c r="J4770" s="261"/>
      <c r="K4770" s="246"/>
    </row>
    <row r="4771" spans="10:11" x14ac:dyDescent="0.2">
      <c r="J4771" s="261"/>
      <c r="K4771" s="246"/>
    </row>
    <row r="4772" spans="10:11" x14ac:dyDescent="0.2">
      <c r="J4772" s="261"/>
      <c r="K4772" s="246"/>
    </row>
    <row r="4773" spans="10:11" x14ac:dyDescent="0.2">
      <c r="J4773" s="261"/>
      <c r="K4773" s="246"/>
    </row>
    <row r="4774" spans="10:11" x14ac:dyDescent="0.2">
      <c r="J4774" s="261"/>
      <c r="K4774" s="246"/>
    </row>
    <row r="4775" spans="10:11" x14ac:dyDescent="0.2">
      <c r="J4775" s="261"/>
      <c r="K4775" s="246"/>
    </row>
    <row r="4776" spans="10:11" x14ac:dyDescent="0.2">
      <c r="J4776" s="261"/>
      <c r="K4776" s="246"/>
    </row>
    <row r="4777" spans="10:11" x14ac:dyDescent="0.2">
      <c r="J4777" s="261"/>
      <c r="K4777" s="246"/>
    </row>
    <row r="4778" spans="10:11" x14ac:dyDescent="0.2">
      <c r="J4778" s="261"/>
      <c r="K4778" s="246"/>
    </row>
    <row r="4779" spans="10:11" x14ac:dyDescent="0.2">
      <c r="J4779" s="261"/>
      <c r="K4779" s="246"/>
    </row>
    <row r="4780" spans="10:11" x14ac:dyDescent="0.2">
      <c r="J4780" s="261"/>
      <c r="K4780" s="246"/>
    </row>
    <row r="4781" spans="10:11" x14ac:dyDescent="0.2">
      <c r="J4781" s="261"/>
      <c r="K4781" s="246"/>
    </row>
    <row r="4782" spans="10:11" x14ac:dyDescent="0.2">
      <c r="J4782" s="261"/>
      <c r="K4782" s="246"/>
    </row>
    <row r="4783" spans="10:11" x14ac:dyDescent="0.2">
      <c r="J4783" s="261"/>
      <c r="K4783" s="246"/>
    </row>
    <row r="4784" spans="10:11" x14ac:dyDescent="0.2">
      <c r="J4784" s="261"/>
      <c r="K4784" s="246"/>
    </row>
    <row r="4785" spans="10:11" x14ac:dyDescent="0.2">
      <c r="J4785" s="261"/>
      <c r="K4785" s="246"/>
    </row>
    <row r="4786" spans="10:11" x14ac:dyDescent="0.2">
      <c r="J4786" s="261"/>
      <c r="K4786" s="246"/>
    </row>
    <row r="4787" spans="10:11" x14ac:dyDescent="0.2">
      <c r="J4787" s="261"/>
      <c r="K4787" s="246"/>
    </row>
    <row r="4788" spans="10:11" x14ac:dyDescent="0.2">
      <c r="J4788" s="261"/>
      <c r="K4788" s="246"/>
    </row>
    <row r="4789" spans="10:11" x14ac:dyDescent="0.2">
      <c r="J4789" s="261"/>
      <c r="K4789" s="246"/>
    </row>
    <row r="4790" spans="10:11" x14ac:dyDescent="0.2">
      <c r="J4790" s="261"/>
      <c r="K4790" s="246"/>
    </row>
    <row r="4791" spans="10:11" x14ac:dyDescent="0.2">
      <c r="J4791" s="261"/>
      <c r="K4791" s="246"/>
    </row>
    <row r="4792" spans="10:11" x14ac:dyDescent="0.2">
      <c r="J4792" s="261"/>
      <c r="K4792" s="246"/>
    </row>
    <row r="4793" spans="10:11" x14ac:dyDescent="0.2">
      <c r="J4793" s="261"/>
      <c r="K4793" s="246"/>
    </row>
    <row r="4794" spans="10:11" x14ac:dyDescent="0.2">
      <c r="J4794" s="261"/>
      <c r="K4794" s="246"/>
    </row>
    <row r="4795" spans="10:11" x14ac:dyDescent="0.2">
      <c r="J4795" s="261"/>
      <c r="K4795" s="246"/>
    </row>
    <row r="4796" spans="10:11" x14ac:dyDescent="0.2">
      <c r="J4796" s="261"/>
      <c r="K4796" s="246"/>
    </row>
    <row r="4797" spans="10:11" x14ac:dyDescent="0.2">
      <c r="J4797" s="261"/>
      <c r="K4797" s="246"/>
    </row>
    <row r="4798" spans="10:11" x14ac:dyDescent="0.2">
      <c r="J4798" s="261"/>
      <c r="K4798" s="246"/>
    </row>
    <row r="4799" spans="10:11" x14ac:dyDescent="0.2">
      <c r="J4799" s="261"/>
      <c r="K4799" s="246"/>
    </row>
    <row r="4800" spans="10:11" x14ac:dyDescent="0.2">
      <c r="J4800" s="261"/>
      <c r="K4800" s="246"/>
    </row>
    <row r="4801" spans="10:11" x14ac:dyDescent="0.2">
      <c r="J4801" s="261"/>
      <c r="K4801" s="246"/>
    </row>
    <row r="4802" spans="10:11" x14ac:dyDescent="0.2">
      <c r="J4802" s="261"/>
      <c r="K4802" s="246"/>
    </row>
    <row r="4803" spans="10:11" x14ac:dyDescent="0.2">
      <c r="J4803" s="261"/>
      <c r="K4803" s="246"/>
    </row>
    <row r="4804" spans="10:11" x14ac:dyDescent="0.2">
      <c r="J4804" s="261"/>
      <c r="K4804" s="246"/>
    </row>
    <row r="4805" spans="10:11" x14ac:dyDescent="0.2">
      <c r="J4805" s="261"/>
      <c r="K4805" s="246"/>
    </row>
    <row r="4806" spans="10:11" x14ac:dyDescent="0.2">
      <c r="J4806" s="261"/>
      <c r="K4806" s="246"/>
    </row>
    <row r="4807" spans="10:11" x14ac:dyDescent="0.2">
      <c r="J4807" s="261"/>
      <c r="K4807" s="246"/>
    </row>
    <row r="4808" spans="10:11" x14ac:dyDescent="0.2">
      <c r="J4808" s="261"/>
      <c r="K4808" s="246"/>
    </row>
    <row r="4809" spans="10:11" x14ac:dyDescent="0.2">
      <c r="J4809" s="261"/>
      <c r="K4809" s="246"/>
    </row>
    <row r="4810" spans="10:11" x14ac:dyDescent="0.2">
      <c r="J4810" s="261"/>
      <c r="K4810" s="246"/>
    </row>
    <row r="4811" spans="10:11" x14ac:dyDescent="0.2">
      <c r="J4811" s="261"/>
      <c r="K4811" s="246"/>
    </row>
    <row r="4812" spans="10:11" x14ac:dyDescent="0.2">
      <c r="J4812" s="261"/>
      <c r="K4812" s="246"/>
    </row>
    <row r="4813" spans="10:11" x14ac:dyDescent="0.2">
      <c r="J4813" s="261"/>
      <c r="K4813" s="246"/>
    </row>
    <row r="4814" spans="10:11" x14ac:dyDescent="0.2">
      <c r="J4814" s="261"/>
      <c r="K4814" s="246"/>
    </row>
    <row r="4815" spans="10:11" x14ac:dyDescent="0.2">
      <c r="J4815" s="261"/>
      <c r="K4815" s="246"/>
    </row>
    <row r="4816" spans="10:11" x14ac:dyDescent="0.2">
      <c r="J4816" s="261"/>
      <c r="K4816" s="246"/>
    </row>
    <row r="4817" spans="10:11" x14ac:dyDescent="0.2">
      <c r="J4817" s="261"/>
      <c r="K4817" s="246"/>
    </row>
    <row r="4818" spans="10:11" x14ac:dyDescent="0.2">
      <c r="J4818" s="261"/>
      <c r="K4818" s="246"/>
    </row>
    <row r="4819" spans="10:11" x14ac:dyDescent="0.2">
      <c r="J4819" s="261"/>
      <c r="K4819" s="246"/>
    </row>
    <row r="4820" spans="10:11" x14ac:dyDescent="0.2">
      <c r="J4820" s="261"/>
      <c r="K4820" s="246"/>
    </row>
    <row r="4821" spans="10:11" x14ac:dyDescent="0.2">
      <c r="J4821" s="261"/>
      <c r="K4821" s="246"/>
    </row>
    <row r="4822" spans="10:11" x14ac:dyDescent="0.2">
      <c r="J4822" s="261"/>
      <c r="K4822" s="246"/>
    </row>
    <row r="4823" spans="10:11" x14ac:dyDescent="0.2">
      <c r="J4823" s="261"/>
      <c r="K4823" s="246"/>
    </row>
    <row r="4824" spans="10:11" x14ac:dyDescent="0.2">
      <c r="J4824" s="261"/>
      <c r="K4824" s="246"/>
    </row>
    <row r="4825" spans="10:11" x14ac:dyDescent="0.2">
      <c r="J4825" s="261"/>
      <c r="K4825" s="246"/>
    </row>
    <row r="4826" spans="10:11" x14ac:dyDescent="0.2">
      <c r="J4826" s="261"/>
      <c r="K4826" s="246"/>
    </row>
    <row r="4827" spans="10:11" x14ac:dyDescent="0.2">
      <c r="J4827" s="261"/>
      <c r="K4827" s="246"/>
    </row>
    <row r="4828" spans="10:11" x14ac:dyDescent="0.2">
      <c r="J4828" s="261"/>
      <c r="K4828" s="246"/>
    </row>
    <row r="4829" spans="10:11" x14ac:dyDescent="0.2">
      <c r="J4829" s="261"/>
      <c r="K4829" s="246"/>
    </row>
    <row r="4830" spans="10:11" x14ac:dyDescent="0.2">
      <c r="J4830" s="261"/>
      <c r="K4830" s="246"/>
    </row>
    <row r="4831" spans="10:11" x14ac:dyDescent="0.2">
      <c r="J4831" s="261"/>
      <c r="K4831" s="246"/>
    </row>
    <row r="4832" spans="10:11" x14ac:dyDescent="0.2">
      <c r="J4832" s="261"/>
      <c r="K4832" s="246"/>
    </row>
    <row r="4833" spans="10:11" x14ac:dyDescent="0.2">
      <c r="J4833" s="261"/>
      <c r="K4833" s="246"/>
    </row>
    <row r="4834" spans="10:11" x14ac:dyDescent="0.2">
      <c r="J4834" s="261"/>
      <c r="K4834" s="246"/>
    </row>
    <row r="4835" spans="10:11" x14ac:dyDescent="0.2">
      <c r="J4835" s="261"/>
      <c r="K4835" s="246"/>
    </row>
    <row r="4836" spans="10:11" x14ac:dyDescent="0.2">
      <c r="J4836" s="261"/>
      <c r="K4836" s="246"/>
    </row>
    <row r="4837" spans="10:11" x14ac:dyDescent="0.2">
      <c r="J4837" s="261"/>
      <c r="K4837" s="246"/>
    </row>
    <row r="4838" spans="10:11" x14ac:dyDescent="0.2">
      <c r="J4838" s="261"/>
      <c r="K4838" s="246"/>
    </row>
    <row r="4839" spans="10:11" x14ac:dyDescent="0.2">
      <c r="J4839" s="261"/>
      <c r="K4839" s="246"/>
    </row>
    <row r="4840" spans="10:11" x14ac:dyDescent="0.2">
      <c r="J4840" s="261"/>
      <c r="K4840" s="246"/>
    </row>
    <row r="4841" spans="10:11" x14ac:dyDescent="0.2">
      <c r="J4841" s="261"/>
      <c r="K4841" s="246"/>
    </row>
    <row r="4842" spans="10:11" x14ac:dyDescent="0.2">
      <c r="J4842" s="261"/>
      <c r="K4842" s="246"/>
    </row>
    <row r="4843" spans="10:11" x14ac:dyDescent="0.2">
      <c r="J4843" s="261"/>
      <c r="K4843" s="246"/>
    </row>
    <row r="4844" spans="10:11" x14ac:dyDescent="0.2">
      <c r="J4844" s="261"/>
      <c r="K4844" s="246"/>
    </row>
    <row r="4845" spans="10:11" x14ac:dyDescent="0.2">
      <c r="J4845" s="261"/>
      <c r="K4845" s="246"/>
    </row>
    <row r="4846" spans="10:11" x14ac:dyDescent="0.2">
      <c r="J4846" s="261"/>
      <c r="K4846" s="246"/>
    </row>
    <row r="4847" spans="10:11" x14ac:dyDescent="0.2">
      <c r="J4847" s="261"/>
      <c r="K4847" s="246"/>
    </row>
    <row r="4848" spans="10:11" x14ac:dyDescent="0.2">
      <c r="J4848" s="261"/>
      <c r="K4848" s="246"/>
    </row>
    <row r="4849" spans="10:11" x14ac:dyDescent="0.2">
      <c r="J4849" s="261"/>
      <c r="K4849" s="246"/>
    </row>
    <row r="4850" spans="10:11" x14ac:dyDescent="0.2">
      <c r="J4850" s="261"/>
      <c r="K4850" s="246"/>
    </row>
    <row r="4851" spans="10:11" x14ac:dyDescent="0.2">
      <c r="J4851" s="261"/>
      <c r="K4851" s="246"/>
    </row>
    <row r="4852" spans="10:11" x14ac:dyDescent="0.2">
      <c r="J4852" s="261"/>
      <c r="K4852" s="246"/>
    </row>
    <row r="4853" spans="10:11" x14ac:dyDescent="0.2">
      <c r="J4853" s="261"/>
      <c r="K4853" s="246"/>
    </row>
    <row r="4854" spans="10:11" x14ac:dyDescent="0.2">
      <c r="J4854" s="261"/>
      <c r="K4854" s="246"/>
    </row>
    <row r="4855" spans="10:11" x14ac:dyDescent="0.2">
      <c r="J4855" s="261"/>
      <c r="K4855" s="246"/>
    </row>
    <row r="4856" spans="10:11" x14ac:dyDescent="0.2">
      <c r="J4856" s="261"/>
      <c r="K4856" s="246"/>
    </row>
    <row r="4857" spans="10:11" x14ac:dyDescent="0.2">
      <c r="J4857" s="261"/>
      <c r="K4857" s="246"/>
    </row>
    <row r="4858" spans="10:11" x14ac:dyDescent="0.2">
      <c r="J4858" s="261"/>
      <c r="K4858" s="246"/>
    </row>
    <row r="4859" spans="10:11" x14ac:dyDescent="0.2">
      <c r="J4859" s="261"/>
      <c r="K4859" s="246"/>
    </row>
    <row r="4860" spans="10:11" x14ac:dyDescent="0.2">
      <c r="J4860" s="261"/>
      <c r="K4860" s="246"/>
    </row>
    <row r="4861" spans="10:11" x14ac:dyDescent="0.2">
      <c r="J4861" s="261"/>
      <c r="K4861" s="246"/>
    </row>
    <row r="4862" spans="10:11" x14ac:dyDescent="0.2">
      <c r="J4862" s="261"/>
      <c r="K4862" s="246"/>
    </row>
    <row r="4863" spans="10:11" x14ac:dyDescent="0.2">
      <c r="J4863" s="261"/>
      <c r="K4863" s="246"/>
    </row>
    <row r="4864" spans="10:11" x14ac:dyDescent="0.2">
      <c r="J4864" s="261"/>
      <c r="K4864" s="246"/>
    </row>
    <row r="4865" spans="10:11" x14ac:dyDescent="0.2">
      <c r="J4865" s="261"/>
      <c r="K4865" s="246"/>
    </row>
    <row r="4866" spans="10:11" x14ac:dyDescent="0.2">
      <c r="J4866" s="261"/>
      <c r="K4866" s="246"/>
    </row>
    <row r="4867" spans="10:11" x14ac:dyDescent="0.2">
      <c r="J4867" s="261"/>
      <c r="K4867" s="246"/>
    </row>
    <row r="4868" spans="10:11" x14ac:dyDescent="0.2">
      <c r="J4868" s="261"/>
      <c r="K4868" s="246"/>
    </row>
    <row r="4869" spans="10:11" x14ac:dyDescent="0.2">
      <c r="J4869" s="261"/>
      <c r="K4869" s="246"/>
    </row>
    <row r="4870" spans="10:11" x14ac:dyDescent="0.2">
      <c r="J4870" s="261"/>
      <c r="K4870" s="246"/>
    </row>
    <row r="4871" spans="10:11" x14ac:dyDescent="0.2">
      <c r="J4871" s="261"/>
      <c r="K4871" s="246"/>
    </row>
    <row r="4872" spans="10:11" x14ac:dyDescent="0.2">
      <c r="J4872" s="261"/>
      <c r="K4872" s="246"/>
    </row>
    <row r="4873" spans="10:11" x14ac:dyDescent="0.2">
      <c r="J4873" s="261"/>
      <c r="K4873" s="246"/>
    </row>
    <row r="4874" spans="10:11" x14ac:dyDescent="0.2">
      <c r="J4874" s="261"/>
      <c r="K4874" s="246"/>
    </row>
    <row r="4875" spans="10:11" x14ac:dyDescent="0.2">
      <c r="J4875" s="261"/>
      <c r="K4875" s="246"/>
    </row>
    <row r="4876" spans="10:11" x14ac:dyDescent="0.2">
      <c r="J4876" s="261"/>
      <c r="K4876" s="246"/>
    </row>
    <row r="4877" spans="10:11" x14ac:dyDescent="0.2">
      <c r="J4877" s="261"/>
      <c r="K4877" s="246"/>
    </row>
    <row r="4878" spans="10:11" x14ac:dyDescent="0.2">
      <c r="J4878" s="261"/>
      <c r="K4878" s="246"/>
    </row>
    <row r="4879" spans="10:11" x14ac:dyDescent="0.2">
      <c r="J4879" s="261"/>
      <c r="K4879" s="246"/>
    </row>
    <row r="4880" spans="10:11" x14ac:dyDescent="0.2">
      <c r="J4880" s="261"/>
      <c r="K4880" s="246"/>
    </row>
    <row r="4881" spans="10:11" x14ac:dyDescent="0.2">
      <c r="J4881" s="261"/>
      <c r="K4881" s="246"/>
    </row>
    <row r="4882" spans="10:11" x14ac:dyDescent="0.2">
      <c r="J4882" s="261"/>
      <c r="K4882" s="246"/>
    </row>
    <row r="4883" spans="10:11" x14ac:dyDescent="0.2">
      <c r="J4883" s="261"/>
      <c r="K4883" s="246"/>
    </row>
    <row r="4884" spans="10:11" x14ac:dyDescent="0.2">
      <c r="J4884" s="261"/>
      <c r="K4884" s="246"/>
    </row>
    <row r="4885" spans="10:11" x14ac:dyDescent="0.2">
      <c r="J4885" s="261"/>
      <c r="K4885" s="246"/>
    </row>
    <row r="4886" spans="10:11" x14ac:dyDescent="0.2">
      <c r="J4886" s="261"/>
      <c r="K4886" s="246"/>
    </row>
    <row r="4887" spans="10:11" x14ac:dyDescent="0.2">
      <c r="J4887" s="261"/>
      <c r="K4887" s="246"/>
    </row>
    <row r="4888" spans="10:11" x14ac:dyDescent="0.2">
      <c r="J4888" s="261"/>
      <c r="K4888" s="246"/>
    </row>
    <row r="4889" spans="10:11" x14ac:dyDescent="0.2">
      <c r="J4889" s="261"/>
      <c r="K4889" s="246"/>
    </row>
    <row r="4890" spans="10:11" x14ac:dyDescent="0.2">
      <c r="J4890" s="261"/>
      <c r="K4890" s="246"/>
    </row>
    <row r="4891" spans="10:11" x14ac:dyDescent="0.2">
      <c r="J4891" s="261"/>
      <c r="K4891" s="246"/>
    </row>
    <row r="4892" spans="10:11" x14ac:dyDescent="0.2">
      <c r="J4892" s="261"/>
      <c r="K4892" s="246"/>
    </row>
    <row r="4893" spans="10:11" x14ac:dyDescent="0.2">
      <c r="J4893" s="261"/>
      <c r="K4893" s="246"/>
    </row>
    <row r="4894" spans="10:11" x14ac:dyDescent="0.2">
      <c r="J4894" s="261"/>
      <c r="K4894" s="246"/>
    </row>
    <row r="4895" spans="10:11" x14ac:dyDescent="0.2">
      <c r="J4895" s="261"/>
      <c r="K4895" s="246"/>
    </row>
    <row r="4896" spans="10:11" x14ac:dyDescent="0.2">
      <c r="J4896" s="261"/>
      <c r="K4896" s="246"/>
    </row>
    <row r="4897" spans="10:11" x14ac:dyDescent="0.2">
      <c r="J4897" s="261"/>
      <c r="K4897" s="246"/>
    </row>
    <row r="4898" spans="10:11" x14ac:dyDescent="0.2">
      <c r="J4898" s="261"/>
      <c r="K4898" s="246"/>
    </row>
    <row r="4899" spans="10:11" x14ac:dyDescent="0.2">
      <c r="J4899" s="261"/>
      <c r="K4899" s="246"/>
    </row>
    <row r="4900" spans="10:11" x14ac:dyDescent="0.2">
      <c r="J4900" s="261"/>
      <c r="K4900" s="246"/>
    </row>
    <row r="4901" spans="10:11" x14ac:dyDescent="0.2">
      <c r="J4901" s="261"/>
      <c r="K4901" s="246"/>
    </row>
    <row r="4902" spans="10:11" x14ac:dyDescent="0.2">
      <c r="J4902" s="261"/>
      <c r="K4902" s="246"/>
    </row>
    <row r="4903" spans="10:11" x14ac:dyDescent="0.2">
      <c r="J4903" s="261"/>
      <c r="K4903" s="246"/>
    </row>
    <row r="4904" spans="10:11" x14ac:dyDescent="0.2">
      <c r="J4904" s="261"/>
      <c r="K4904" s="246"/>
    </row>
    <row r="4905" spans="10:11" x14ac:dyDescent="0.2">
      <c r="J4905" s="261"/>
      <c r="K4905" s="246"/>
    </row>
    <row r="4906" spans="10:11" x14ac:dyDescent="0.2">
      <c r="J4906" s="261"/>
      <c r="K4906" s="246"/>
    </row>
    <row r="4907" spans="10:11" x14ac:dyDescent="0.2">
      <c r="J4907" s="261"/>
      <c r="K4907" s="246"/>
    </row>
    <row r="4908" spans="10:11" x14ac:dyDescent="0.2">
      <c r="J4908" s="261"/>
      <c r="K4908" s="246"/>
    </row>
    <row r="4909" spans="10:11" x14ac:dyDescent="0.2">
      <c r="J4909" s="261"/>
      <c r="K4909" s="246"/>
    </row>
    <row r="4910" spans="10:11" x14ac:dyDescent="0.2">
      <c r="J4910" s="261"/>
      <c r="K4910" s="246"/>
    </row>
    <row r="4911" spans="10:11" x14ac:dyDescent="0.2">
      <c r="J4911" s="261"/>
      <c r="K4911" s="246"/>
    </row>
    <row r="4912" spans="10:11" x14ac:dyDescent="0.2">
      <c r="J4912" s="261"/>
      <c r="K4912" s="246"/>
    </row>
    <row r="4913" spans="10:11" x14ac:dyDescent="0.2">
      <c r="J4913" s="261"/>
      <c r="K4913" s="246"/>
    </row>
    <row r="4914" spans="10:11" x14ac:dyDescent="0.2">
      <c r="J4914" s="261"/>
      <c r="K4914" s="246"/>
    </row>
    <row r="4915" spans="10:11" x14ac:dyDescent="0.2">
      <c r="J4915" s="261"/>
      <c r="K4915" s="246"/>
    </row>
    <row r="4916" spans="10:11" x14ac:dyDescent="0.2">
      <c r="J4916" s="261"/>
      <c r="K4916" s="246"/>
    </row>
    <row r="4917" spans="10:11" x14ac:dyDescent="0.2">
      <c r="J4917" s="261"/>
      <c r="K4917" s="246"/>
    </row>
    <row r="4918" spans="10:11" x14ac:dyDescent="0.2">
      <c r="J4918" s="261"/>
      <c r="K4918" s="246"/>
    </row>
    <row r="4919" spans="10:11" x14ac:dyDescent="0.2">
      <c r="J4919" s="261"/>
      <c r="K4919" s="246"/>
    </row>
    <row r="4920" spans="10:11" x14ac:dyDescent="0.2">
      <c r="J4920" s="261"/>
      <c r="K4920" s="246"/>
    </row>
    <row r="4921" spans="10:11" x14ac:dyDescent="0.2">
      <c r="J4921" s="261"/>
      <c r="K4921" s="246"/>
    </row>
    <row r="4922" spans="10:11" x14ac:dyDescent="0.2">
      <c r="J4922" s="261"/>
      <c r="K4922" s="246"/>
    </row>
    <row r="4923" spans="10:11" x14ac:dyDescent="0.2">
      <c r="J4923" s="261"/>
      <c r="K4923" s="246"/>
    </row>
    <row r="4924" spans="10:11" x14ac:dyDescent="0.2">
      <c r="J4924" s="261"/>
      <c r="K4924" s="246"/>
    </row>
    <row r="4925" spans="10:11" x14ac:dyDescent="0.2">
      <c r="J4925" s="261"/>
      <c r="K4925" s="246"/>
    </row>
    <row r="4926" spans="10:11" x14ac:dyDescent="0.2">
      <c r="J4926" s="261"/>
      <c r="K4926" s="246"/>
    </row>
    <row r="4927" spans="10:11" x14ac:dyDescent="0.2">
      <c r="J4927" s="261"/>
      <c r="K4927" s="246"/>
    </row>
    <row r="4928" spans="10:11" x14ac:dyDescent="0.2">
      <c r="J4928" s="261"/>
      <c r="K4928" s="246"/>
    </row>
    <row r="4929" spans="10:11" x14ac:dyDescent="0.2">
      <c r="J4929" s="261"/>
      <c r="K4929" s="246"/>
    </row>
    <row r="4930" spans="10:11" x14ac:dyDescent="0.2">
      <c r="J4930" s="261"/>
      <c r="K4930" s="246"/>
    </row>
    <row r="4931" spans="10:11" x14ac:dyDescent="0.2">
      <c r="J4931" s="261"/>
      <c r="K4931" s="246"/>
    </row>
    <row r="4932" spans="10:11" x14ac:dyDescent="0.2">
      <c r="J4932" s="261"/>
      <c r="K4932" s="246"/>
    </row>
    <row r="4933" spans="10:11" x14ac:dyDescent="0.2">
      <c r="J4933" s="261"/>
      <c r="K4933" s="246"/>
    </row>
    <row r="4934" spans="10:11" x14ac:dyDescent="0.2">
      <c r="J4934" s="261"/>
      <c r="K4934" s="246"/>
    </row>
    <row r="4935" spans="10:11" x14ac:dyDescent="0.2">
      <c r="J4935" s="261"/>
      <c r="K4935" s="246"/>
    </row>
    <row r="4936" spans="10:11" x14ac:dyDescent="0.2">
      <c r="J4936" s="261"/>
      <c r="K4936" s="246"/>
    </row>
    <row r="4937" spans="10:11" x14ac:dyDescent="0.2">
      <c r="J4937" s="261"/>
      <c r="K4937" s="246"/>
    </row>
    <row r="4938" spans="10:11" x14ac:dyDescent="0.2">
      <c r="J4938" s="261"/>
      <c r="K4938" s="246"/>
    </row>
    <row r="4939" spans="10:11" x14ac:dyDescent="0.2">
      <c r="J4939" s="261"/>
      <c r="K4939" s="246"/>
    </row>
    <row r="4940" spans="10:11" x14ac:dyDescent="0.2">
      <c r="J4940" s="261"/>
      <c r="K4940" s="246"/>
    </row>
    <row r="4941" spans="10:11" x14ac:dyDescent="0.2">
      <c r="J4941" s="261"/>
      <c r="K4941" s="246"/>
    </row>
    <row r="4942" spans="10:11" x14ac:dyDescent="0.2">
      <c r="J4942" s="261"/>
      <c r="K4942" s="246"/>
    </row>
    <row r="4943" spans="10:11" x14ac:dyDescent="0.2">
      <c r="J4943" s="261"/>
      <c r="K4943" s="246"/>
    </row>
    <row r="4944" spans="10:11" x14ac:dyDescent="0.2">
      <c r="J4944" s="261"/>
      <c r="K4944" s="246"/>
    </row>
    <row r="4945" spans="10:11" x14ac:dyDescent="0.2">
      <c r="J4945" s="261"/>
      <c r="K4945" s="246"/>
    </row>
    <row r="4946" spans="10:11" x14ac:dyDescent="0.2">
      <c r="J4946" s="261"/>
      <c r="K4946" s="246"/>
    </row>
    <row r="4947" spans="10:11" x14ac:dyDescent="0.2">
      <c r="J4947" s="261"/>
      <c r="K4947" s="246"/>
    </row>
    <row r="4948" spans="10:11" x14ac:dyDescent="0.2">
      <c r="J4948" s="261"/>
      <c r="K4948" s="246"/>
    </row>
    <row r="4949" spans="10:11" x14ac:dyDescent="0.2">
      <c r="J4949" s="261"/>
      <c r="K4949" s="246"/>
    </row>
    <row r="4950" spans="10:11" x14ac:dyDescent="0.2">
      <c r="J4950" s="261"/>
      <c r="K4950" s="246"/>
    </row>
    <row r="4951" spans="10:11" x14ac:dyDescent="0.2">
      <c r="J4951" s="261"/>
      <c r="K4951" s="246"/>
    </row>
    <row r="4952" spans="10:11" x14ac:dyDescent="0.2">
      <c r="J4952" s="261"/>
      <c r="K4952" s="246"/>
    </row>
    <row r="4953" spans="10:11" x14ac:dyDescent="0.2">
      <c r="J4953" s="261"/>
      <c r="K4953" s="246"/>
    </row>
    <row r="4954" spans="10:11" x14ac:dyDescent="0.2">
      <c r="J4954" s="261"/>
      <c r="K4954" s="246"/>
    </row>
    <row r="4955" spans="10:11" x14ac:dyDescent="0.2">
      <c r="J4955" s="261"/>
      <c r="K4955" s="246"/>
    </row>
    <row r="4956" spans="10:11" x14ac:dyDescent="0.2">
      <c r="J4956" s="261"/>
      <c r="K4956" s="246"/>
    </row>
    <row r="4957" spans="10:11" x14ac:dyDescent="0.2">
      <c r="J4957" s="261"/>
      <c r="K4957" s="246"/>
    </row>
    <row r="4958" spans="10:11" x14ac:dyDescent="0.2">
      <c r="J4958" s="261"/>
      <c r="K4958" s="246"/>
    </row>
    <row r="4959" spans="10:11" x14ac:dyDescent="0.2">
      <c r="J4959" s="261"/>
      <c r="K4959" s="246"/>
    </row>
    <row r="4960" spans="10:11" x14ac:dyDescent="0.2">
      <c r="J4960" s="261"/>
      <c r="K4960" s="246"/>
    </row>
    <row r="4961" spans="10:11" x14ac:dyDescent="0.2">
      <c r="J4961" s="261"/>
      <c r="K4961" s="246"/>
    </row>
    <row r="4962" spans="10:11" x14ac:dyDescent="0.2">
      <c r="J4962" s="261"/>
      <c r="K4962" s="246"/>
    </row>
    <row r="4963" spans="10:11" x14ac:dyDescent="0.2">
      <c r="J4963" s="261"/>
      <c r="K4963" s="246"/>
    </row>
    <row r="4964" spans="10:11" x14ac:dyDescent="0.2">
      <c r="J4964" s="261"/>
      <c r="K4964" s="246"/>
    </row>
    <row r="4965" spans="10:11" x14ac:dyDescent="0.2">
      <c r="J4965" s="261"/>
      <c r="K4965" s="246"/>
    </row>
    <row r="4966" spans="10:11" x14ac:dyDescent="0.2">
      <c r="J4966" s="261"/>
      <c r="K4966" s="246"/>
    </row>
    <row r="4967" spans="10:11" x14ac:dyDescent="0.2">
      <c r="J4967" s="261"/>
      <c r="K4967" s="246"/>
    </row>
    <row r="4968" spans="10:11" x14ac:dyDescent="0.2">
      <c r="J4968" s="261"/>
      <c r="K4968" s="246"/>
    </row>
    <row r="4969" spans="10:11" x14ac:dyDescent="0.2">
      <c r="J4969" s="261"/>
      <c r="K4969" s="246"/>
    </row>
    <row r="4970" spans="10:11" x14ac:dyDescent="0.2">
      <c r="J4970" s="261"/>
      <c r="K4970" s="246"/>
    </row>
    <row r="4971" spans="10:11" x14ac:dyDescent="0.2">
      <c r="J4971" s="261"/>
      <c r="K4971" s="246"/>
    </row>
    <row r="4972" spans="10:11" x14ac:dyDescent="0.2">
      <c r="J4972" s="261"/>
      <c r="K4972" s="246"/>
    </row>
    <row r="4973" spans="10:11" x14ac:dyDescent="0.2">
      <c r="J4973" s="261"/>
      <c r="K4973" s="246"/>
    </row>
    <row r="4974" spans="10:11" x14ac:dyDescent="0.2">
      <c r="J4974" s="261"/>
      <c r="K4974" s="246"/>
    </row>
    <row r="4975" spans="10:11" x14ac:dyDescent="0.2">
      <c r="J4975" s="261"/>
      <c r="K4975" s="246"/>
    </row>
    <row r="4976" spans="10:11" x14ac:dyDescent="0.2">
      <c r="J4976" s="261"/>
      <c r="K4976" s="246"/>
    </row>
    <row r="4977" spans="10:11" x14ac:dyDescent="0.2">
      <c r="J4977" s="261"/>
      <c r="K4977" s="246"/>
    </row>
    <row r="4978" spans="10:11" x14ac:dyDescent="0.2">
      <c r="J4978" s="261"/>
      <c r="K4978" s="246"/>
    </row>
    <row r="4979" spans="10:11" x14ac:dyDescent="0.2">
      <c r="J4979" s="261"/>
      <c r="K4979" s="246"/>
    </row>
    <row r="4980" spans="10:11" x14ac:dyDescent="0.2">
      <c r="J4980" s="261"/>
      <c r="K4980" s="246"/>
    </row>
    <row r="4981" spans="10:11" x14ac:dyDescent="0.2">
      <c r="J4981" s="261"/>
      <c r="K4981" s="246"/>
    </row>
    <row r="4982" spans="10:11" x14ac:dyDescent="0.2">
      <c r="J4982" s="261"/>
      <c r="K4982" s="246"/>
    </row>
    <row r="4983" spans="10:11" x14ac:dyDescent="0.2">
      <c r="J4983" s="261"/>
      <c r="K4983" s="246"/>
    </row>
    <row r="4984" spans="10:11" x14ac:dyDescent="0.2">
      <c r="J4984" s="261"/>
      <c r="K4984" s="246"/>
    </row>
    <row r="4985" spans="10:11" x14ac:dyDescent="0.2">
      <c r="J4985" s="261"/>
      <c r="K4985" s="246"/>
    </row>
    <row r="4986" spans="10:11" x14ac:dyDescent="0.2">
      <c r="J4986" s="261"/>
      <c r="K4986" s="246"/>
    </row>
    <row r="4987" spans="10:11" x14ac:dyDescent="0.2">
      <c r="J4987" s="261"/>
      <c r="K4987" s="246"/>
    </row>
    <row r="4988" spans="10:11" x14ac:dyDescent="0.2">
      <c r="J4988" s="261"/>
      <c r="K4988" s="246"/>
    </row>
    <row r="4989" spans="10:11" x14ac:dyDescent="0.2">
      <c r="J4989" s="261"/>
      <c r="K4989" s="246"/>
    </row>
    <row r="4990" spans="10:11" x14ac:dyDescent="0.2">
      <c r="J4990" s="261"/>
      <c r="K4990" s="246"/>
    </row>
    <row r="4991" spans="10:11" x14ac:dyDescent="0.2">
      <c r="J4991" s="261"/>
      <c r="K4991" s="246"/>
    </row>
    <row r="4992" spans="10:11" x14ac:dyDescent="0.2">
      <c r="J4992" s="261"/>
      <c r="K4992" s="246"/>
    </row>
    <row r="4993" spans="10:11" x14ac:dyDescent="0.2">
      <c r="J4993" s="261"/>
      <c r="K4993" s="246"/>
    </row>
    <row r="4994" spans="10:11" x14ac:dyDescent="0.2">
      <c r="J4994" s="261"/>
      <c r="K4994" s="246"/>
    </row>
    <row r="4995" spans="10:11" x14ac:dyDescent="0.2">
      <c r="J4995" s="261"/>
      <c r="K4995" s="246"/>
    </row>
    <row r="4996" spans="10:11" x14ac:dyDescent="0.2">
      <c r="J4996" s="261"/>
      <c r="K4996" s="246"/>
    </row>
    <row r="4997" spans="10:11" x14ac:dyDescent="0.2">
      <c r="J4997" s="261"/>
      <c r="K4997" s="246"/>
    </row>
    <row r="4998" spans="10:11" x14ac:dyDescent="0.2">
      <c r="J4998" s="261"/>
      <c r="K4998" s="246"/>
    </row>
    <row r="4999" spans="10:11" x14ac:dyDescent="0.2">
      <c r="J4999" s="261"/>
      <c r="K4999" s="246"/>
    </row>
    <row r="5000" spans="10:11" x14ac:dyDescent="0.2">
      <c r="J5000" s="261"/>
      <c r="K5000" s="246"/>
    </row>
    <row r="5001" spans="10:11" x14ac:dyDescent="0.2">
      <c r="J5001" s="261"/>
      <c r="K5001" s="246"/>
    </row>
    <row r="5002" spans="10:11" x14ac:dyDescent="0.2">
      <c r="J5002" s="261"/>
      <c r="K5002" s="246"/>
    </row>
    <row r="5003" spans="10:11" x14ac:dyDescent="0.2">
      <c r="J5003" s="261"/>
      <c r="K5003" s="246"/>
    </row>
    <row r="5004" spans="10:11" x14ac:dyDescent="0.2">
      <c r="J5004" s="261"/>
      <c r="K5004" s="246"/>
    </row>
    <row r="5005" spans="10:11" x14ac:dyDescent="0.2">
      <c r="J5005" s="261"/>
      <c r="K5005" s="246"/>
    </row>
    <row r="5006" spans="10:11" x14ac:dyDescent="0.2">
      <c r="J5006" s="261"/>
      <c r="K5006" s="246"/>
    </row>
    <row r="5007" spans="10:11" x14ac:dyDescent="0.2">
      <c r="J5007" s="261"/>
      <c r="K5007" s="246"/>
    </row>
    <row r="5008" spans="10:11" x14ac:dyDescent="0.2">
      <c r="J5008" s="261"/>
      <c r="K5008" s="246"/>
    </row>
    <row r="5009" spans="10:11" x14ac:dyDescent="0.2">
      <c r="J5009" s="261"/>
      <c r="K5009" s="246"/>
    </row>
    <row r="5010" spans="10:11" x14ac:dyDescent="0.2">
      <c r="J5010" s="261"/>
      <c r="K5010" s="246"/>
    </row>
    <row r="5011" spans="10:11" x14ac:dyDescent="0.2">
      <c r="J5011" s="261"/>
      <c r="K5011" s="246"/>
    </row>
    <row r="5012" spans="10:11" x14ac:dyDescent="0.2">
      <c r="J5012" s="261"/>
      <c r="K5012" s="246"/>
    </row>
    <row r="5013" spans="10:11" x14ac:dyDescent="0.2">
      <c r="J5013" s="261"/>
      <c r="K5013" s="246"/>
    </row>
    <row r="5014" spans="10:11" x14ac:dyDescent="0.2">
      <c r="J5014" s="261"/>
      <c r="K5014" s="246"/>
    </row>
    <row r="5015" spans="10:11" x14ac:dyDescent="0.2">
      <c r="J5015" s="261"/>
      <c r="K5015" s="246"/>
    </row>
    <row r="5016" spans="10:11" x14ac:dyDescent="0.2">
      <c r="J5016" s="261"/>
      <c r="K5016" s="246"/>
    </row>
    <row r="5017" spans="10:11" x14ac:dyDescent="0.2">
      <c r="J5017" s="261"/>
      <c r="K5017" s="246"/>
    </row>
    <row r="5018" spans="10:11" x14ac:dyDescent="0.2">
      <c r="J5018" s="261"/>
      <c r="K5018" s="246"/>
    </row>
    <row r="5019" spans="10:11" x14ac:dyDescent="0.2">
      <c r="J5019" s="261"/>
      <c r="K5019" s="246"/>
    </row>
    <row r="5020" spans="10:11" x14ac:dyDescent="0.2">
      <c r="J5020" s="261"/>
      <c r="K5020" s="246"/>
    </row>
    <row r="5021" spans="10:11" x14ac:dyDescent="0.2">
      <c r="J5021" s="261"/>
      <c r="K5021" s="246"/>
    </row>
    <row r="5022" spans="10:11" x14ac:dyDescent="0.2">
      <c r="J5022" s="261"/>
      <c r="K5022" s="246"/>
    </row>
    <row r="5023" spans="10:11" x14ac:dyDescent="0.2">
      <c r="J5023" s="261"/>
      <c r="K5023" s="246"/>
    </row>
    <row r="5024" spans="10:11" x14ac:dyDescent="0.2">
      <c r="J5024" s="261"/>
      <c r="K5024" s="246"/>
    </row>
    <row r="5025" spans="10:11" x14ac:dyDescent="0.2">
      <c r="J5025" s="261"/>
      <c r="K5025" s="246"/>
    </row>
    <row r="5026" spans="10:11" x14ac:dyDescent="0.2">
      <c r="J5026" s="261"/>
      <c r="K5026" s="246"/>
    </row>
    <row r="5027" spans="10:11" x14ac:dyDescent="0.2">
      <c r="J5027" s="261"/>
      <c r="K5027" s="246"/>
    </row>
    <row r="5028" spans="10:11" x14ac:dyDescent="0.2">
      <c r="J5028" s="261"/>
      <c r="K5028" s="246"/>
    </row>
    <row r="5029" spans="10:11" x14ac:dyDescent="0.2">
      <c r="J5029" s="261"/>
      <c r="K5029" s="246"/>
    </row>
    <row r="5030" spans="10:11" x14ac:dyDescent="0.2">
      <c r="J5030" s="261"/>
      <c r="K5030" s="246"/>
    </row>
    <row r="5031" spans="10:11" x14ac:dyDescent="0.2">
      <c r="J5031" s="261"/>
      <c r="K5031" s="246"/>
    </row>
    <row r="5032" spans="10:11" x14ac:dyDescent="0.2">
      <c r="J5032" s="261"/>
      <c r="K5032" s="246"/>
    </row>
    <row r="5033" spans="10:11" x14ac:dyDescent="0.2">
      <c r="J5033" s="261"/>
      <c r="K5033" s="246"/>
    </row>
    <row r="5034" spans="10:11" x14ac:dyDescent="0.2">
      <c r="J5034" s="261"/>
      <c r="K5034" s="246"/>
    </row>
    <row r="5035" spans="10:11" x14ac:dyDescent="0.2">
      <c r="J5035" s="261"/>
      <c r="K5035" s="246"/>
    </row>
    <row r="5036" spans="10:11" x14ac:dyDescent="0.2">
      <c r="J5036" s="261"/>
      <c r="K5036" s="246"/>
    </row>
    <row r="5037" spans="10:11" x14ac:dyDescent="0.2">
      <c r="J5037" s="261"/>
      <c r="K5037" s="246"/>
    </row>
    <row r="5038" spans="10:11" x14ac:dyDescent="0.2">
      <c r="J5038" s="261"/>
      <c r="K5038" s="246"/>
    </row>
    <row r="5039" spans="10:11" x14ac:dyDescent="0.2">
      <c r="J5039" s="261"/>
      <c r="K5039" s="246"/>
    </row>
    <row r="5040" spans="10:11" x14ac:dyDescent="0.2">
      <c r="J5040" s="261"/>
      <c r="K5040" s="246"/>
    </row>
    <row r="5041" spans="10:11" x14ac:dyDescent="0.2">
      <c r="J5041" s="261"/>
      <c r="K5041" s="246"/>
    </row>
    <row r="5042" spans="10:11" x14ac:dyDescent="0.2">
      <c r="J5042" s="261"/>
      <c r="K5042" s="246"/>
    </row>
    <row r="5043" spans="10:11" x14ac:dyDescent="0.2">
      <c r="J5043" s="261"/>
      <c r="K5043" s="246"/>
    </row>
    <row r="5044" spans="10:11" x14ac:dyDescent="0.2">
      <c r="J5044" s="261"/>
      <c r="K5044" s="246"/>
    </row>
    <row r="5045" spans="10:11" x14ac:dyDescent="0.2">
      <c r="J5045" s="261"/>
      <c r="K5045" s="246"/>
    </row>
    <row r="5046" spans="10:11" x14ac:dyDescent="0.2">
      <c r="J5046" s="261"/>
      <c r="K5046" s="246"/>
    </row>
    <row r="5047" spans="10:11" x14ac:dyDescent="0.2">
      <c r="J5047" s="261"/>
      <c r="K5047" s="246"/>
    </row>
    <row r="5048" spans="10:11" x14ac:dyDescent="0.2">
      <c r="J5048" s="261"/>
      <c r="K5048" s="246"/>
    </row>
    <row r="5049" spans="10:11" x14ac:dyDescent="0.2">
      <c r="J5049" s="261"/>
      <c r="K5049" s="246"/>
    </row>
    <row r="5050" spans="10:11" x14ac:dyDescent="0.2">
      <c r="J5050" s="261"/>
      <c r="K5050" s="246"/>
    </row>
    <row r="5051" spans="10:11" x14ac:dyDescent="0.2">
      <c r="J5051" s="261"/>
      <c r="K5051" s="246"/>
    </row>
    <row r="5052" spans="10:11" x14ac:dyDescent="0.2">
      <c r="J5052" s="261"/>
      <c r="K5052" s="246"/>
    </row>
    <row r="5053" spans="10:11" x14ac:dyDescent="0.2">
      <c r="J5053" s="261"/>
      <c r="K5053" s="246"/>
    </row>
    <row r="5054" spans="10:11" x14ac:dyDescent="0.2">
      <c r="J5054" s="261"/>
      <c r="K5054" s="246"/>
    </row>
    <row r="5055" spans="10:11" x14ac:dyDescent="0.2">
      <c r="J5055" s="261"/>
      <c r="K5055" s="246"/>
    </row>
    <row r="5056" spans="10:11" x14ac:dyDescent="0.2">
      <c r="J5056" s="261"/>
      <c r="K5056" s="246"/>
    </row>
    <row r="5057" spans="10:11" x14ac:dyDescent="0.2">
      <c r="J5057" s="261"/>
      <c r="K5057" s="246"/>
    </row>
    <row r="5058" spans="10:11" x14ac:dyDescent="0.2">
      <c r="J5058" s="261"/>
      <c r="K5058" s="246"/>
    </row>
    <row r="5059" spans="10:11" x14ac:dyDescent="0.2">
      <c r="J5059" s="261"/>
      <c r="K5059" s="246"/>
    </row>
    <row r="5060" spans="10:11" x14ac:dyDescent="0.2">
      <c r="J5060" s="261"/>
      <c r="K5060" s="246"/>
    </row>
    <row r="5061" spans="10:11" x14ac:dyDescent="0.2">
      <c r="J5061" s="261"/>
      <c r="K5061" s="246"/>
    </row>
    <row r="5062" spans="10:11" x14ac:dyDescent="0.2">
      <c r="J5062" s="261"/>
      <c r="K5062" s="246"/>
    </row>
    <row r="5063" spans="10:11" x14ac:dyDescent="0.2">
      <c r="J5063" s="261"/>
      <c r="K5063" s="246"/>
    </row>
    <row r="5064" spans="10:11" x14ac:dyDescent="0.2">
      <c r="J5064" s="261"/>
      <c r="K5064" s="246"/>
    </row>
    <row r="5065" spans="10:11" x14ac:dyDescent="0.2">
      <c r="J5065" s="261"/>
      <c r="K5065" s="246"/>
    </row>
    <row r="5066" spans="10:11" x14ac:dyDescent="0.2">
      <c r="J5066" s="261"/>
      <c r="K5066" s="246"/>
    </row>
    <row r="5067" spans="10:11" x14ac:dyDescent="0.2">
      <c r="J5067" s="261"/>
      <c r="K5067" s="246"/>
    </row>
    <row r="5068" spans="10:11" x14ac:dyDescent="0.2">
      <c r="J5068" s="261"/>
      <c r="K5068" s="246"/>
    </row>
    <row r="5069" spans="10:11" x14ac:dyDescent="0.2">
      <c r="J5069" s="261"/>
      <c r="K5069" s="246"/>
    </row>
    <row r="5070" spans="10:11" x14ac:dyDescent="0.2">
      <c r="J5070" s="261"/>
      <c r="K5070" s="246"/>
    </row>
    <row r="5071" spans="10:11" x14ac:dyDescent="0.2">
      <c r="J5071" s="261"/>
      <c r="K5071" s="246"/>
    </row>
    <row r="5072" spans="10:11" x14ac:dyDescent="0.2">
      <c r="J5072" s="261"/>
      <c r="K5072" s="246"/>
    </row>
    <row r="5073" spans="10:11" x14ac:dyDescent="0.2">
      <c r="J5073" s="261"/>
      <c r="K5073" s="246"/>
    </row>
    <row r="5074" spans="10:11" x14ac:dyDescent="0.2">
      <c r="J5074" s="261"/>
      <c r="K5074" s="246"/>
    </row>
    <row r="5075" spans="10:11" x14ac:dyDescent="0.2">
      <c r="J5075" s="261"/>
      <c r="K5075" s="246"/>
    </row>
    <row r="5076" spans="10:11" x14ac:dyDescent="0.2">
      <c r="J5076" s="261"/>
      <c r="K5076" s="246"/>
    </row>
    <row r="5077" spans="10:11" x14ac:dyDescent="0.2">
      <c r="J5077" s="261"/>
      <c r="K5077" s="246"/>
    </row>
    <row r="5078" spans="10:11" x14ac:dyDescent="0.2">
      <c r="J5078" s="261"/>
      <c r="K5078" s="246"/>
    </row>
    <row r="5079" spans="10:11" x14ac:dyDescent="0.2">
      <c r="J5079" s="261"/>
      <c r="K5079" s="246"/>
    </row>
    <row r="5080" spans="10:11" x14ac:dyDescent="0.2">
      <c r="J5080" s="261"/>
      <c r="K5080" s="246"/>
    </row>
    <row r="5081" spans="10:11" x14ac:dyDescent="0.2">
      <c r="J5081" s="261"/>
      <c r="K5081" s="246"/>
    </row>
    <row r="5082" spans="10:11" x14ac:dyDescent="0.2">
      <c r="J5082" s="261"/>
      <c r="K5082" s="246"/>
    </row>
    <row r="5083" spans="10:11" x14ac:dyDescent="0.2">
      <c r="J5083" s="261"/>
      <c r="K5083" s="246"/>
    </row>
    <row r="5084" spans="10:11" x14ac:dyDescent="0.2">
      <c r="J5084" s="261"/>
      <c r="K5084" s="246"/>
    </row>
    <row r="5085" spans="10:11" x14ac:dyDescent="0.2">
      <c r="J5085" s="261"/>
      <c r="K5085" s="246"/>
    </row>
    <row r="5086" spans="10:11" x14ac:dyDescent="0.2">
      <c r="J5086" s="261"/>
      <c r="K5086" s="246"/>
    </row>
    <row r="5087" spans="10:11" x14ac:dyDescent="0.2">
      <c r="J5087" s="261"/>
      <c r="K5087" s="246"/>
    </row>
    <row r="5088" spans="10:11" x14ac:dyDescent="0.2">
      <c r="J5088" s="261"/>
      <c r="K5088" s="246"/>
    </row>
    <row r="5089" spans="10:11" x14ac:dyDescent="0.2">
      <c r="J5089" s="261"/>
      <c r="K5089" s="246"/>
    </row>
    <row r="5090" spans="10:11" x14ac:dyDescent="0.2">
      <c r="J5090" s="261"/>
      <c r="K5090" s="246"/>
    </row>
    <row r="5091" spans="10:11" x14ac:dyDescent="0.2">
      <c r="J5091" s="261"/>
      <c r="K5091" s="246"/>
    </row>
    <row r="5092" spans="10:11" x14ac:dyDescent="0.2">
      <c r="J5092" s="261"/>
      <c r="K5092" s="246"/>
    </row>
    <row r="5093" spans="10:11" x14ac:dyDescent="0.2">
      <c r="J5093" s="261"/>
      <c r="K5093" s="246"/>
    </row>
    <row r="5094" spans="10:11" x14ac:dyDescent="0.2">
      <c r="J5094" s="261"/>
      <c r="K5094" s="246"/>
    </row>
    <row r="5095" spans="10:11" x14ac:dyDescent="0.2">
      <c r="J5095" s="261"/>
      <c r="K5095" s="246"/>
    </row>
    <row r="5096" spans="10:11" x14ac:dyDescent="0.2">
      <c r="J5096" s="261"/>
      <c r="K5096" s="246"/>
    </row>
    <row r="5097" spans="10:11" x14ac:dyDescent="0.2">
      <c r="J5097" s="261"/>
      <c r="K5097" s="246"/>
    </row>
    <row r="5098" spans="10:11" x14ac:dyDescent="0.2">
      <c r="J5098" s="261"/>
      <c r="K5098" s="246"/>
    </row>
    <row r="5099" spans="10:11" x14ac:dyDescent="0.2">
      <c r="J5099" s="261"/>
      <c r="K5099" s="246"/>
    </row>
    <row r="5100" spans="10:11" x14ac:dyDescent="0.2">
      <c r="J5100" s="261"/>
      <c r="K5100" s="246"/>
    </row>
    <row r="5101" spans="10:11" x14ac:dyDescent="0.2">
      <c r="J5101" s="261"/>
      <c r="K5101" s="246"/>
    </row>
    <row r="5102" spans="10:11" x14ac:dyDescent="0.2">
      <c r="J5102" s="261"/>
      <c r="K5102" s="246"/>
    </row>
    <row r="5103" spans="10:11" x14ac:dyDescent="0.2">
      <c r="J5103" s="261"/>
      <c r="K5103" s="246"/>
    </row>
    <row r="5104" spans="10:11" x14ac:dyDescent="0.2">
      <c r="J5104" s="261"/>
      <c r="K5104" s="246"/>
    </row>
    <row r="5105" spans="10:11" x14ac:dyDescent="0.2">
      <c r="J5105" s="261"/>
      <c r="K5105" s="246"/>
    </row>
    <row r="5106" spans="10:11" x14ac:dyDescent="0.2">
      <c r="J5106" s="261"/>
      <c r="K5106" s="246"/>
    </row>
    <row r="5107" spans="10:11" x14ac:dyDescent="0.2">
      <c r="J5107" s="261"/>
      <c r="K5107" s="246"/>
    </row>
    <row r="5108" spans="10:11" x14ac:dyDescent="0.2">
      <c r="J5108" s="261"/>
      <c r="K5108" s="246"/>
    </row>
    <row r="5109" spans="10:11" x14ac:dyDescent="0.2">
      <c r="J5109" s="261"/>
      <c r="K5109" s="246"/>
    </row>
    <row r="5110" spans="10:11" x14ac:dyDescent="0.2">
      <c r="J5110" s="261"/>
      <c r="K5110" s="246"/>
    </row>
    <row r="5111" spans="10:11" x14ac:dyDescent="0.2">
      <c r="J5111" s="261"/>
      <c r="K5111" s="246"/>
    </row>
    <row r="5112" spans="10:11" x14ac:dyDescent="0.2">
      <c r="J5112" s="261"/>
      <c r="K5112" s="246"/>
    </row>
    <row r="5113" spans="10:11" x14ac:dyDescent="0.2">
      <c r="J5113" s="261"/>
      <c r="K5113" s="246"/>
    </row>
    <row r="5114" spans="10:11" x14ac:dyDescent="0.2">
      <c r="J5114" s="261"/>
      <c r="K5114" s="246"/>
    </row>
    <row r="5115" spans="10:11" x14ac:dyDescent="0.2">
      <c r="J5115" s="261"/>
      <c r="K5115" s="246"/>
    </row>
    <row r="5116" spans="10:11" x14ac:dyDescent="0.2">
      <c r="J5116" s="261"/>
      <c r="K5116" s="246"/>
    </row>
    <row r="5117" spans="10:11" x14ac:dyDescent="0.2">
      <c r="J5117" s="261"/>
      <c r="K5117" s="246"/>
    </row>
    <row r="5118" spans="10:11" x14ac:dyDescent="0.2">
      <c r="J5118" s="261"/>
      <c r="K5118" s="246"/>
    </row>
    <row r="5119" spans="10:11" x14ac:dyDescent="0.2">
      <c r="J5119" s="261"/>
      <c r="K5119" s="246"/>
    </row>
    <row r="5120" spans="10:11" x14ac:dyDescent="0.2">
      <c r="J5120" s="261"/>
      <c r="K5120" s="246"/>
    </row>
    <row r="5121" spans="10:11" x14ac:dyDescent="0.2">
      <c r="J5121" s="261"/>
      <c r="K5121" s="246"/>
    </row>
    <row r="5122" spans="10:11" x14ac:dyDescent="0.2">
      <c r="J5122" s="261"/>
      <c r="K5122" s="246"/>
    </row>
    <row r="5123" spans="10:11" x14ac:dyDescent="0.2">
      <c r="J5123" s="261"/>
      <c r="K5123" s="246"/>
    </row>
    <row r="5124" spans="10:11" x14ac:dyDescent="0.2">
      <c r="J5124" s="261"/>
      <c r="K5124" s="246"/>
    </row>
    <row r="5125" spans="10:11" x14ac:dyDescent="0.2">
      <c r="J5125" s="261"/>
      <c r="K5125" s="246"/>
    </row>
    <row r="5126" spans="10:11" x14ac:dyDescent="0.2">
      <c r="J5126" s="261"/>
      <c r="K5126" s="246"/>
    </row>
    <row r="5127" spans="10:11" x14ac:dyDescent="0.2">
      <c r="J5127" s="261"/>
      <c r="K5127" s="246"/>
    </row>
    <row r="5128" spans="10:11" x14ac:dyDescent="0.2">
      <c r="J5128" s="261"/>
      <c r="K5128" s="246"/>
    </row>
    <row r="5129" spans="10:11" x14ac:dyDescent="0.2">
      <c r="J5129" s="261"/>
      <c r="K5129" s="246"/>
    </row>
    <row r="5130" spans="10:11" x14ac:dyDescent="0.2">
      <c r="J5130" s="261"/>
      <c r="K5130" s="246"/>
    </row>
    <row r="5131" spans="10:11" x14ac:dyDescent="0.2">
      <c r="J5131" s="261"/>
      <c r="K5131" s="246"/>
    </row>
    <row r="5132" spans="10:11" x14ac:dyDescent="0.2">
      <c r="J5132" s="261"/>
      <c r="K5132" s="246"/>
    </row>
    <row r="5133" spans="10:11" x14ac:dyDescent="0.2">
      <c r="J5133" s="261"/>
      <c r="K5133" s="246"/>
    </row>
    <row r="5134" spans="10:11" x14ac:dyDescent="0.2">
      <c r="J5134" s="261"/>
      <c r="K5134" s="246"/>
    </row>
    <row r="5135" spans="10:11" x14ac:dyDescent="0.2">
      <c r="J5135" s="261"/>
      <c r="K5135" s="246"/>
    </row>
    <row r="5136" spans="10:11" x14ac:dyDescent="0.2">
      <c r="J5136" s="261"/>
      <c r="K5136" s="246"/>
    </row>
    <row r="5137" spans="10:11" x14ac:dyDescent="0.2">
      <c r="J5137" s="261"/>
      <c r="K5137" s="246"/>
    </row>
    <row r="5138" spans="10:11" x14ac:dyDescent="0.2">
      <c r="J5138" s="261"/>
      <c r="K5138" s="246"/>
    </row>
    <row r="5139" spans="10:11" x14ac:dyDescent="0.2">
      <c r="J5139" s="261"/>
      <c r="K5139" s="246"/>
    </row>
    <row r="5140" spans="10:11" x14ac:dyDescent="0.2">
      <c r="J5140" s="261"/>
      <c r="K5140" s="246"/>
    </row>
    <row r="5141" spans="10:11" x14ac:dyDescent="0.2">
      <c r="J5141" s="261"/>
      <c r="K5141" s="246"/>
    </row>
    <row r="5142" spans="10:11" x14ac:dyDescent="0.2">
      <c r="J5142" s="261"/>
      <c r="K5142" s="246"/>
    </row>
    <row r="5143" spans="10:11" x14ac:dyDescent="0.2">
      <c r="J5143" s="261"/>
      <c r="K5143" s="246"/>
    </row>
    <row r="5144" spans="10:11" x14ac:dyDescent="0.2">
      <c r="J5144" s="261"/>
      <c r="K5144" s="246"/>
    </row>
    <row r="5145" spans="10:11" x14ac:dyDescent="0.2">
      <c r="J5145" s="261"/>
      <c r="K5145" s="246"/>
    </row>
    <row r="5146" spans="10:11" x14ac:dyDescent="0.2">
      <c r="J5146" s="261"/>
      <c r="K5146" s="246"/>
    </row>
    <row r="5147" spans="10:11" x14ac:dyDescent="0.2">
      <c r="J5147" s="261"/>
      <c r="K5147" s="246"/>
    </row>
    <row r="5148" spans="10:11" x14ac:dyDescent="0.2">
      <c r="J5148" s="261"/>
      <c r="K5148" s="246"/>
    </row>
    <row r="5149" spans="10:11" x14ac:dyDescent="0.2">
      <c r="J5149" s="261"/>
      <c r="K5149" s="246"/>
    </row>
    <row r="5150" spans="10:11" x14ac:dyDescent="0.2">
      <c r="J5150" s="261"/>
      <c r="K5150" s="246"/>
    </row>
    <row r="5151" spans="10:11" x14ac:dyDescent="0.2">
      <c r="J5151" s="261"/>
      <c r="K5151" s="246"/>
    </row>
    <row r="5152" spans="10:11" x14ac:dyDescent="0.2">
      <c r="J5152" s="261"/>
      <c r="K5152" s="246"/>
    </row>
    <row r="5153" spans="10:11" x14ac:dyDescent="0.2">
      <c r="J5153" s="261"/>
      <c r="K5153" s="246"/>
    </row>
    <row r="5154" spans="10:11" x14ac:dyDescent="0.2">
      <c r="J5154" s="261"/>
      <c r="K5154" s="246"/>
    </row>
    <row r="5155" spans="10:11" x14ac:dyDescent="0.2">
      <c r="J5155" s="261"/>
      <c r="K5155" s="246"/>
    </row>
    <row r="5156" spans="10:11" x14ac:dyDescent="0.2">
      <c r="J5156" s="261"/>
      <c r="K5156" s="246"/>
    </row>
    <row r="5157" spans="10:11" x14ac:dyDescent="0.2">
      <c r="J5157" s="261"/>
      <c r="K5157" s="246"/>
    </row>
    <row r="5158" spans="10:11" x14ac:dyDescent="0.2">
      <c r="J5158" s="261"/>
      <c r="K5158" s="246"/>
    </row>
    <row r="5159" spans="10:11" x14ac:dyDescent="0.2">
      <c r="J5159" s="261"/>
      <c r="K5159" s="246"/>
    </row>
    <row r="5160" spans="10:11" x14ac:dyDescent="0.2">
      <c r="J5160" s="261"/>
      <c r="K5160" s="246"/>
    </row>
    <row r="5161" spans="10:11" x14ac:dyDescent="0.2">
      <c r="J5161" s="261"/>
      <c r="K5161" s="246"/>
    </row>
    <row r="5162" spans="10:11" x14ac:dyDescent="0.2">
      <c r="J5162" s="261"/>
      <c r="K5162" s="246"/>
    </row>
    <row r="5163" spans="10:11" x14ac:dyDescent="0.2">
      <c r="J5163" s="261"/>
      <c r="K5163" s="246"/>
    </row>
    <row r="5164" spans="10:11" x14ac:dyDescent="0.2">
      <c r="J5164" s="261"/>
      <c r="K5164" s="246"/>
    </row>
    <row r="5165" spans="10:11" x14ac:dyDescent="0.2">
      <c r="J5165" s="261"/>
      <c r="K5165" s="246"/>
    </row>
    <row r="5166" spans="10:11" x14ac:dyDescent="0.2">
      <c r="J5166" s="261"/>
      <c r="K5166" s="246"/>
    </row>
    <row r="5167" spans="10:11" x14ac:dyDescent="0.2">
      <c r="J5167" s="261"/>
      <c r="K5167" s="246"/>
    </row>
    <row r="5168" spans="10:11" x14ac:dyDescent="0.2">
      <c r="J5168" s="261"/>
      <c r="K5168" s="246"/>
    </row>
    <row r="5169" spans="10:11" x14ac:dyDescent="0.2">
      <c r="J5169" s="261"/>
      <c r="K5169" s="246"/>
    </row>
    <row r="5170" spans="10:11" x14ac:dyDescent="0.2">
      <c r="J5170" s="261"/>
      <c r="K5170" s="246"/>
    </row>
    <row r="5171" spans="10:11" x14ac:dyDescent="0.2">
      <c r="J5171" s="261"/>
      <c r="K5171" s="246"/>
    </row>
    <row r="5172" spans="10:11" x14ac:dyDescent="0.2">
      <c r="J5172" s="261"/>
      <c r="K5172" s="246"/>
    </row>
    <row r="5173" spans="10:11" x14ac:dyDescent="0.2">
      <c r="J5173" s="261"/>
      <c r="K5173" s="246"/>
    </row>
    <row r="5174" spans="10:11" x14ac:dyDescent="0.2">
      <c r="J5174" s="261"/>
      <c r="K5174" s="246"/>
    </row>
    <row r="5175" spans="10:11" x14ac:dyDescent="0.2">
      <c r="J5175" s="261"/>
      <c r="K5175" s="246"/>
    </row>
    <row r="5176" spans="10:11" x14ac:dyDescent="0.2">
      <c r="J5176" s="261"/>
      <c r="K5176" s="246"/>
    </row>
    <row r="5177" spans="10:11" x14ac:dyDescent="0.2">
      <c r="J5177" s="261"/>
      <c r="K5177" s="246"/>
    </row>
    <row r="5178" spans="10:11" x14ac:dyDescent="0.2">
      <c r="J5178" s="261"/>
      <c r="K5178" s="246"/>
    </row>
    <row r="5179" spans="10:11" x14ac:dyDescent="0.2">
      <c r="J5179" s="261"/>
      <c r="K5179" s="246"/>
    </row>
    <row r="5180" spans="10:11" x14ac:dyDescent="0.2">
      <c r="J5180" s="261"/>
      <c r="K5180" s="246"/>
    </row>
    <row r="5181" spans="10:11" x14ac:dyDescent="0.2">
      <c r="J5181" s="261"/>
      <c r="K5181" s="246"/>
    </row>
    <row r="5182" spans="10:11" x14ac:dyDescent="0.2">
      <c r="J5182" s="261"/>
      <c r="K5182" s="246"/>
    </row>
    <row r="5183" spans="10:11" x14ac:dyDescent="0.2">
      <c r="J5183" s="261"/>
      <c r="K5183" s="246"/>
    </row>
    <row r="5184" spans="10:11" x14ac:dyDescent="0.2">
      <c r="J5184" s="261"/>
      <c r="K5184" s="246"/>
    </row>
    <row r="5185" spans="10:11" x14ac:dyDescent="0.2">
      <c r="J5185" s="261"/>
      <c r="K5185" s="246"/>
    </row>
    <row r="5186" spans="10:11" x14ac:dyDescent="0.2">
      <c r="J5186" s="261"/>
      <c r="K5186" s="246"/>
    </row>
    <row r="5187" spans="10:11" x14ac:dyDescent="0.2">
      <c r="J5187" s="261"/>
      <c r="K5187" s="246"/>
    </row>
    <row r="5188" spans="10:11" x14ac:dyDescent="0.2">
      <c r="J5188" s="261"/>
      <c r="K5188" s="246"/>
    </row>
    <row r="5189" spans="10:11" x14ac:dyDescent="0.2">
      <c r="J5189" s="261"/>
      <c r="K5189" s="246"/>
    </row>
    <row r="5190" spans="10:11" x14ac:dyDescent="0.2">
      <c r="J5190" s="261"/>
      <c r="K5190" s="246"/>
    </row>
    <row r="5191" spans="10:11" x14ac:dyDescent="0.2">
      <c r="J5191" s="261"/>
      <c r="K5191" s="246"/>
    </row>
    <row r="5192" spans="10:11" x14ac:dyDescent="0.2">
      <c r="J5192" s="261"/>
      <c r="K5192" s="246"/>
    </row>
    <row r="5193" spans="10:11" x14ac:dyDescent="0.2">
      <c r="J5193" s="261"/>
      <c r="K5193" s="246"/>
    </row>
    <row r="5194" spans="10:11" x14ac:dyDescent="0.2">
      <c r="J5194" s="261"/>
      <c r="K5194" s="246"/>
    </row>
    <row r="5195" spans="10:11" x14ac:dyDescent="0.2">
      <c r="J5195" s="261"/>
      <c r="K5195" s="246"/>
    </row>
    <row r="5196" spans="10:11" x14ac:dyDescent="0.2">
      <c r="J5196" s="261"/>
      <c r="K5196" s="246"/>
    </row>
    <row r="5197" spans="10:11" x14ac:dyDescent="0.2">
      <c r="J5197" s="261"/>
      <c r="K5197" s="246"/>
    </row>
    <row r="5198" spans="10:11" x14ac:dyDescent="0.2">
      <c r="J5198" s="261"/>
      <c r="K5198" s="246"/>
    </row>
    <row r="5199" spans="10:11" x14ac:dyDescent="0.2">
      <c r="J5199" s="261"/>
      <c r="K5199" s="246"/>
    </row>
    <row r="5200" spans="10:11" x14ac:dyDescent="0.2">
      <c r="J5200" s="261"/>
      <c r="K5200" s="246"/>
    </row>
    <row r="5201" spans="10:11" x14ac:dyDescent="0.2">
      <c r="J5201" s="261"/>
      <c r="K5201" s="246"/>
    </row>
    <row r="5202" spans="10:11" x14ac:dyDescent="0.2">
      <c r="J5202" s="261"/>
      <c r="K5202" s="246"/>
    </row>
    <row r="5203" spans="10:11" x14ac:dyDescent="0.2">
      <c r="J5203" s="261"/>
      <c r="K5203" s="246"/>
    </row>
    <row r="5204" spans="10:11" x14ac:dyDescent="0.2">
      <c r="J5204" s="261"/>
      <c r="K5204" s="246"/>
    </row>
    <row r="5205" spans="10:11" x14ac:dyDescent="0.2">
      <c r="J5205" s="261"/>
      <c r="K5205" s="246"/>
    </row>
    <row r="5206" spans="10:11" x14ac:dyDescent="0.2">
      <c r="J5206" s="261"/>
      <c r="K5206" s="246"/>
    </row>
    <row r="5207" spans="10:11" x14ac:dyDescent="0.2">
      <c r="J5207" s="261"/>
      <c r="K5207" s="246"/>
    </row>
    <row r="5208" spans="10:11" x14ac:dyDescent="0.2">
      <c r="J5208" s="261"/>
      <c r="K5208" s="246"/>
    </row>
    <row r="5209" spans="10:11" x14ac:dyDescent="0.2">
      <c r="J5209" s="261"/>
      <c r="K5209" s="246"/>
    </row>
    <row r="5210" spans="10:11" x14ac:dyDescent="0.2">
      <c r="J5210" s="261"/>
      <c r="K5210" s="246"/>
    </row>
    <row r="5211" spans="10:11" x14ac:dyDescent="0.2">
      <c r="J5211" s="261"/>
      <c r="K5211" s="246"/>
    </row>
    <row r="5212" spans="10:11" x14ac:dyDescent="0.2">
      <c r="J5212" s="261"/>
      <c r="K5212" s="246"/>
    </row>
    <row r="5213" spans="10:11" x14ac:dyDescent="0.2">
      <c r="J5213" s="261"/>
      <c r="K5213" s="246"/>
    </row>
    <row r="5214" spans="10:11" x14ac:dyDescent="0.2">
      <c r="J5214" s="261"/>
      <c r="K5214" s="246"/>
    </row>
    <row r="5215" spans="10:11" x14ac:dyDescent="0.2">
      <c r="J5215" s="261"/>
      <c r="K5215" s="246"/>
    </row>
    <row r="5216" spans="10:11" x14ac:dyDescent="0.2">
      <c r="J5216" s="261"/>
      <c r="K5216" s="246"/>
    </row>
    <row r="5217" spans="10:11" x14ac:dyDescent="0.2">
      <c r="J5217" s="261"/>
      <c r="K5217" s="246"/>
    </row>
    <row r="5218" spans="10:11" x14ac:dyDescent="0.2">
      <c r="J5218" s="261"/>
      <c r="K5218" s="246"/>
    </row>
    <row r="5219" spans="10:11" x14ac:dyDescent="0.2">
      <c r="J5219" s="261"/>
      <c r="K5219" s="246"/>
    </row>
    <row r="5220" spans="10:11" x14ac:dyDescent="0.2">
      <c r="J5220" s="261"/>
      <c r="K5220" s="246"/>
    </row>
    <row r="5221" spans="10:11" x14ac:dyDescent="0.2">
      <c r="J5221" s="261"/>
      <c r="K5221" s="246"/>
    </row>
    <row r="5222" spans="10:11" x14ac:dyDescent="0.2">
      <c r="J5222" s="261"/>
      <c r="K5222" s="246"/>
    </row>
    <row r="5223" spans="10:11" x14ac:dyDescent="0.2">
      <c r="J5223" s="261"/>
      <c r="K5223" s="246"/>
    </row>
    <row r="5224" spans="10:11" x14ac:dyDescent="0.2">
      <c r="J5224" s="261"/>
      <c r="K5224" s="246"/>
    </row>
    <row r="5225" spans="10:11" x14ac:dyDescent="0.2">
      <c r="J5225" s="261"/>
      <c r="K5225" s="246"/>
    </row>
    <row r="5226" spans="10:11" x14ac:dyDescent="0.2">
      <c r="J5226" s="261"/>
      <c r="K5226" s="246"/>
    </row>
    <row r="5227" spans="10:11" x14ac:dyDescent="0.2">
      <c r="J5227" s="261"/>
      <c r="K5227" s="246"/>
    </row>
    <row r="5228" spans="10:11" x14ac:dyDescent="0.2">
      <c r="J5228" s="261"/>
      <c r="K5228" s="246"/>
    </row>
    <row r="5229" spans="10:11" x14ac:dyDescent="0.2">
      <c r="J5229" s="261"/>
      <c r="K5229" s="246"/>
    </row>
    <row r="5230" spans="10:11" x14ac:dyDescent="0.2">
      <c r="J5230" s="261"/>
      <c r="K5230" s="246"/>
    </row>
    <row r="5231" spans="10:11" x14ac:dyDescent="0.2">
      <c r="J5231" s="261"/>
      <c r="K5231" s="246"/>
    </row>
    <row r="5232" spans="10:11" x14ac:dyDescent="0.2">
      <c r="J5232" s="261"/>
      <c r="K5232" s="246"/>
    </row>
    <row r="5233" spans="10:11" x14ac:dyDescent="0.2">
      <c r="J5233" s="261"/>
      <c r="K5233" s="246"/>
    </row>
    <row r="5234" spans="10:11" x14ac:dyDescent="0.2">
      <c r="J5234" s="261"/>
      <c r="K5234" s="246"/>
    </row>
    <row r="5235" spans="10:11" x14ac:dyDescent="0.2">
      <c r="J5235" s="261"/>
      <c r="K5235" s="246"/>
    </row>
    <row r="5236" spans="10:11" x14ac:dyDescent="0.2">
      <c r="J5236" s="261"/>
      <c r="K5236" s="246"/>
    </row>
    <row r="5237" spans="10:11" x14ac:dyDescent="0.2">
      <c r="J5237" s="261"/>
      <c r="K5237" s="246"/>
    </row>
    <row r="5238" spans="10:11" x14ac:dyDescent="0.2">
      <c r="J5238" s="261"/>
      <c r="K5238" s="246"/>
    </row>
    <row r="5239" spans="10:11" x14ac:dyDescent="0.2">
      <c r="J5239" s="261"/>
      <c r="K5239" s="246"/>
    </row>
    <row r="5240" spans="10:11" x14ac:dyDescent="0.2">
      <c r="J5240" s="261"/>
      <c r="K5240" s="246"/>
    </row>
    <row r="5241" spans="10:11" x14ac:dyDescent="0.2">
      <c r="J5241" s="261"/>
      <c r="K5241" s="246"/>
    </row>
    <row r="5242" spans="10:11" x14ac:dyDescent="0.2">
      <c r="J5242" s="261"/>
      <c r="K5242" s="246"/>
    </row>
    <row r="5243" spans="10:11" x14ac:dyDescent="0.2">
      <c r="J5243" s="261"/>
      <c r="K5243" s="246"/>
    </row>
    <row r="5244" spans="10:11" x14ac:dyDescent="0.2">
      <c r="J5244" s="261"/>
      <c r="K5244" s="246"/>
    </row>
    <row r="5245" spans="10:11" x14ac:dyDescent="0.2">
      <c r="J5245" s="261"/>
      <c r="K5245" s="246"/>
    </row>
    <row r="5246" spans="10:11" x14ac:dyDescent="0.2">
      <c r="J5246" s="261"/>
      <c r="K5246" s="246"/>
    </row>
    <row r="5247" spans="10:11" x14ac:dyDescent="0.2">
      <c r="J5247" s="261"/>
      <c r="K5247" s="246"/>
    </row>
    <row r="5248" spans="10:11" x14ac:dyDescent="0.2">
      <c r="J5248" s="261"/>
      <c r="K5248" s="246"/>
    </row>
    <row r="5249" spans="10:11" x14ac:dyDescent="0.2">
      <c r="J5249" s="261"/>
      <c r="K5249" s="246"/>
    </row>
    <row r="5250" spans="10:11" x14ac:dyDescent="0.2">
      <c r="J5250" s="261"/>
      <c r="K5250" s="246"/>
    </row>
    <row r="5251" spans="10:11" x14ac:dyDescent="0.2">
      <c r="J5251" s="261"/>
      <c r="K5251" s="246"/>
    </row>
    <row r="5252" spans="10:11" x14ac:dyDescent="0.2">
      <c r="J5252" s="261"/>
      <c r="K5252" s="246"/>
    </row>
    <row r="5253" spans="10:11" x14ac:dyDescent="0.2">
      <c r="J5253" s="261"/>
      <c r="K5253" s="246"/>
    </row>
    <row r="5254" spans="10:11" x14ac:dyDescent="0.2">
      <c r="J5254" s="261"/>
      <c r="K5254" s="246"/>
    </row>
    <row r="5255" spans="10:11" x14ac:dyDescent="0.2">
      <c r="J5255" s="261"/>
      <c r="K5255" s="246"/>
    </row>
    <row r="5256" spans="10:11" x14ac:dyDescent="0.2">
      <c r="J5256" s="261"/>
      <c r="K5256" s="246"/>
    </row>
    <row r="5257" spans="10:11" x14ac:dyDescent="0.2">
      <c r="J5257" s="261"/>
      <c r="K5257" s="246"/>
    </row>
    <row r="5258" spans="10:11" x14ac:dyDescent="0.2">
      <c r="J5258" s="261"/>
      <c r="K5258" s="246"/>
    </row>
    <row r="5259" spans="10:11" x14ac:dyDescent="0.2">
      <c r="J5259" s="261"/>
      <c r="K5259" s="246"/>
    </row>
    <row r="5260" spans="10:11" x14ac:dyDescent="0.2">
      <c r="J5260" s="261"/>
      <c r="K5260" s="246"/>
    </row>
    <row r="5261" spans="10:11" x14ac:dyDescent="0.2">
      <c r="J5261" s="261"/>
      <c r="K5261" s="246"/>
    </row>
    <row r="5262" spans="10:11" x14ac:dyDescent="0.2">
      <c r="J5262" s="261"/>
      <c r="K5262" s="246"/>
    </row>
    <row r="5263" spans="10:11" x14ac:dyDescent="0.2">
      <c r="J5263" s="261"/>
      <c r="K5263" s="246"/>
    </row>
    <row r="5264" spans="10:11" x14ac:dyDescent="0.2">
      <c r="J5264" s="261"/>
      <c r="K5264" s="246"/>
    </row>
    <row r="5265" spans="10:11" x14ac:dyDescent="0.2">
      <c r="J5265" s="261"/>
      <c r="K5265" s="246"/>
    </row>
    <row r="5266" spans="10:11" x14ac:dyDescent="0.2">
      <c r="J5266" s="261"/>
      <c r="K5266" s="246"/>
    </row>
    <row r="5267" spans="10:11" x14ac:dyDescent="0.2">
      <c r="J5267" s="261"/>
      <c r="K5267" s="246"/>
    </row>
    <row r="5268" spans="10:11" x14ac:dyDescent="0.2">
      <c r="J5268" s="261"/>
      <c r="K5268" s="246"/>
    </row>
    <row r="5269" spans="10:11" x14ac:dyDescent="0.2">
      <c r="J5269" s="261"/>
      <c r="K5269" s="246"/>
    </row>
    <row r="5270" spans="10:11" x14ac:dyDescent="0.2">
      <c r="J5270" s="261"/>
      <c r="K5270" s="246"/>
    </row>
    <row r="5271" spans="10:11" x14ac:dyDescent="0.2">
      <c r="J5271" s="261"/>
      <c r="K5271" s="246"/>
    </row>
    <row r="5272" spans="10:11" x14ac:dyDescent="0.2">
      <c r="J5272" s="261"/>
      <c r="K5272" s="246"/>
    </row>
    <row r="5273" spans="10:11" x14ac:dyDescent="0.2">
      <c r="J5273" s="261"/>
      <c r="K5273" s="246"/>
    </row>
    <row r="5274" spans="10:11" x14ac:dyDescent="0.2">
      <c r="J5274" s="261"/>
      <c r="K5274" s="246"/>
    </row>
    <row r="5275" spans="10:11" x14ac:dyDescent="0.2">
      <c r="J5275" s="261"/>
      <c r="K5275" s="246"/>
    </row>
    <row r="5276" spans="10:11" x14ac:dyDescent="0.2">
      <c r="J5276" s="261"/>
      <c r="K5276" s="246"/>
    </row>
    <row r="5277" spans="10:11" x14ac:dyDescent="0.2">
      <c r="J5277" s="261"/>
      <c r="K5277" s="246"/>
    </row>
    <row r="5278" spans="10:11" x14ac:dyDescent="0.2">
      <c r="J5278" s="261"/>
      <c r="K5278" s="246"/>
    </row>
    <row r="5279" spans="10:11" x14ac:dyDescent="0.2">
      <c r="J5279" s="261"/>
      <c r="K5279" s="246"/>
    </row>
    <row r="5280" spans="10:11" x14ac:dyDescent="0.2">
      <c r="J5280" s="261"/>
      <c r="K5280" s="246"/>
    </row>
    <row r="5281" spans="10:11" x14ac:dyDescent="0.2">
      <c r="J5281" s="261"/>
      <c r="K5281" s="246"/>
    </row>
    <row r="5282" spans="10:11" x14ac:dyDescent="0.2">
      <c r="J5282" s="261"/>
      <c r="K5282" s="246"/>
    </row>
    <row r="5283" spans="10:11" x14ac:dyDescent="0.2">
      <c r="J5283" s="261"/>
      <c r="K5283" s="246"/>
    </row>
    <row r="5284" spans="10:11" x14ac:dyDescent="0.2">
      <c r="J5284" s="261"/>
      <c r="K5284" s="246"/>
    </row>
    <row r="5285" spans="10:11" x14ac:dyDescent="0.2">
      <c r="J5285" s="261"/>
      <c r="K5285" s="246"/>
    </row>
    <row r="5286" spans="10:11" x14ac:dyDescent="0.2">
      <c r="J5286" s="261"/>
      <c r="K5286" s="246"/>
    </row>
    <row r="5287" spans="10:11" x14ac:dyDescent="0.2">
      <c r="J5287" s="261"/>
      <c r="K5287" s="246"/>
    </row>
    <row r="5288" spans="10:11" x14ac:dyDescent="0.2">
      <c r="J5288" s="261"/>
      <c r="K5288" s="246"/>
    </row>
    <row r="5289" spans="10:11" x14ac:dyDescent="0.2">
      <c r="J5289" s="261"/>
      <c r="K5289" s="246"/>
    </row>
    <row r="5290" spans="10:11" x14ac:dyDescent="0.2">
      <c r="J5290" s="261"/>
      <c r="K5290" s="246"/>
    </row>
    <row r="5291" spans="10:11" x14ac:dyDescent="0.2">
      <c r="J5291" s="261"/>
      <c r="K5291" s="246"/>
    </row>
    <row r="5292" spans="10:11" x14ac:dyDescent="0.2">
      <c r="J5292" s="261"/>
      <c r="K5292" s="246"/>
    </row>
    <row r="5293" spans="10:11" x14ac:dyDescent="0.2">
      <c r="J5293" s="261"/>
      <c r="K5293" s="246"/>
    </row>
    <row r="5294" spans="10:11" x14ac:dyDescent="0.2">
      <c r="J5294" s="261"/>
      <c r="K5294" s="246"/>
    </row>
    <row r="5295" spans="10:11" x14ac:dyDescent="0.2">
      <c r="J5295" s="261"/>
      <c r="K5295" s="246"/>
    </row>
    <row r="5296" spans="10:11" x14ac:dyDescent="0.2">
      <c r="J5296" s="261"/>
      <c r="K5296" s="246"/>
    </row>
    <row r="5297" spans="10:11" x14ac:dyDescent="0.2">
      <c r="J5297" s="261"/>
      <c r="K5297" s="246"/>
    </row>
    <row r="5298" spans="10:11" x14ac:dyDescent="0.2">
      <c r="J5298" s="261"/>
      <c r="K5298" s="246"/>
    </row>
    <row r="5299" spans="10:11" x14ac:dyDescent="0.2">
      <c r="J5299" s="261"/>
      <c r="K5299" s="246"/>
    </row>
    <row r="5300" spans="10:11" x14ac:dyDescent="0.2">
      <c r="J5300" s="261"/>
      <c r="K5300" s="246"/>
    </row>
    <row r="5301" spans="10:11" x14ac:dyDescent="0.2">
      <c r="J5301" s="261"/>
      <c r="K5301" s="246"/>
    </row>
    <row r="5302" spans="10:11" x14ac:dyDescent="0.2">
      <c r="J5302" s="261"/>
      <c r="K5302" s="246"/>
    </row>
    <row r="5303" spans="10:11" x14ac:dyDescent="0.2">
      <c r="J5303" s="261"/>
      <c r="K5303" s="246"/>
    </row>
    <row r="5304" spans="10:11" x14ac:dyDescent="0.2">
      <c r="J5304" s="261"/>
      <c r="K5304" s="246"/>
    </row>
    <row r="5305" spans="10:11" x14ac:dyDescent="0.2">
      <c r="J5305" s="261"/>
      <c r="K5305" s="246"/>
    </row>
    <row r="5306" spans="10:11" x14ac:dyDescent="0.2">
      <c r="J5306" s="261"/>
      <c r="K5306" s="246"/>
    </row>
    <row r="5307" spans="10:11" x14ac:dyDescent="0.2">
      <c r="J5307" s="261"/>
      <c r="K5307" s="246"/>
    </row>
    <row r="5308" spans="10:11" x14ac:dyDescent="0.2">
      <c r="J5308" s="261"/>
      <c r="K5308" s="246"/>
    </row>
    <row r="5309" spans="10:11" x14ac:dyDescent="0.2">
      <c r="J5309" s="261"/>
      <c r="K5309" s="246"/>
    </row>
    <row r="5310" spans="10:11" x14ac:dyDescent="0.2">
      <c r="J5310" s="261"/>
      <c r="K5310" s="246"/>
    </row>
    <row r="5311" spans="10:11" x14ac:dyDescent="0.2">
      <c r="J5311" s="261"/>
      <c r="K5311" s="246"/>
    </row>
    <row r="5312" spans="10:11" x14ac:dyDescent="0.2">
      <c r="J5312" s="261"/>
      <c r="K5312" s="246"/>
    </row>
    <row r="5313" spans="10:11" x14ac:dyDescent="0.2">
      <c r="J5313" s="261"/>
      <c r="K5313" s="246"/>
    </row>
    <row r="5314" spans="10:11" x14ac:dyDescent="0.2">
      <c r="J5314" s="261"/>
      <c r="K5314" s="246"/>
    </row>
    <row r="5315" spans="10:11" x14ac:dyDescent="0.2">
      <c r="J5315" s="261"/>
      <c r="K5315" s="246"/>
    </row>
    <row r="5316" spans="10:11" x14ac:dyDescent="0.2">
      <c r="J5316" s="261"/>
      <c r="K5316" s="246"/>
    </row>
    <row r="5317" spans="10:11" x14ac:dyDescent="0.2">
      <c r="J5317" s="261"/>
      <c r="K5317" s="246"/>
    </row>
    <row r="5318" spans="10:11" x14ac:dyDescent="0.2">
      <c r="J5318" s="261"/>
      <c r="K5318" s="246"/>
    </row>
    <row r="5319" spans="10:11" x14ac:dyDescent="0.2">
      <c r="J5319" s="261"/>
      <c r="K5319" s="246"/>
    </row>
    <row r="5320" spans="10:11" x14ac:dyDescent="0.2">
      <c r="J5320" s="261"/>
      <c r="K5320" s="246"/>
    </row>
    <row r="5321" spans="10:11" x14ac:dyDescent="0.2">
      <c r="J5321" s="261"/>
      <c r="K5321" s="246"/>
    </row>
    <row r="5322" spans="10:11" x14ac:dyDescent="0.2">
      <c r="J5322" s="261"/>
      <c r="K5322" s="246"/>
    </row>
    <row r="5323" spans="10:11" x14ac:dyDescent="0.2">
      <c r="J5323" s="261"/>
      <c r="K5323" s="246"/>
    </row>
    <row r="5324" spans="10:11" x14ac:dyDescent="0.2">
      <c r="J5324" s="261"/>
      <c r="K5324" s="246"/>
    </row>
    <row r="5325" spans="10:11" x14ac:dyDescent="0.2">
      <c r="J5325" s="261"/>
      <c r="K5325" s="246"/>
    </row>
    <row r="5326" spans="10:11" x14ac:dyDescent="0.2">
      <c r="J5326" s="261"/>
      <c r="K5326" s="246"/>
    </row>
    <row r="5327" spans="10:11" x14ac:dyDescent="0.2">
      <c r="J5327" s="261"/>
      <c r="K5327" s="246"/>
    </row>
    <row r="5328" spans="10:11" x14ac:dyDescent="0.2">
      <c r="J5328" s="261"/>
      <c r="K5328" s="246"/>
    </row>
    <row r="5329" spans="10:11" x14ac:dyDescent="0.2">
      <c r="J5329" s="261"/>
      <c r="K5329" s="246"/>
    </row>
    <row r="5330" spans="10:11" x14ac:dyDescent="0.2">
      <c r="J5330" s="261"/>
      <c r="K5330" s="246"/>
    </row>
    <row r="5331" spans="10:11" x14ac:dyDescent="0.2">
      <c r="J5331" s="261"/>
      <c r="K5331" s="246"/>
    </row>
    <row r="5332" spans="10:11" x14ac:dyDescent="0.2">
      <c r="J5332" s="261"/>
      <c r="K5332" s="246"/>
    </row>
    <row r="5333" spans="10:11" x14ac:dyDescent="0.2">
      <c r="J5333" s="261"/>
      <c r="K5333" s="246"/>
    </row>
    <row r="5334" spans="10:11" x14ac:dyDescent="0.2">
      <c r="J5334" s="261"/>
      <c r="K5334" s="246"/>
    </row>
    <row r="5335" spans="10:11" x14ac:dyDescent="0.2">
      <c r="J5335" s="261"/>
      <c r="K5335" s="246"/>
    </row>
    <row r="5336" spans="10:11" x14ac:dyDescent="0.2">
      <c r="J5336" s="261"/>
      <c r="K5336" s="246"/>
    </row>
    <row r="5337" spans="10:11" x14ac:dyDescent="0.2">
      <c r="J5337" s="261"/>
      <c r="K5337" s="246"/>
    </row>
    <row r="5338" spans="10:11" x14ac:dyDescent="0.2">
      <c r="J5338" s="261"/>
      <c r="K5338" s="246"/>
    </row>
    <row r="5339" spans="10:11" x14ac:dyDescent="0.2">
      <c r="J5339" s="261"/>
      <c r="K5339" s="246"/>
    </row>
    <row r="5340" spans="10:11" x14ac:dyDescent="0.2">
      <c r="J5340" s="261"/>
      <c r="K5340" s="246"/>
    </row>
    <row r="5341" spans="10:11" x14ac:dyDescent="0.2">
      <c r="J5341" s="261"/>
      <c r="K5341" s="246"/>
    </row>
    <row r="5342" spans="10:11" x14ac:dyDescent="0.2">
      <c r="J5342" s="261"/>
      <c r="K5342" s="246"/>
    </row>
    <row r="5343" spans="10:11" x14ac:dyDescent="0.2">
      <c r="J5343" s="261"/>
      <c r="K5343" s="246"/>
    </row>
    <row r="5344" spans="10:11" x14ac:dyDescent="0.2">
      <c r="J5344" s="261"/>
      <c r="K5344" s="246"/>
    </row>
    <row r="5345" spans="10:11" x14ac:dyDescent="0.2">
      <c r="J5345" s="261"/>
      <c r="K5345" s="246"/>
    </row>
    <row r="5346" spans="10:11" x14ac:dyDescent="0.2">
      <c r="J5346" s="261"/>
      <c r="K5346" s="246"/>
    </row>
    <row r="5347" spans="10:11" x14ac:dyDescent="0.2">
      <c r="J5347" s="261"/>
      <c r="K5347" s="246"/>
    </row>
    <row r="5348" spans="10:11" x14ac:dyDescent="0.2">
      <c r="J5348" s="261"/>
      <c r="K5348" s="246"/>
    </row>
    <row r="5349" spans="10:11" x14ac:dyDescent="0.2">
      <c r="J5349" s="261"/>
      <c r="K5349" s="246"/>
    </row>
    <row r="5350" spans="10:11" x14ac:dyDescent="0.2">
      <c r="J5350" s="261"/>
      <c r="K5350" s="246"/>
    </row>
    <row r="5351" spans="10:11" x14ac:dyDescent="0.2">
      <c r="J5351" s="261"/>
      <c r="K5351" s="246"/>
    </row>
    <row r="5352" spans="10:11" x14ac:dyDescent="0.2">
      <c r="J5352" s="261"/>
      <c r="K5352" s="246"/>
    </row>
    <row r="5353" spans="10:11" x14ac:dyDescent="0.2">
      <c r="J5353" s="261"/>
      <c r="K5353" s="246"/>
    </row>
    <row r="5354" spans="10:11" x14ac:dyDescent="0.2">
      <c r="J5354" s="261"/>
      <c r="K5354" s="246"/>
    </row>
    <row r="5355" spans="10:11" x14ac:dyDescent="0.2">
      <c r="J5355" s="261"/>
      <c r="K5355" s="246"/>
    </row>
    <row r="5356" spans="10:11" x14ac:dyDescent="0.2">
      <c r="J5356" s="261"/>
      <c r="K5356" s="246"/>
    </row>
    <row r="5357" spans="10:11" x14ac:dyDescent="0.2">
      <c r="J5357" s="261"/>
      <c r="K5357" s="246"/>
    </row>
    <row r="5358" spans="10:11" x14ac:dyDescent="0.2">
      <c r="J5358" s="261"/>
      <c r="K5358" s="246"/>
    </row>
    <row r="5359" spans="10:11" x14ac:dyDescent="0.2">
      <c r="J5359" s="261"/>
      <c r="K5359" s="246"/>
    </row>
    <row r="5360" spans="10:11" x14ac:dyDescent="0.2">
      <c r="J5360" s="261"/>
      <c r="K5360" s="246"/>
    </row>
    <row r="5361" spans="10:11" x14ac:dyDescent="0.2">
      <c r="J5361" s="261"/>
      <c r="K5361" s="246"/>
    </row>
    <row r="5362" spans="10:11" x14ac:dyDescent="0.2">
      <c r="J5362" s="261"/>
      <c r="K5362" s="246"/>
    </row>
    <row r="5363" spans="10:11" x14ac:dyDescent="0.2">
      <c r="J5363" s="261"/>
      <c r="K5363" s="246"/>
    </row>
    <row r="5364" spans="10:11" x14ac:dyDescent="0.2">
      <c r="J5364" s="261"/>
      <c r="K5364" s="246"/>
    </row>
    <row r="5365" spans="10:11" x14ac:dyDescent="0.2">
      <c r="J5365" s="261"/>
      <c r="K5365" s="246"/>
    </row>
    <row r="5366" spans="10:11" x14ac:dyDescent="0.2">
      <c r="J5366" s="261"/>
      <c r="K5366" s="246"/>
    </row>
    <row r="5367" spans="10:11" x14ac:dyDescent="0.2">
      <c r="J5367" s="261"/>
      <c r="K5367" s="246"/>
    </row>
    <row r="5368" spans="10:11" x14ac:dyDescent="0.2">
      <c r="J5368" s="261"/>
      <c r="K5368" s="246"/>
    </row>
    <row r="5369" spans="10:11" x14ac:dyDescent="0.2">
      <c r="J5369" s="261"/>
      <c r="K5369" s="246"/>
    </row>
    <row r="5370" spans="10:11" x14ac:dyDescent="0.2">
      <c r="J5370" s="261"/>
      <c r="K5370" s="246"/>
    </row>
    <row r="5371" spans="10:11" x14ac:dyDescent="0.2">
      <c r="J5371" s="261"/>
      <c r="K5371" s="246"/>
    </row>
    <row r="5372" spans="10:11" x14ac:dyDescent="0.2">
      <c r="J5372" s="261"/>
      <c r="K5372" s="246"/>
    </row>
    <row r="5373" spans="10:11" x14ac:dyDescent="0.2">
      <c r="J5373" s="261"/>
      <c r="K5373" s="246"/>
    </row>
    <row r="5374" spans="10:11" x14ac:dyDescent="0.2">
      <c r="J5374" s="261"/>
      <c r="K5374" s="246"/>
    </row>
    <row r="5375" spans="10:11" x14ac:dyDescent="0.2">
      <c r="J5375" s="261"/>
      <c r="K5375" s="246"/>
    </row>
    <row r="5376" spans="10:11" x14ac:dyDescent="0.2">
      <c r="J5376" s="261"/>
      <c r="K5376" s="246"/>
    </row>
    <row r="5377" spans="10:11" x14ac:dyDescent="0.2">
      <c r="J5377" s="261"/>
      <c r="K5377" s="246"/>
    </row>
    <row r="5378" spans="10:11" x14ac:dyDescent="0.2">
      <c r="J5378" s="261"/>
      <c r="K5378" s="246"/>
    </row>
    <row r="5379" spans="10:11" x14ac:dyDescent="0.2">
      <c r="J5379" s="261"/>
      <c r="K5379" s="246"/>
    </row>
    <row r="5380" spans="10:11" x14ac:dyDescent="0.2">
      <c r="J5380" s="261"/>
      <c r="K5380" s="246"/>
    </row>
    <row r="5381" spans="10:11" x14ac:dyDescent="0.2">
      <c r="J5381" s="261"/>
      <c r="K5381" s="246"/>
    </row>
    <row r="5382" spans="10:11" x14ac:dyDescent="0.2">
      <c r="J5382" s="261"/>
      <c r="K5382" s="246"/>
    </row>
    <row r="5383" spans="10:11" x14ac:dyDescent="0.2">
      <c r="J5383" s="261"/>
      <c r="K5383" s="246"/>
    </row>
    <row r="5384" spans="10:11" x14ac:dyDescent="0.2">
      <c r="J5384" s="261"/>
      <c r="K5384" s="246"/>
    </row>
    <row r="5385" spans="10:11" x14ac:dyDescent="0.2">
      <c r="J5385" s="261"/>
      <c r="K5385" s="246"/>
    </row>
    <row r="5386" spans="10:11" x14ac:dyDescent="0.2">
      <c r="J5386" s="261"/>
      <c r="K5386" s="246"/>
    </row>
    <row r="5387" spans="10:11" x14ac:dyDescent="0.2">
      <c r="J5387" s="261"/>
      <c r="K5387" s="246"/>
    </row>
    <row r="5388" spans="10:11" x14ac:dyDescent="0.2">
      <c r="J5388" s="261"/>
      <c r="K5388" s="246"/>
    </row>
    <row r="5389" spans="10:11" x14ac:dyDescent="0.2">
      <c r="J5389" s="261"/>
      <c r="K5389" s="246"/>
    </row>
    <row r="5390" spans="10:11" x14ac:dyDescent="0.2">
      <c r="J5390" s="261"/>
      <c r="K5390" s="246"/>
    </row>
    <row r="5391" spans="10:11" x14ac:dyDescent="0.2">
      <c r="J5391" s="261"/>
      <c r="K5391" s="246"/>
    </row>
    <row r="5392" spans="10:11" x14ac:dyDescent="0.2">
      <c r="J5392" s="261"/>
      <c r="K5392" s="246"/>
    </row>
    <row r="5393" spans="10:11" x14ac:dyDescent="0.2">
      <c r="J5393" s="261"/>
      <c r="K5393" s="246"/>
    </row>
    <row r="5394" spans="10:11" x14ac:dyDescent="0.2">
      <c r="J5394" s="261"/>
      <c r="K5394" s="246"/>
    </row>
    <row r="5395" spans="10:11" x14ac:dyDescent="0.2">
      <c r="J5395" s="261"/>
      <c r="K5395" s="246"/>
    </row>
    <row r="5396" spans="10:11" x14ac:dyDescent="0.2">
      <c r="J5396" s="261"/>
      <c r="K5396" s="246"/>
    </row>
    <row r="5397" spans="10:11" x14ac:dyDescent="0.2">
      <c r="J5397" s="261"/>
      <c r="K5397" s="246"/>
    </row>
    <row r="5398" spans="10:11" x14ac:dyDescent="0.2">
      <c r="J5398" s="261"/>
      <c r="K5398" s="246"/>
    </row>
    <row r="5399" spans="10:11" x14ac:dyDescent="0.2">
      <c r="J5399" s="261"/>
      <c r="K5399" s="246"/>
    </row>
    <row r="5400" spans="10:11" x14ac:dyDescent="0.2">
      <c r="J5400" s="261"/>
      <c r="K5400" s="246"/>
    </row>
    <row r="5401" spans="10:11" x14ac:dyDescent="0.2">
      <c r="J5401" s="261"/>
      <c r="K5401" s="246"/>
    </row>
    <row r="5402" spans="10:11" x14ac:dyDescent="0.2">
      <c r="J5402" s="261"/>
      <c r="K5402" s="246"/>
    </row>
    <row r="5403" spans="10:11" x14ac:dyDescent="0.2">
      <c r="J5403" s="261"/>
      <c r="K5403" s="246"/>
    </row>
    <row r="5404" spans="10:11" x14ac:dyDescent="0.2">
      <c r="J5404" s="261"/>
      <c r="K5404" s="246"/>
    </row>
    <row r="5405" spans="10:11" x14ac:dyDescent="0.2">
      <c r="J5405" s="261"/>
      <c r="K5405" s="246"/>
    </row>
    <row r="5406" spans="10:11" x14ac:dyDescent="0.2">
      <c r="J5406" s="261"/>
      <c r="K5406" s="246"/>
    </row>
    <row r="5407" spans="10:11" x14ac:dyDescent="0.2">
      <c r="J5407" s="261"/>
      <c r="K5407" s="246"/>
    </row>
    <row r="5408" spans="10:11" x14ac:dyDescent="0.2">
      <c r="J5408" s="261"/>
      <c r="K5408" s="246"/>
    </row>
    <row r="5409" spans="10:11" x14ac:dyDescent="0.2">
      <c r="J5409" s="261"/>
      <c r="K5409" s="246"/>
    </row>
    <row r="5410" spans="10:11" x14ac:dyDescent="0.2">
      <c r="J5410" s="261"/>
      <c r="K5410" s="246"/>
    </row>
    <row r="5411" spans="10:11" x14ac:dyDescent="0.2">
      <c r="J5411" s="261"/>
      <c r="K5411" s="246"/>
    </row>
    <row r="5412" spans="10:11" x14ac:dyDescent="0.2">
      <c r="J5412" s="261"/>
      <c r="K5412" s="246"/>
    </row>
    <row r="5413" spans="10:11" x14ac:dyDescent="0.2">
      <c r="J5413" s="261"/>
      <c r="K5413" s="246"/>
    </row>
    <row r="5414" spans="10:11" x14ac:dyDescent="0.2">
      <c r="J5414" s="261"/>
      <c r="K5414" s="246"/>
    </row>
    <row r="5415" spans="10:11" x14ac:dyDescent="0.2">
      <c r="J5415" s="261"/>
      <c r="K5415" s="246"/>
    </row>
    <row r="5416" spans="10:11" x14ac:dyDescent="0.2">
      <c r="J5416" s="261"/>
      <c r="K5416" s="246"/>
    </row>
    <row r="5417" spans="10:11" x14ac:dyDescent="0.2">
      <c r="J5417" s="261"/>
      <c r="K5417" s="246"/>
    </row>
    <row r="5418" spans="10:11" x14ac:dyDescent="0.2">
      <c r="J5418" s="261"/>
      <c r="K5418" s="246"/>
    </row>
    <row r="5419" spans="10:11" x14ac:dyDescent="0.2">
      <c r="J5419" s="261"/>
      <c r="K5419" s="246"/>
    </row>
    <row r="5420" spans="10:11" x14ac:dyDescent="0.2">
      <c r="J5420" s="261"/>
      <c r="K5420" s="246"/>
    </row>
    <row r="5421" spans="10:11" x14ac:dyDescent="0.2">
      <c r="J5421" s="261"/>
      <c r="K5421" s="246"/>
    </row>
    <row r="5422" spans="10:11" x14ac:dyDescent="0.2">
      <c r="J5422" s="261"/>
      <c r="K5422" s="246"/>
    </row>
    <row r="5423" spans="10:11" x14ac:dyDescent="0.2">
      <c r="J5423" s="261"/>
      <c r="K5423" s="246"/>
    </row>
    <row r="5424" spans="10:11" x14ac:dyDescent="0.2">
      <c r="J5424" s="261"/>
      <c r="K5424" s="246"/>
    </row>
    <row r="5425" spans="10:11" x14ac:dyDescent="0.2">
      <c r="J5425" s="261"/>
      <c r="K5425" s="246"/>
    </row>
    <row r="5426" spans="10:11" x14ac:dyDescent="0.2">
      <c r="J5426" s="261"/>
      <c r="K5426" s="246"/>
    </row>
    <row r="5427" spans="10:11" x14ac:dyDescent="0.2">
      <c r="J5427" s="261"/>
      <c r="K5427" s="246"/>
    </row>
    <row r="5428" spans="10:11" x14ac:dyDescent="0.2">
      <c r="J5428" s="261"/>
      <c r="K5428" s="246"/>
    </row>
    <row r="5429" spans="10:11" x14ac:dyDescent="0.2">
      <c r="J5429" s="261"/>
      <c r="K5429" s="246"/>
    </row>
    <row r="5430" spans="10:11" x14ac:dyDescent="0.2">
      <c r="J5430" s="261"/>
      <c r="K5430" s="246"/>
    </row>
    <row r="5431" spans="10:11" x14ac:dyDescent="0.2">
      <c r="J5431" s="261"/>
      <c r="K5431" s="246"/>
    </row>
    <row r="5432" spans="10:11" x14ac:dyDescent="0.2">
      <c r="J5432" s="261"/>
      <c r="K5432" s="246"/>
    </row>
    <row r="5433" spans="10:11" x14ac:dyDescent="0.2">
      <c r="J5433" s="261"/>
      <c r="K5433" s="246"/>
    </row>
    <row r="5434" spans="10:11" x14ac:dyDescent="0.2">
      <c r="J5434" s="261"/>
      <c r="K5434" s="246"/>
    </row>
    <row r="5435" spans="10:11" x14ac:dyDescent="0.2">
      <c r="J5435" s="261"/>
      <c r="K5435" s="246"/>
    </row>
    <row r="5436" spans="10:11" x14ac:dyDescent="0.2">
      <c r="J5436" s="261"/>
      <c r="K5436" s="246"/>
    </row>
    <row r="5437" spans="10:11" x14ac:dyDescent="0.2">
      <c r="J5437" s="261"/>
      <c r="K5437" s="246"/>
    </row>
    <row r="5438" spans="10:11" x14ac:dyDescent="0.2">
      <c r="J5438" s="261"/>
      <c r="K5438" s="246"/>
    </row>
    <row r="5439" spans="10:11" x14ac:dyDescent="0.2">
      <c r="J5439" s="261"/>
      <c r="K5439" s="246"/>
    </row>
    <row r="5440" spans="10:11" x14ac:dyDescent="0.2">
      <c r="J5440" s="261"/>
      <c r="K5440" s="246"/>
    </row>
    <row r="5441" spans="10:11" x14ac:dyDescent="0.2">
      <c r="J5441" s="261"/>
      <c r="K5441" s="246"/>
    </row>
    <row r="5442" spans="10:11" x14ac:dyDescent="0.2">
      <c r="J5442" s="261"/>
      <c r="K5442" s="246"/>
    </row>
    <row r="5443" spans="10:11" x14ac:dyDescent="0.2">
      <c r="J5443" s="261"/>
      <c r="K5443" s="246"/>
    </row>
    <row r="5444" spans="10:11" x14ac:dyDescent="0.2">
      <c r="J5444" s="261"/>
      <c r="K5444" s="246"/>
    </row>
    <row r="5445" spans="10:11" x14ac:dyDescent="0.2">
      <c r="J5445" s="261"/>
      <c r="K5445" s="246"/>
    </row>
    <row r="5446" spans="10:11" x14ac:dyDescent="0.2">
      <c r="J5446" s="261"/>
      <c r="K5446" s="246"/>
    </row>
    <row r="5447" spans="10:11" x14ac:dyDescent="0.2">
      <c r="J5447" s="261"/>
      <c r="K5447" s="246"/>
    </row>
    <row r="5448" spans="10:11" x14ac:dyDescent="0.2">
      <c r="J5448" s="261"/>
      <c r="K5448" s="246"/>
    </row>
    <row r="5449" spans="10:11" x14ac:dyDescent="0.2">
      <c r="J5449" s="261"/>
      <c r="K5449" s="246"/>
    </row>
    <row r="5450" spans="10:11" x14ac:dyDescent="0.2">
      <c r="J5450" s="261"/>
      <c r="K5450" s="246"/>
    </row>
    <row r="5451" spans="10:11" x14ac:dyDescent="0.2">
      <c r="J5451" s="261"/>
      <c r="K5451" s="246"/>
    </row>
    <row r="5452" spans="10:11" x14ac:dyDescent="0.2">
      <c r="J5452" s="261"/>
      <c r="K5452" s="246"/>
    </row>
    <row r="5453" spans="10:11" x14ac:dyDescent="0.2">
      <c r="J5453" s="261"/>
      <c r="K5453" s="246"/>
    </row>
    <row r="5454" spans="10:11" x14ac:dyDescent="0.2">
      <c r="J5454" s="261"/>
      <c r="K5454" s="246"/>
    </row>
    <row r="5455" spans="10:11" x14ac:dyDescent="0.2">
      <c r="J5455" s="261"/>
      <c r="K5455" s="246"/>
    </row>
    <row r="5456" spans="10:11" x14ac:dyDescent="0.2">
      <c r="J5456" s="261"/>
      <c r="K5456" s="246"/>
    </row>
    <row r="5457" spans="10:11" x14ac:dyDescent="0.2">
      <c r="J5457" s="261"/>
      <c r="K5457" s="246"/>
    </row>
    <row r="5458" spans="10:11" x14ac:dyDescent="0.2">
      <c r="J5458" s="261"/>
      <c r="K5458" s="246"/>
    </row>
    <row r="5459" spans="10:11" x14ac:dyDescent="0.2">
      <c r="J5459" s="261"/>
      <c r="K5459" s="246"/>
    </row>
    <row r="5460" spans="10:11" x14ac:dyDescent="0.2">
      <c r="J5460" s="261"/>
      <c r="K5460" s="246"/>
    </row>
    <row r="5461" spans="10:11" x14ac:dyDescent="0.2">
      <c r="J5461" s="261"/>
      <c r="K5461" s="246"/>
    </row>
    <row r="5462" spans="10:11" x14ac:dyDescent="0.2">
      <c r="J5462" s="261"/>
      <c r="K5462" s="246"/>
    </row>
    <row r="5463" spans="10:11" x14ac:dyDescent="0.2">
      <c r="J5463" s="261"/>
      <c r="K5463" s="246"/>
    </row>
    <row r="5464" spans="10:11" x14ac:dyDescent="0.2">
      <c r="J5464" s="261"/>
      <c r="K5464" s="246"/>
    </row>
    <row r="5465" spans="10:11" x14ac:dyDescent="0.2">
      <c r="J5465" s="261"/>
      <c r="K5465" s="246"/>
    </row>
    <row r="5466" spans="10:11" x14ac:dyDescent="0.2">
      <c r="J5466" s="261"/>
      <c r="K5466" s="246"/>
    </row>
    <row r="5467" spans="10:11" x14ac:dyDescent="0.2">
      <c r="J5467" s="261"/>
      <c r="K5467" s="246"/>
    </row>
    <row r="5468" spans="10:11" x14ac:dyDescent="0.2">
      <c r="J5468" s="261"/>
      <c r="K5468" s="246"/>
    </row>
    <row r="5469" spans="10:11" x14ac:dyDescent="0.2">
      <c r="J5469" s="261"/>
      <c r="K5469" s="246"/>
    </row>
    <row r="5470" spans="10:11" x14ac:dyDescent="0.2">
      <c r="J5470" s="261"/>
      <c r="K5470" s="246"/>
    </row>
    <row r="5471" spans="10:11" x14ac:dyDescent="0.2">
      <c r="J5471" s="261"/>
      <c r="K5471" s="246"/>
    </row>
    <row r="5472" spans="10:11" x14ac:dyDescent="0.2">
      <c r="J5472" s="261"/>
      <c r="K5472" s="246"/>
    </row>
    <row r="5473" spans="10:11" x14ac:dyDescent="0.2">
      <c r="J5473" s="261"/>
      <c r="K5473" s="246"/>
    </row>
    <row r="5474" spans="10:11" x14ac:dyDescent="0.2">
      <c r="J5474" s="261"/>
      <c r="K5474" s="246"/>
    </row>
    <row r="5475" spans="10:11" x14ac:dyDescent="0.2">
      <c r="J5475" s="261"/>
      <c r="K5475" s="246"/>
    </row>
    <row r="5476" spans="10:11" x14ac:dyDescent="0.2">
      <c r="J5476" s="261"/>
      <c r="K5476" s="246"/>
    </row>
    <row r="5477" spans="10:11" x14ac:dyDescent="0.2">
      <c r="J5477" s="261"/>
      <c r="K5477" s="246"/>
    </row>
    <row r="5478" spans="10:11" x14ac:dyDescent="0.2">
      <c r="J5478" s="261"/>
      <c r="K5478" s="246"/>
    </row>
    <row r="5479" spans="10:11" x14ac:dyDescent="0.2">
      <c r="J5479" s="261"/>
      <c r="K5479" s="246"/>
    </row>
    <row r="5480" spans="10:11" x14ac:dyDescent="0.2">
      <c r="J5480" s="261"/>
      <c r="K5480" s="246"/>
    </row>
    <row r="5481" spans="10:11" x14ac:dyDescent="0.2">
      <c r="J5481" s="261"/>
      <c r="K5481" s="246"/>
    </row>
    <row r="5482" spans="10:11" x14ac:dyDescent="0.2">
      <c r="J5482" s="261"/>
      <c r="K5482" s="246"/>
    </row>
    <row r="5483" spans="10:11" x14ac:dyDescent="0.2">
      <c r="J5483" s="261"/>
      <c r="K5483" s="246"/>
    </row>
    <row r="5484" spans="10:11" x14ac:dyDescent="0.2">
      <c r="J5484" s="261"/>
      <c r="K5484" s="246"/>
    </row>
    <row r="5485" spans="10:11" x14ac:dyDescent="0.2">
      <c r="J5485" s="261"/>
      <c r="K5485" s="246"/>
    </row>
    <row r="5486" spans="10:11" x14ac:dyDescent="0.2">
      <c r="J5486" s="261"/>
      <c r="K5486" s="246"/>
    </row>
    <row r="5487" spans="10:11" x14ac:dyDescent="0.2">
      <c r="J5487" s="261"/>
      <c r="K5487" s="246"/>
    </row>
    <row r="5488" spans="10:11" x14ac:dyDescent="0.2">
      <c r="J5488" s="261"/>
      <c r="K5488" s="246"/>
    </row>
    <row r="5489" spans="10:11" x14ac:dyDescent="0.2">
      <c r="J5489" s="261"/>
      <c r="K5489" s="246"/>
    </row>
    <row r="5490" spans="10:11" x14ac:dyDescent="0.2">
      <c r="J5490" s="261"/>
      <c r="K5490" s="246"/>
    </row>
    <row r="5491" spans="10:11" x14ac:dyDescent="0.2">
      <c r="J5491" s="261"/>
      <c r="K5491" s="246"/>
    </row>
    <row r="5492" spans="10:11" x14ac:dyDescent="0.2">
      <c r="J5492" s="261"/>
      <c r="K5492" s="246"/>
    </row>
    <row r="5493" spans="10:11" x14ac:dyDescent="0.2">
      <c r="J5493" s="261"/>
      <c r="K5493" s="246"/>
    </row>
    <row r="5494" spans="10:11" x14ac:dyDescent="0.2">
      <c r="J5494" s="261"/>
      <c r="K5494" s="246"/>
    </row>
    <row r="5495" spans="10:11" x14ac:dyDescent="0.2">
      <c r="J5495" s="261"/>
      <c r="K5495" s="246"/>
    </row>
    <row r="5496" spans="10:11" x14ac:dyDescent="0.2">
      <c r="J5496" s="261"/>
      <c r="K5496" s="246"/>
    </row>
    <row r="5497" spans="10:11" x14ac:dyDescent="0.2">
      <c r="J5497" s="261"/>
      <c r="K5497" s="246"/>
    </row>
    <row r="5498" spans="10:11" x14ac:dyDescent="0.2">
      <c r="J5498" s="261"/>
      <c r="K5498" s="246"/>
    </row>
    <row r="5499" spans="10:11" x14ac:dyDescent="0.2">
      <c r="J5499" s="261"/>
      <c r="K5499" s="246"/>
    </row>
    <row r="5500" spans="10:11" x14ac:dyDescent="0.2">
      <c r="J5500" s="261"/>
      <c r="K5500" s="246"/>
    </row>
    <row r="5501" spans="10:11" x14ac:dyDescent="0.2">
      <c r="J5501" s="261"/>
      <c r="K5501" s="246"/>
    </row>
    <row r="5502" spans="10:11" x14ac:dyDescent="0.2">
      <c r="J5502" s="261"/>
      <c r="K5502" s="246"/>
    </row>
    <row r="5503" spans="10:11" x14ac:dyDescent="0.2">
      <c r="J5503" s="261"/>
      <c r="K5503" s="246"/>
    </row>
    <row r="5504" spans="10:11" x14ac:dyDescent="0.2">
      <c r="J5504" s="261"/>
      <c r="K5504" s="246"/>
    </row>
    <row r="5505" spans="10:11" x14ac:dyDescent="0.2">
      <c r="J5505" s="261"/>
      <c r="K5505" s="246"/>
    </row>
    <row r="5506" spans="10:11" x14ac:dyDescent="0.2">
      <c r="J5506" s="261"/>
      <c r="K5506" s="246"/>
    </row>
    <row r="5507" spans="10:11" x14ac:dyDescent="0.2">
      <c r="J5507" s="261"/>
      <c r="K5507" s="246"/>
    </row>
    <row r="5508" spans="10:11" x14ac:dyDescent="0.2">
      <c r="J5508" s="261"/>
      <c r="K5508" s="246"/>
    </row>
    <row r="5509" spans="10:11" x14ac:dyDescent="0.2">
      <c r="J5509" s="261"/>
      <c r="K5509" s="246"/>
    </row>
    <row r="5510" spans="10:11" x14ac:dyDescent="0.2">
      <c r="J5510" s="261"/>
      <c r="K5510" s="246"/>
    </row>
    <row r="5511" spans="10:11" x14ac:dyDescent="0.2">
      <c r="J5511" s="261"/>
      <c r="K5511" s="246"/>
    </row>
    <row r="5512" spans="10:11" x14ac:dyDescent="0.2">
      <c r="J5512" s="261"/>
      <c r="K5512" s="246"/>
    </row>
    <row r="5513" spans="10:11" x14ac:dyDescent="0.2">
      <c r="J5513" s="261"/>
      <c r="K5513" s="246"/>
    </row>
    <row r="5514" spans="10:11" x14ac:dyDescent="0.2">
      <c r="J5514" s="261"/>
      <c r="K5514" s="246"/>
    </row>
    <row r="5515" spans="10:11" x14ac:dyDescent="0.2">
      <c r="J5515" s="261"/>
      <c r="K5515" s="246"/>
    </row>
    <row r="5516" spans="10:11" x14ac:dyDescent="0.2">
      <c r="J5516" s="261"/>
      <c r="K5516" s="246"/>
    </row>
    <row r="5517" spans="10:11" x14ac:dyDescent="0.2">
      <c r="J5517" s="261"/>
      <c r="K5517" s="246"/>
    </row>
    <row r="5518" spans="10:11" x14ac:dyDescent="0.2">
      <c r="J5518" s="261"/>
      <c r="K5518" s="246"/>
    </row>
    <row r="5519" spans="10:11" x14ac:dyDescent="0.2">
      <c r="J5519" s="261"/>
      <c r="K5519" s="246"/>
    </row>
    <row r="5520" spans="10:11" x14ac:dyDescent="0.2">
      <c r="J5520" s="261"/>
      <c r="K5520" s="246"/>
    </row>
    <row r="5521" spans="10:11" x14ac:dyDescent="0.2">
      <c r="J5521" s="261"/>
      <c r="K5521" s="246"/>
    </row>
    <row r="5522" spans="10:11" x14ac:dyDescent="0.2">
      <c r="J5522" s="261"/>
      <c r="K5522" s="246"/>
    </row>
    <row r="5523" spans="10:11" x14ac:dyDescent="0.2">
      <c r="J5523" s="261"/>
      <c r="K5523" s="246"/>
    </row>
    <row r="5524" spans="10:11" x14ac:dyDescent="0.2">
      <c r="J5524" s="261"/>
      <c r="K5524" s="246"/>
    </row>
    <row r="5525" spans="10:11" x14ac:dyDescent="0.2">
      <c r="J5525" s="261"/>
      <c r="K5525" s="246"/>
    </row>
    <row r="5526" spans="10:11" x14ac:dyDescent="0.2">
      <c r="J5526" s="261"/>
      <c r="K5526" s="246"/>
    </row>
    <row r="5527" spans="10:11" x14ac:dyDescent="0.2">
      <c r="J5527" s="261"/>
      <c r="K5527" s="246"/>
    </row>
    <row r="5528" spans="10:11" x14ac:dyDescent="0.2">
      <c r="J5528" s="261"/>
      <c r="K5528" s="246"/>
    </row>
    <row r="5529" spans="10:11" x14ac:dyDescent="0.2">
      <c r="J5529" s="261"/>
      <c r="K5529" s="246"/>
    </row>
    <row r="5530" spans="10:11" x14ac:dyDescent="0.2">
      <c r="J5530" s="261"/>
      <c r="K5530" s="246"/>
    </row>
    <row r="5531" spans="10:11" x14ac:dyDescent="0.2">
      <c r="J5531" s="261"/>
      <c r="K5531" s="246"/>
    </row>
    <row r="5532" spans="10:11" x14ac:dyDescent="0.2">
      <c r="J5532" s="261"/>
      <c r="K5532" s="246"/>
    </row>
    <row r="5533" spans="10:11" x14ac:dyDescent="0.2">
      <c r="J5533" s="261"/>
      <c r="K5533" s="246"/>
    </row>
    <row r="5534" spans="10:11" x14ac:dyDescent="0.2">
      <c r="J5534" s="261"/>
      <c r="K5534" s="246"/>
    </row>
    <row r="5535" spans="10:11" x14ac:dyDescent="0.2">
      <c r="J5535" s="261"/>
      <c r="K5535" s="246"/>
    </row>
    <row r="5536" spans="10:11" x14ac:dyDescent="0.2">
      <c r="J5536" s="261"/>
      <c r="K5536" s="246"/>
    </row>
    <row r="5537" spans="10:11" x14ac:dyDescent="0.2">
      <c r="J5537" s="261"/>
      <c r="K5537" s="246"/>
    </row>
    <row r="5538" spans="10:11" x14ac:dyDescent="0.2">
      <c r="J5538" s="261"/>
      <c r="K5538" s="246"/>
    </row>
    <row r="5539" spans="10:11" x14ac:dyDescent="0.2">
      <c r="J5539" s="261"/>
      <c r="K5539" s="246"/>
    </row>
    <row r="5540" spans="10:11" x14ac:dyDescent="0.2">
      <c r="J5540" s="261"/>
      <c r="K5540" s="246"/>
    </row>
    <row r="5541" spans="10:11" x14ac:dyDescent="0.2">
      <c r="J5541" s="261"/>
      <c r="K5541" s="246"/>
    </row>
    <row r="5542" spans="10:11" x14ac:dyDescent="0.2">
      <c r="J5542" s="261"/>
      <c r="K5542" s="246"/>
    </row>
    <row r="5543" spans="10:11" x14ac:dyDescent="0.2">
      <c r="J5543" s="261"/>
      <c r="K5543" s="246"/>
    </row>
    <row r="5544" spans="10:11" x14ac:dyDescent="0.2">
      <c r="J5544" s="261"/>
      <c r="K5544" s="246"/>
    </row>
    <row r="5545" spans="10:11" x14ac:dyDescent="0.2">
      <c r="J5545" s="261"/>
      <c r="K5545" s="246"/>
    </row>
    <row r="5546" spans="10:11" x14ac:dyDescent="0.2">
      <c r="J5546" s="261"/>
      <c r="K5546" s="246"/>
    </row>
    <row r="5547" spans="10:11" x14ac:dyDescent="0.2">
      <c r="J5547" s="261"/>
      <c r="K5547" s="246"/>
    </row>
    <row r="5548" spans="10:11" x14ac:dyDescent="0.2">
      <c r="J5548" s="261"/>
      <c r="K5548" s="246"/>
    </row>
    <row r="5549" spans="10:11" x14ac:dyDescent="0.2">
      <c r="J5549" s="261"/>
      <c r="K5549" s="246"/>
    </row>
    <row r="5550" spans="10:11" x14ac:dyDescent="0.2">
      <c r="J5550" s="261"/>
      <c r="K5550" s="246"/>
    </row>
    <row r="5551" spans="10:11" x14ac:dyDescent="0.2">
      <c r="J5551" s="261"/>
      <c r="K5551" s="246"/>
    </row>
    <row r="5552" spans="10:11" x14ac:dyDescent="0.2">
      <c r="J5552" s="261"/>
      <c r="K5552" s="246"/>
    </row>
    <row r="5553" spans="10:11" x14ac:dyDescent="0.2">
      <c r="J5553" s="261"/>
      <c r="K5553" s="246"/>
    </row>
    <row r="5554" spans="10:11" x14ac:dyDescent="0.2">
      <c r="J5554" s="261"/>
      <c r="K5554" s="246"/>
    </row>
    <row r="5555" spans="10:11" x14ac:dyDescent="0.2">
      <c r="J5555" s="261"/>
      <c r="K5555" s="246"/>
    </row>
    <row r="5556" spans="10:11" x14ac:dyDescent="0.2">
      <c r="J5556" s="261"/>
      <c r="K5556" s="246"/>
    </row>
    <row r="5557" spans="10:11" x14ac:dyDescent="0.2">
      <c r="J5557" s="261"/>
      <c r="K5557" s="246"/>
    </row>
    <row r="5558" spans="10:11" x14ac:dyDescent="0.2">
      <c r="J5558" s="261"/>
      <c r="K5558" s="246"/>
    </row>
    <row r="5559" spans="10:11" x14ac:dyDescent="0.2">
      <c r="J5559" s="261"/>
      <c r="K5559" s="246"/>
    </row>
    <row r="5560" spans="10:11" x14ac:dyDescent="0.2">
      <c r="J5560" s="261"/>
      <c r="K5560" s="246"/>
    </row>
    <row r="5561" spans="10:11" x14ac:dyDescent="0.2">
      <c r="J5561" s="261"/>
      <c r="K5561" s="246"/>
    </row>
    <row r="5562" spans="10:11" x14ac:dyDescent="0.2">
      <c r="J5562" s="261"/>
      <c r="K5562" s="246"/>
    </row>
    <row r="5563" spans="10:11" x14ac:dyDescent="0.2">
      <c r="J5563" s="261"/>
      <c r="K5563" s="246"/>
    </row>
    <row r="5564" spans="10:11" x14ac:dyDescent="0.2">
      <c r="J5564" s="261"/>
      <c r="K5564" s="246"/>
    </row>
    <row r="5565" spans="10:11" x14ac:dyDescent="0.2">
      <c r="J5565" s="261"/>
      <c r="K5565" s="246"/>
    </row>
    <row r="5566" spans="10:11" x14ac:dyDescent="0.2">
      <c r="J5566" s="261"/>
      <c r="K5566" s="246"/>
    </row>
    <row r="5567" spans="10:11" x14ac:dyDescent="0.2">
      <c r="J5567" s="261"/>
      <c r="K5567" s="246"/>
    </row>
    <row r="5568" spans="10:11" x14ac:dyDescent="0.2">
      <c r="J5568" s="261"/>
      <c r="K5568" s="246"/>
    </row>
    <row r="5569" spans="10:11" x14ac:dyDescent="0.2">
      <c r="J5569" s="261"/>
      <c r="K5569" s="246"/>
    </row>
    <row r="5570" spans="10:11" x14ac:dyDescent="0.2">
      <c r="J5570" s="261"/>
      <c r="K5570" s="246"/>
    </row>
    <row r="5571" spans="10:11" x14ac:dyDescent="0.2">
      <c r="J5571" s="261"/>
      <c r="K5571" s="246"/>
    </row>
    <row r="5572" spans="10:11" x14ac:dyDescent="0.2">
      <c r="J5572" s="261"/>
      <c r="K5572" s="246"/>
    </row>
    <row r="5573" spans="10:11" x14ac:dyDescent="0.2">
      <c r="J5573" s="261"/>
      <c r="K5573" s="246"/>
    </row>
    <row r="5574" spans="10:11" x14ac:dyDescent="0.2">
      <c r="J5574" s="261"/>
      <c r="K5574" s="246"/>
    </row>
    <row r="5575" spans="10:11" x14ac:dyDescent="0.2">
      <c r="J5575" s="261"/>
      <c r="K5575" s="246"/>
    </row>
    <row r="5576" spans="10:11" x14ac:dyDescent="0.2">
      <c r="J5576" s="261"/>
      <c r="K5576" s="246"/>
    </row>
    <row r="5577" spans="10:11" x14ac:dyDescent="0.2">
      <c r="J5577" s="261"/>
      <c r="K5577" s="246"/>
    </row>
    <row r="5578" spans="10:11" x14ac:dyDescent="0.2">
      <c r="J5578" s="261"/>
      <c r="K5578" s="246"/>
    </row>
    <row r="5579" spans="10:11" x14ac:dyDescent="0.2">
      <c r="J5579" s="261"/>
      <c r="K5579" s="246"/>
    </row>
    <row r="5580" spans="10:11" x14ac:dyDescent="0.2">
      <c r="J5580" s="261"/>
      <c r="K5580" s="246"/>
    </row>
    <row r="5581" spans="10:11" x14ac:dyDescent="0.2">
      <c r="J5581" s="261"/>
      <c r="K5581" s="246"/>
    </row>
    <row r="5582" spans="10:11" x14ac:dyDescent="0.2">
      <c r="J5582" s="261"/>
      <c r="K5582" s="246"/>
    </row>
    <row r="5583" spans="10:11" x14ac:dyDescent="0.2">
      <c r="J5583" s="261"/>
      <c r="K5583" s="246"/>
    </row>
    <row r="5584" spans="10:11" x14ac:dyDescent="0.2">
      <c r="J5584" s="261"/>
      <c r="K5584" s="246"/>
    </row>
    <row r="5585" spans="10:11" x14ac:dyDescent="0.2">
      <c r="J5585" s="261"/>
      <c r="K5585" s="246"/>
    </row>
    <row r="5586" spans="10:11" x14ac:dyDescent="0.2">
      <c r="J5586" s="261"/>
      <c r="K5586" s="246"/>
    </row>
    <row r="5587" spans="10:11" x14ac:dyDescent="0.2">
      <c r="J5587" s="261"/>
      <c r="K5587" s="246"/>
    </row>
    <row r="5588" spans="10:11" x14ac:dyDescent="0.2">
      <c r="J5588" s="261"/>
      <c r="K5588" s="246"/>
    </row>
    <row r="5589" spans="10:11" x14ac:dyDescent="0.2">
      <c r="J5589" s="261"/>
      <c r="K5589" s="246"/>
    </row>
    <row r="5590" spans="10:11" x14ac:dyDescent="0.2">
      <c r="J5590" s="261"/>
      <c r="K5590" s="246"/>
    </row>
    <row r="5591" spans="10:11" x14ac:dyDescent="0.2">
      <c r="J5591" s="261"/>
      <c r="K5591" s="246"/>
    </row>
    <row r="5592" spans="10:11" x14ac:dyDescent="0.2">
      <c r="J5592" s="261"/>
      <c r="K5592" s="246"/>
    </row>
    <row r="5593" spans="10:11" x14ac:dyDescent="0.2">
      <c r="J5593" s="261"/>
      <c r="K5593" s="246"/>
    </row>
    <row r="5594" spans="10:11" x14ac:dyDescent="0.2">
      <c r="J5594" s="261"/>
      <c r="K5594" s="246"/>
    </row>
    <row r="5595" spans="10:11" x14ac:dyDescent="0.2">
      <c r="J5595" s="261"/>
      <c r="K5595" s="246"/>
    </row>
    <row r="5596" spans="10:11" x14ac:dyDescent="0.2">
      <c r="J5596" s="261"/>
      <c r="K5596" s="246"/>
    </row>
    <row r="5597" spans="10:11" x14ac:dyDescent="0.2">
      <c r="J5597" s="261"/>
      <c r="K5597" s="246"/>
    </row>
    <row r="5598" spans="10:11" x14ac:dyDescent="0.2">
      <c r="J5598" s="261"/>
      <c r="K5598" s="246"/>
    </row>
    <row r="5599" spans="10:11" x14ac:dyDescent="0.2">
      <c r="J5599" s="261"/>
      <c r="K5599" s="246"/>
    </row>
    <row r="5600" spans="10:11" x14ac:dyDescent="0.2">
      <c r="J5600" s="261"/>
      <c r="K5600" s="246"/>
    </row>
    <row r="5601" spans="10:11" x14ac:dyDescent="0.2">
      <c r="J5601" s="261"/>
      <c r="K5601" s="246"/>
    </row>
    <row r="5602" spans="10:11" x14ac:dyDescent="0.2">
      <c r="J5602" s="261"/>
      <c r="K5602" s="246"/>
    </row>
    <row r="5603" spans="10:11" x14ac:dyDescent="0.2">
      <c r="J5603" s="261"/>
      <c r="K5603" s="246"/>
    </row>
    <row r="5604" spans="10:11" x14ac:dyDescent="0.2">
      <c r="J5604" s="261"/>
      <c r="K5604" s="246"/>
    </row>
    <row r="5605" spans="10:11" x14ac:dyDescent="0.2">
      <c r="J5605" s="261"/>
      <c r="K5605" s="246"/>
    </row>
    <row r="5606" spans="10:11" x14ac:dyDescent="0.2">
      <c r="J5606" s="261"/>
      <c r="K5606" s="246"/>
    </row>
    <row r="5607" spans="10:11" x14ac:dyDescent="0.2">
      <c r="J5607" s="261"/>
      <c r="K5607" s="246"/>
    </row>
    <row r="5608" spans="10:11" x14ac:dyDescent="0.2">
      <c r="J5608" s="261"/>
      <c r="K5608" s="246"/>
    </row>
    <row r="5609" spans="10:11" x14ac:dyDescent="0.2">
      <c r="J5609" s="261"/>
      <c r="K5609" s="246"/>
    </row>
    <row r="5610" spans="10:11" x14ac:dyDescent="0.2">
      <c r="J5610" s="261"/>
      <c r="K5610" s="246"/>
    </row>
    <row r="5611" spans="10:11" x14ac:dyDescent="0.2">
      <c r="J5611" s="261"/>
      <c r="K5611" s="246"/>
    </row>
    <row r="5612" spans="10:11" x14ac:dyDescent="0.2">
      <c r="J5612" s="261"/>
      <c r="K5612" s="246"/>
    </row>
    <row r="5613" spans="10:11" x14ac:dyDescent="0.2">
      <c r="J5613" s="261"/>
      <c r="K5613" s="246"/>
    </row>
    <row r="5614" spans="10:11" x14ac:dyDescent="0.2">
      <c r="J5614" s="261"/>
      <c r="K5614" s="246"/>
    </row>
    <row r="5615" spans="10:11" x14ac:dyDescent="0.2">
      <c r="J5615" s="261"/>
      <c r="K5615" s="246"/>
    </row>
    <row r="5616" spans="10:11" x14ac:dyDescent="0.2">
      <c r="J5616" s="261"/>
      <c r="K5616" s="246"/>
    </row>
    <row r="5617" spans="10:11" x14ac:dyDescent="0.2">
      <c r="J5617" s="261"/>
      <c r="K5617" s="246"/>
    </row>
    <row r="5618" spans="10:11" x14ac:dyDescent="0.2">
      <c r="J5618" s="261"/>
      <c r="K5618" s="246"/>
    </row>
    <row r="5619" spans="10:11" x14ac:dyDescent="0.2">
      <c r="J5619" s="261"/>
      <c r="K5619" s="246"/>
    </row>
    <row r="5620" spans="10:11" x14ac:dyDescent="0.2">
      <c r="J5620" s="261"/>
      <c r="K5620" s="246"/>
    </row>
    <row r="5621" spans="10:11" x14ac:dyDescent="0.2">
      <c r="J5621" s="261"/>
      <c r="K5621" s="246"/>
    </row>
    <row r="5622" spans="10:11" x14ac:dyDescent="0.2">
      <c r="J5622" s="261"/>
      <c r="K5622" s="246"/>
    </row>
    <row r="5623" spans="10:11" x14ac:dyDescent="0.2">
      <c r="J5623" s="261"/>
      <c r="K5623" s="246"/>
    </row>
    <row r="5624" spans="10:11" x14ac:dyDescent="0.2">
      <c r="J5624" s="261"/>
      <c r="K5624" s="246"/>
    </row>
    <row r="5625" spans="10:11" x14ac:dyDescent="0.2">
      <c r="J5625" s="261"/>
      <c r="K5625" s="246"/>
    </row>
    <row r="5626" spans="10:11" x14ac:dyDescent="0.2">
      <c r="J5626" s="261"/>
      <c r="K5626" s="246"/>
    </row>
    <row r="5627" spans="10:11" x14ac:dyDescent="0.2">
      <c r="J5627" s="261"/>
      <c r="K5627" s="246"/>
    </row>
    <row r="5628" spans="10:11" x14ac:dyDescent="0.2">
      <c r="J5628" s="261"/>
      <c r="K5628" s="246"/>
    </row>
    <row r="5629" spans="10:11" x14ac:dyDescent="0.2">
      <c r="J5629" s="261"/>
      <c r="K5629" s="246"/>
    </row>
    <row r="5630" spans="10:11" x14ac:dyDescent="0.2">
      <c r="J5630" s="261"/>
      <c r="K5630" s="246"/>
    </row>
    <row r="5631" spans="10:11" x14ac:dyDescent="0.2">
      <c r="J5631" s="261"/>
      <c r="K5631" s="246"/>
    </row>
    <row r="5632" spans="10:11" x14ac:dyDescent="0.2">
      <c r="J5632" s="261"/>
      <c r="K5632" s="246"/>
    </row>
    <row r="5633" spans="10:11" x14ac:dyDescent="0.2">
      <c r="J5633" s="261"/>
      <c r="K5633" s="246"/>
    </row>
    <row r="5634" spans="10:11" x14ac:dyDescent="0.2">
      <c r="J5634" s="261"/>
      <c r="K5634" s="246"/>
    </row>
    <row r="5635" spans="10:11" x14ac:dyDescent="0.2">
      <c r="J5635" s="261"/>
      <c r="K5635" s="246"/>
    </row>
    <row r="5636" spans="10:11" x14ac:dyDescent="0.2">
      <c r="J5636" s="261"/>
      <c r="K5636" s="246"/>
    </row>
    <row r="5637" spans="10:11" x14ac:dyDescent="0.2">
      <c r="J5637" s="261"/>
      <c r="K5637" s="246"/>
    </row>
    <row r="5638" spans="10:11" x14ac:dyDescent="0.2">
      <c r="J5638" s="261"/>
      <c r="K5638" s="246"/>
    </row>
    <row r="5639" spans="10:11" x14ac:dyDescent="0.2">
      <c r="J5639" s="261"/>
      <c r="K5639" s="246"/>
    </row>
    <row r="5640" spans="10:11" x14ac:dyDescent="0.2">
      <c r="J5640" s="261"/>
      <c r="K5640" s="246"/>
    </row>
    <row r="5641" spans="10:11" x14ac:dyDescent="0.2">
      <c r="J5641" s="261"/>
      <c r="K5641" s="246"/>
    </row>
    <row r="5642" spans="10:11" x14ac:dyDescent="0.2">
      <c r="J5642" s="261"/>
      <c r="K5642" s="246"/>
    </row>
    <row r="5643" spans="10:11" x14ac:dyDescent="0.2">
      <c r="J5643" s="261"/>
      <c r="K5643" s="246"/>
    </row>
    <row r="5644" spans="10:11" x14ac:dyDescent="0.2">
      <c r="J5644" s="261"/>
      <c r="K5644" s="246"/>
    </row>
    <row r="5645" spans="10:11" x14ac:dyDescent="0.2">
      <c r="J5645" s="261"/>
      <c r="K5645" s="246"/>
    </row>
    <row r="5646" spans="10:11" x14ac:dyDescent="0.2">
      <c r="J5646" s="261"/>
      <c r="K5646" s="246"/>
    </row>
    <row r="5647" spans="10:11" x14ac:dyDescent="0.2">
      <c r="J5647" s="261"/>
      <c r="K5647" s="246"/>
    </row>
    <row r="5648" spans="10:11" x14ac:dyDescent="0.2">
      <c r="J5648" s="261"/>
      <c r="K5648" s="246"/>
    </row>
    <row r="5649" spans="10:11" x14ac:dyDescent="0.2">
      <c r="J5649" s="261"/>
      <c r="K5649" s="246"/>
    </row>
    <row r="5650" spans="10:11" x14ac:dyDescent="0.2">
      <c r="J5650" s="261"/>
      <c r="K5650" s="246"/>
    </row>
    <row r="5651" spans="10:11" x14ac:dyDescent="0.2">
      <c r="J5651" s="261"/>
      <c r="K5651" s="246"/>
    </row>
    <row r="5652" spans="10:11" x14ac:dyDescent="0.2">
      <c r="J5652" s="261"/>
      <c r="K5652" s="246"/>
    </row>
    <row r="5653" spans="10:11" x14ac:dyDescent="0.2">
      <c r="J5653" s="261"/>
      <c r="K5653" s="246"/>
    </row>
    <row r="5654" spans="10:11" x14ac:dyDescent="0.2">
      <c r="J5654" s="261"/>
      <c r="K5654" s="246"/>
    </row>
    <row r="5655" spans="10:11" x14ac:dyDescent="0.2">
      <c r="J5655" s="261"/>
      <c r="K5655" s="246"/>
    </row>
    <row r="5656" spans="10:11" x14ac:dyDescent="0.2">
      <c r="J5656" s="261"/>
      <c r="K5656" s="246"/>
    </row>
    <row r="5657" spans="10:11" x14ac:dyDescent="0.2">
      <c r="J5657" s="261"/>
      <c r="K5657" s="246"/>
    </row>
    <row r="5658" spans="10:11" x14ac:dyDescent="0.2">
      <c r="J5658" s="261"/>
      <c r="K5658" s="246"/>
    </row>
    <row r="5659" spans="10:11" x14ac:dyDescent="0.2">
      <c r="J5659" s="261"/>
      <c r="K5659" s="246"/>
    </row>
    <row r="5660" spans="10:11" x14ac:dyDescent="0.2">
      <c r="J5660" s="261"/>
      <c r="K5660" s="246"/>
    </row>
    <row r="5661" spans="10:11" x14ac:dyDescent="0.2">
      <c r="J5661" s="261"/>
      <c r="K5661" s="246"/>
    </row>
    <row r="5662" spans="10:11" x14ac:dyDescent="0.2">
      <c r="J5662" s="261"/>
      <c r="K5662" s="246"/>
    </row>
    <row r="5663" spans="10:11" x14ac:dyDescent="0.2">
      <c r="J5663" s="261"/>
      <c r="K5663" s="246"/>
    </row>
    <row r="5664" spans="10:11" x14ac:dyDescent="0.2">
      <c r="J5664" s="261"/>
      <c r="K5664" s="246"/>
    </row>
    <row r="5665" spans="10:11" x14ac:dyDescent="0.2">
      <c r="J5665" s="261"/>
      <c r="K5665" s="246"/>
    </row>
    <row r="5666" spans="10:11" x14ac:dyDescent="0.2">
      <c r="J5666" s="261"/>
      <c r="K5666" s="246"/>
    </row>
    <row r="5667" spans="10:11" x14ac:dyDescent="0.2">
      <c r="J5667" s="261"/>
      <c r="K5667" s="246"/>
    </row>
    <row r="5668" spans="10:11" x14ac:dyDescent="0.2">
      <c r="J5668" s="261"/>
      <c r="K5668" s="246"/>
    </row>
    <row r="5669" spans="10:11" x14ac:dyDescent="0.2">
      <c r="J5669" s="261"/>
      <c r="K5669" s="246"/>
    </row>
    <row r="5670" spans="10:11" x14ac:dyDescent="0.2">
      <c r="J5670" s="261"/>
      <c r="K5670" s="246"/>
    </row>
    <row r="5671" spans="10:11" x14ac:dyDescent="0.2">
      <c r="J5671" s="261"/>
      <c r="K5671" s="246"/>
    </row>
    <row r="5672" spans="10:11" x14ac:dyDescent="0.2">
      <c r="J5672" s="261"/>
      <c r="K5672" s="246"/>
    </row>
    <row r="5673" spans="10:11" x14ac:dyDescent="0.2">
      <c r="J5673" s="261"/>
      <c r="K5673" s="246"/>
    </row>
    <row r="5674" spans="10:11" x14ac:dyDescent="0.2">
      <c r="J5674" s="261"/>
      <c r="K5674" s="246"/>
    </row>
    <row r="5675" spans="10:11" x14ac:dyDescent="0.2">
      <c r="J5675" s="261"/>
      <c r="K5675" s="246"/>
    </row>
    <row r="5676" spans="10:11" x14ac:dyDescent="0.2">
      <c r="J5676" s="261"/>
      <c r="K5676" s="246"/>
    </row>
    <row r="5677" spans="10:11" x14ac:dyDescent="0.2">
      <c r="J5677" s="261"/>
      <c r="K5677" s="246"/>
    </row>
    <row r="5678" spans="10:11" x14ac:dyDescent="0.2">
      <c r="J5678" s="261"/>
      <c r="K5678" s="246"/>
    </row>
    <row r="5679" spans="10:11" x14ac:dyDescent="0.2">
      <c r="J5679" s="261"/>
      <c r="K5679" s="246"/>
    </row>
    <row r="5680" spans="10:11" x14ac:dyDescent="0.2">
      <c r="J5680" s="261"/>
      <c r="K5680" s="246"/>
    </row>
    <row r="5681" spans="10:11" x14ac:dyDescent="0.2">
      <c r="J5681" s="261"/>
      <c r="K5681" s="246"/>
    </row>
    <row r="5682" spans="10:11" x14ac:dyDescent="0.2">
      <c r="J5682" s="261"/>
      <c r="K5682" s="246"/>
    </row>
    <row r="5683" spans="10:11" x14ac:dyDescent="0.2">
      <c r="J5683" s="261"/>
      <c r="K5683" s="246"/>
    </row>
    <row r="5684" spans="10:11" x14ac:dyDescent="0.2">
      <c r="J5684" s="261"/>
      <c r="K5684" s="246"/>
    </row>
    <row r="5685" spans="10:11" x14ac:dyDescent="0.2">
      <c r="J5685" s="261"/>
      <c r="K5685" s="246"/>
    </row>
    <row r="5686" spans="10:11" x14ac:dyDescent="0.2">
      <c r="J5686" s="261"/>
      <c r="K5686" s="246"/>
    </row>
    <row r="5687" spans="10:11" x14ac:dyDescent="0.2">
      <c r="J5687" s="261"/>
      <c r="K5687" s="246"/>
    </row>
    <row r="5688" spans="10:11" x14ac:dyDescent="0.2">
      <c r="J5688" s="261"/>
      <c r="K5688" s="246"/>
    </row>
    <row r="5689" spans="10:11" x14ac:dyDescent="0.2">
      <c r="J5689" s="261"/>
      <c r="K5689" s="246"/>
    </row>
    <row r="5690" spans="10:11" x14ac:dyDescent="0.2">
      <c r="J5690" s="261"/>
      <c r="K5690" s="246"/>
    </row>
    <row r="5691" spans="10:11" x14ac:dyDescent="0.2">
      <c r="J5691" s="261"/>
      <c r="K5691" s="246"/>
    </row>
    <row r="5692" spans="10:11" x14ac:dyDescent="0.2">
      <c r="J5692" s="261"/>
      <c r="K5692" s="246"/>
    </row>
    <row r="5693" spans="10:11" x14ac:dyDescent="0.2">
      <c r="J5693" s="261"/>
      <c r="K5693" s="246"/>
    </row>
    <row r="5694" spans="10:11" x14ac:dyDescent="0.2">
      <c r="J5694" s="261"/>
      <c r="K5694" s="246"/>
    </row>
    <row r="5695" spans="10:11" x14ac:dyDescent="0.2">
      <c r="J5695" s="261"/>
      <c r="K5695" s="246"/>
    </row>
    <row r="5696" spans="10:11" x14ac:dyDescent="0.2">
      <c r="J5696" s="261"/>
      <c r="K5696" s="246"/>
    </row>
    <row r="5697" spans="10:11" x14ac:dyDescent="0.2">
      <c r="J5697" s="261"/>
      <c r="K5697" s="246"/>
    </row>
    <row r="5698" spans="10:11" x14ac:dyDescent="0.2">
      <c r="J5698" s="261"/>
      <c r="K5698" s="246"/>
    </row>
    <row r="5699" spans="10:11" x14ac:dyDescent="0.2">
      <c r="J5699" s="261"/>
      <c r="K5699" s="246"/>
    </row>
    <row r="5700" spans="10:11" x14ac:dyDescent="0.2">
      <c r="J5700" s="261"/>
      <c r="K5700" s="246"/>
    </row>
    <row r="5701" spans="10:11" x14ac:dyDescent="0.2">
      <c r="J5701" s="261"/>
      <c r="K5701" s="246"/>
    </row>
    <row r="5702" spans="10:11" x14ac:dyDescent="0.2">
      <c r="J5702" s="261"/>
      <c r="K5702" s="246"/>
    </row>
    <row r="5703" spans="10:11" x14ac:dyDescent="0.2">
      <c r="J5703" s="261"/>
      <c r="K5703" s="246"/>
    </row>
    <row r="5704" spans="10:11" x14ac:dyDescent="0.2">
      <c r="J5704" s="261"/>
      <c r="K5704" s="246"/>
    </row>
    <row r="5705" spans="10:11" x14ac:dyDescent="0.2">
      <c r="J5705" s="261"/>
      <c r="K5705" s="246"/>
    </row>
    <row r="5706" spans="10:11" x14ac:dyDescent="0.2">
      <c r="J5706" s="261"/>
      <c r="K5706" s="246"/>
    </row>
    <row r="5707" spans="10:11" x14ac:dyDescent="0.2">
      <c r="J5707" s="261"/>
      <c r="K5707" s="246"/>
    </row>
    <row r="5708" spans="10:11" x14ac:dyDescent="0.2">
      <c r="J5708" s="261"/>
      <c r="K5708" s="246"/>
    </row>
    <row r="5709" spans="10:11" x14ac:dyDescent="0.2">
      <c r="J5709" s="261"/>
      <c r="K5709" s="246"/>
    </row>
    <row r="5710" spans="10:11" x14ac:dyDescent="0.2">
      <c r="J5710" s="261"/>
      <c r="K5710" s="246"/>
    </row>
    <row r="5711" spans="10:11" x14ac:dyDescent="0.2">
      <c r="J5711" s="261"/>
      <c r="K5711" s="246"/>
    </row>
    <row r="5712" spans="10:11" x14ac:dyDescent="0.2">
      <c r="J5712" s="261"/>
      <c r="K5712" s="246"/>
    </row>
    <row r="5713" spans="10:11" x14ac:dyDescent="0.2">
      <c r="J5713" s="261"/>
      <c r="K5713" s="246"/>
    </row>
    <row r="5714" spans="10:11" x14ac:dyDescent="0.2">
      <c r="J5714" s="261"/>
      <c r="K5714" s="246"/>
    </row>
    <row r="5715" spans="10:11" x14ac:dyDescent="0.2">
      <c r="J5715" s="261"/>
      <c r="K5715" s="246"/>
    </row>
    <row r="5716" spans="10:11" x14ac:dyDescent="0.2">
      <c r="J5716" s="261"/>
      <c r="K5716" s="246"/>
    </row>
    <row r="5717" spans="10:11" x14ac:dyDescent="0.2">
      <c r="J5717" s="261"/>
      <c r="K5717" s="246"/>
    </row>
    <row r="5718" spans="10:11" x14ac:dyDescent="0.2">
      <c r="J5718" s="261"/>
      <c r="K5718" s="246"/>
    </row>
    <row r="5719" spans="10:11" x14ac:dyDescent="0.2">
      <c r="J5719" s="261"/>
      <c r="K5719" s="246"/>
    </row>
    <row r="5720" spans="10:11" x14ac:dyDescent="0.2">
      <c r="J5720" s="261"/>
      <c r="K5720" s="246"/>
    </row>
    <row r="5721" spans="10:11" x14ac:dyDescent="0.2">
      <c r="J5721" s="261"/>
      <c r="K5721" s="246"/>
    </row>
    <row r="5722" spans="10:11" x14ac:dyDescent="0.2">
      <c r="J5722" s="261"/>
      <c r="K5722" s="246"/>
    </row>
    <row r="5723" spans="10:11" x14ac:dyDescent="0.2">
      <c r="J5723" s="261"/>
      <c r="K5723" s="246"/>
    </row>
    <row r="5724" spans="10:11" x14ac:dyDescent="0.2">
      <c r="J5724" s="261"/>
      <c r="K5724" s="246"/>
    </row>
    <row r="5725" spans="10:11" x14ac:dyDescent="0.2">
      <c r="J5725" s="261"/>
      <c r="K5725" s="246"/>
    </row>
    <row r="5726" spans="10:11" x14ac:dyDescent="0.2">
      <c r="J5726" s="261"/>
      <c r="K5726" s="246"/>
    </row>
    <row r="5727" spans="10:11" x14ac:dyDescent="0.2">
      <c r="J5727" s="261"/>
      <c r="K5727" s="246"/>
    </row>
    <row r="5728" spans="10:11" x14ac:dyDescent="0.2">
      <c r="J5728" s="261"/>
      <c r="K5728" s="246"/>
    </row>
    <row r="5729" spans="10:11" x14ac:dyDescent="0.2">
      <c r="J5729" s="261"/>
      <c r="K5729" s="246"/>
    </row>
    <row r="5730" spans="10:11" x14ac:dyDescent="0.2">
      <c r="J5730" s="261"/>
      <c r="K5730" s="246"/>
    </row>
    <row r="5731" spans="10:11" x14ac:dyDescent="0.2">
      <c r="J5731" s="261"/>
      <c r="K5731" s="246"/>
    </row>
    <row r="5732" spans="10:11" x14ac:dyDescent="0.2">
      <c r="J5732" s="261"/>
      <c r="K5732" s="246"/>
    </row>
    <row r="5733" spans="10:11" x14ac:dyDescent="0.2">
      <c r="J5733" s="261"/>
      <c r="K5733" s="246"/>
    </row>
    <row r="5734" spans="10:11" x14ac:dyDescent="0.2">
      <c r="J5734" s="261"/>
      <c r="K5734" s="246"/>
    </row>
    <row r="5735" spans="10:11" x14ac:dyDescent="0.2">
      <c r="J5735" s="261"/>
      <c r="K5735" s="246"/>
    </row>
    <row r="5736" spans="10:11" x14ac:dyDescent="0.2">
      <c r="J5736" s="261"/>
      <c r="K5736" s="246"/>
    </row>
    <row r="5737" spans="10:11" x14ac:dyDescent="0.2">
      <c r="J5737" s="261"/>
      <c r="K5737" s="246"/>
    </row>
    <row r="5738" spans="10:11" x14ac:dyDescent="0.2">
      <c r="J5738" s="261"/>
      <c r="K5738" s="246"/>
    </row>
    <row r="5739" spans="10:11" x14ac:dyDescent="0.2">
      <c r="J5739" s="261"/>
      <c r="K5739" s="246"/>
    </row>
    <row r="5740" spans="10:11" x14ac:dyDescent="0.2">
      <c r="J5740" s="261"/>
      <c r="K5740" s="246"/>
    </row>
    <row r="5741" spans="10:11" x14ac:dyDescent="0.2">
      <c r="J5741" s="261"/>
      <c r="K5741" s="246"/>
    </row>
    <row r="5742" spans="10:11" x14ac:dyDescent="0.2">
      <c r="J5742" s="261"/>
      <c r="K5742" s="246"/>
    </row>
    <row r="5743" spans="10:11" x14ac:dyDescent="0.2">
      <c r="J5743" s="261"/>
      <c r="K5743" s="246"/>
    </row>
    <row r="5744" spans="10:11" x14ac:dyDescent="0.2">
      <c r="J5744" s="261"/>
      <c r="K5744" s="246"/>
    </row>
    <row r="5745" spans="10:11" x14ac:dyDescent="0.2">
      <c r="J5745" s="261"/>
      <c r="K5745" s="246"/>
    </row>
    <row r="5746" spans="10:11" x14ac:dyDescent="0.2">
      <c r="J5746" s="261"/>
      <c r="K5746" s="246"/>
    </row>
    <row r="5747" spans="10:11" x14ac:dyDescent="0.2">
      <c r="J5747" s="261"/>
      <c r="K5747" s="246"/>
    </row>
    <row r="5748" spans="10:11" x14ac:dyDescent="0.2">
      <c r="J5748" s="261"/>
      <c r="K5748" s="246"/>
    </row>
    <row r="5749" spans="10:11" x14ac:dyDescent="0.2">
      <c r="J5749" s="261"/>
      <c r="K5749" s="246"/>
    </row>
    <row r="5750" spans="10:11" x14ac:dyDescent="0.2">
      <c r="J5750" s="261"/>
      <c r="K5750" s="246"/>
    </row>
    <row r="5751" spans="10:11" x14ac:dyDescent="0.2">
      <c r="J5751" s="261"/>
      <c r="K5751" s="246"/>
    </row>
    <row r="5752" spans="10:11" x14ac:dyDescent="0.2">
      <c r="J5752" s="261"/>
      <c r="K5752" s="246"/>
    </row>
    <row r="5753" spans="10:11" x14ac:dyDescent="0.2">
      <c r="J5753" s="261"/>
      <c r="K5753" s="246"/>
    </row>
    <row r="5754" spans="10:11" x14ac:dyDescent="0.2">
      <c r="J5754" s="261"/>
      <c r="K5754" s="246"/>
    </row>
    <row r="5755" spans="10:11" x14ac:dyDescent="0.2">
      <c r="J5755" s="261"/>
      <c r="K5755" s="246"/>
    </row>
    <row r="5756" spans="10:11" x14ac:dyDescent="0.2">
      <c r="J5756" s="261"/>
      <c r="K5756" s="246"/>
    </row>
    <row r="5757" spans="10:11" x14ac:dyDescent="0.2">
      <c r="J5757" s="261"/>
      <c r="K5757" s="246"/>
    </row>
    <row r="5758" spans="10:11" x14ac:dyDescent="0.2">
      <c r="J5758" s="261"/>
      <c r="K5758" s="246"/>
    </row>
    <row r="5759" spans="10:11" x14ac:dyDescent="0.2">
      <c r="J5759" s="261"/>
      <c r="K5759" s="246"/>
    </row>
    <row r="5760" spans="10:11" x14ac:dyDescent="0.2">
      <c r="J5760" s="261"/>
      <c r="K5760" s="246"/>
    </row>
    <row r="5761" spans="10:11" x14ac:dyDescent="0.2">
      <c r="J5761" s="261"/>
      <c r="K5761" s="246"/>
    </row>
    <row r="5762" spans="10:11" x14ac:dyDescent="0.2">
      <c r="J5762" s="261"/>
      <c r="K5762" s="246"/>
    </row>
    <row r="5763" spans="10:11" x14ac:dyDescent="0.2">
      <c r="J5763" s="261"/>
      <c r="K5763" s="246"/>
    </row>
    <row r="5764" spans="10:11" x14ac:dyDescent="0.2">
      <c r="J5764" s="261"/>
      <c r="K5764" s="246"/>
    </row>
    <row r="5765" spans="10:11" x14ac:dyDescent="0.2">
      <c r="J5765" s="261"/>
      <c r="K5765" s="246"/>
    </row>
    <row r="5766" spans="10:11" x14ac:dyDescent="0.2">
      <c r="J5766" s="261"/>
      <c r="K5766" s="246"/>
    </row>
    <row r="5767" spans="10:11" x14ac:dyDescent="0.2">
      <c r="J5767" s="261"/>
      <c r="K5767" s="246"/>
    </row>
    <row r="5768" spans="10:11" x14ac:dyDescent="0.2">
      <c r="J5768" s="261"/>
      <c r="K5768" s="246"/>
    </row>
    <row r="5769" spans="10:11" x14ac:dyDescent="0.2">
      <c r="J5769" s="261"/>
      <c r="K5769" s="246"/>
    </row>
    <row r="5770" spans="10:11" x14ac:dyDescent="0.2">
      <c r="J5770" s="261"/>
      <c r="K5770" s="246"/>
    </row>
    <row r="5771" spans="10:11" x14ac:dyDescent="0.2">
      <c r="J5771" s="261"/>
      <c r="K5771" s="246"/>
    </row>
    <row r="5772" spans="10:11" x14ac:dyDescent="0.2">
      <c r="J5772" s="261"/>
      <c r="K5772" s="246"/>
    </row>
    <row r="5773" spans="10:11" x14ac:dyDescent="0.2">
      <c r="J5773" s="261"/>
      <c r="K5773" s="246"/>
    </row>
    <row r="5774" spans="10:11" x14ac:dyDescent="0.2">
      <c r="J5774" s="261"/>
      <c r="K5774" s="246"/>
    </row>
    <row r="5775" spans="10:11" x14ac:dyDescent="0.2">
      <c r="J5775" s="261"/>
      <c r="K5775" s="246"/>
    </row>
    <row r="5776" spans="10:11" x14ac:dyDescent="0.2">
      <c r="J5776" s="261"/>
      <c r="K5776" s="246"/>
    </row>
    <row r="5777" spans="10:11" x14ac:dyDescent="0.2">
      <c r="J5777" s="261"/>
      <c r="K5777" s="246"/>
    </row>
    <row r="5778" spans="10:11" x14ac:dyDescent="0.2">
      <c r="J5778" s="261"/>
      <c r="K5778" s="246"/>
    </row>
    <row r="5779" spans="10:11" x14ac:dyDescent="0.2">
      <c r="J5779" s="261"/>
      <c r="K5779" s="246"/>
    </row>
    <row r="5780" spans="10:11" x14ac:dyDescent="0.2">
      <c r="J5780" s="261"/>
      <c r="K5780" s="246"/>
    </row>
    <row r="5781" spans="10:11" x14ac:dyDescent="0.2">
      <c r="J5781" s="261"/>
      <c r="K5781" s="246"/>
    </row>
    <row r="5782" spans="10:11" x14ac:dyDescent="0.2">
      <c r="J5782" s="261"/>
      <c r="K5782" s="246"/>
    </row>
    <row r="5783" spans="10:11" x14ac:dyDescent="0.2">
      <c r="J5783" s="261"/>
      <c r="K5783" s="246"/>
    </row>
    <row r="5784" spans="10:11" x14ac:dyDescent="0.2">
      <c r="J5784" s="261"/>
      <c r="K5784" s="246"/>
    </row>
    <row r="5785" spans="10:11" x14ac:dyDescent="0.2">
      <c r="J5785" s="261"/>
      <c r="K5785" s="246"/>
    </row>
    <row r="5786" spans="10:11" x14ac:dyDescent="0.2">
      <c r="J5786" s="261"/>
      <c r="K5786" s="246"/>
    </row>
    <row r="5787" spans="10:11" x14ac:dyDescent="0.2">
      <c r="J5787" s="261"/>
      <c r="K5787" s="246"/>
    </row>
    <row r="5788" spans="10:11" x14ac:dyDescent="0.2">
      <c r="J5788" s="261"/>
      <c r="K5788" s="246"/>
    </row>
    <row r="5789" spans="10:11" x14ac:dyDescent="0.2">
      <c r="J5789" s="261"/>
      <c r="K5789" s="246"/>
    </row>
    <row r="5790" spans="10:11" x14ac:dyDescent="0.2">
      <c r="J5790" s="261"/>
      <c r="K5790" s="246"/>
    </row>
    <row r="5791" spans="10:11" x14ac:dyDescent="0.2">
      <c r="J5791" s="261"/>
      <c r="K5791" s="246"/>
    </row>
    <row r="5792" spans="10:11" x14ac:dyDescent="0.2">
      <c r="J5792" s="261"/>
      <c r="K5792" s="246"/>
    </row>
    <row r="5793" spans="10:11" x14ac:dyDescent="0.2">
      <c r="J5793" s="261"/>
      <c r="K5793" s="246"/>
    </row>
    <row r="5794" spans="10:11" x14ac:dyDescent="0.2">
      <c r="J5794" s="261"/>
      <c r="K5794" s="246"/>
    </row>
    <row r="5795" spans="10:11" x14ac:dyDescent="0.2">
      <c r="J5795" s="261"/>
      <c r="K5795" s="246"/>
    </row>
    <row r="5796" spans="10:11" x14ac:dyDescent="0.2">
      <c r="J5796" s="261"/>
      <c r="K5796" s="246"/>
    </row>
    <row r="5797" spans="10:11" x14ac:dyDescent="0.2">
      <c r="J5797" s="261"/>
      <c r="K5797" s="246"/>
    </row>
    <row r="5798" spans="10:11" x14ac:dyDescent="0.2">
      <c r="J5798" s="261"/>
      <c r="K5798" s="246"/>
    </row>
    <row r="5799" spans="10:11" x14ac:dyDescent="0.2">
      <c r="J5799" s="261"/>
      <c r="K5799" s="246"/>
    </row>
    <row r="5800" spans="10:11" x14ac:dyDescent="0.2">
      <c r="J5800" s="261"/>
      <c r="K5800" s="246"/>
    </row>
    <row r="5801" spans="10:11" x14ac:dyDescent="0.2">
      <c r="J5801" s="261"/>
      <c r="K5801" s="246"/>
    </row>
    <row r="5802" spans="10:11" x14ac:dyDescent="0.2">
      <c r="J5802" s="261"/>
      <c r="K5802" s="246"/>
    </row>
    <row r="5803" spans="10:11" x14ac:dyDescent="0.2">
      <c r="J5803" s="261"/>
      <c r="K5803" s="246"/>
    </row>
    <row r="5804" spans="10:11" x14ac:dyDescent="0.2">
      <c r="J5804" s="261"/>
      <c r="K5804" s="246"/>
    </row>
    <row r="5805" spans="10:11" x14ac:dyDescent="0.2">
      <c r="J5805" s="261"/>
      <c r="K5805" s="246"/>
    </row>
    <row r="5806" spans="10:11" x14ac:dyDescent="0.2">
      <c r="J5806" s="261"/>
      <c r="K5806" s="246"/>
    </row>
    <row r="5807" spans="10:11" x14ac:dyDescent="0.2">
      <c r="J5807" s="261"/>
      <c r="K5807" s="246"/>
    </row>
    <row r="5808" spans="10:11" x14ac:dyDescent="0.2">
      <c r="J5808" s="261"/>
      <c r="K5808" s="246"/>
    </row>
    <row r="5809" spans="10:11" x14ac:dyDescent="0.2">
      <c r="J5809" s="261"/>
      <c r="K5809" s="246"/>
    </row>
    <row r="5810" spans="10:11" x14ac:dyDescent="0.2">
      <c r="J5810" s="261"/>
      <c r="K5810" s="246"/>
    </row>
    <row r="5811" spans="10:11" x14ac:dyDescent="0.2">
      <c r="J5811" s="261"/>
      <c r="K5811" s="246"/>
    </row>
    <row r="5812" spans="10:11" x14ac:dyDescent="0.2">
      <c r="J5812" s="261"/>
      <c r="K5812" s="246"/>
    </row>
    <row r="5813" spans="10:11" x14ac:dyDescent="0.2">
      <c r="J5813" s="261"/>
      <c r="K5813" s="246"/>
    </row>
    <row r="5814" spans="10:11" x14ac:dyDescent="0.2">
      <c r="J5814" s="261"/>
      <c r="K5814" s="246"/>
    </row>
    <row r="5815" spans="10:11" x14ac:dyDescent="0.2">
      <c r="J5815" s="261"/>
      <c r="K5815" s="246"/>
    </row>
    <row r="5816" spans="10:11" x14ac:dyDescent="0.2">
      <c r="J5816" s="261"/>
      <c r="K5816" s="246"/>
    </row>
    <row r="5817" spans="10:11" x14ac:dyDescent="0.2">
      <c r="J5817" s="261"/>
      <c r="K5817" s="246"/>
    </row>
    <row r="5818" spans="10:11" x14ac:dyDescent="0.2">
      <c r="J5818" s="261"/>
      <c r="K5818" s="246"/>
    </row>
    <row r="5819" spans="10:11" x14ac:dyDescent="0.2">
      <c r="J5819" s="261"/>
      <c r="K5819" s="246"/>
    </row>
    <row r="5820" spans="10:11" x14ac:dyDescent="0.2">
      <c r="J5820" s="261"/>
      <c r="K5820" s="246"/>
    </row>
    <row r="5821" spans="10:11" x14ac:dyDescent="0.2">
      <c r="J5821" s="261"/>
      <c r="K5821" s="246"/>
    </row>
    <row r="5822" spans="10:11" x14ac:dyDescent="0.2">
      <c r="J5822" s="261"/>
      <c r="K5822" s="246"/>
    </row>
    <row r="5823" spans="10:11" x14ac:dyDescent="0.2">
      <c r="J5823" s="261"/>
      <c r="K5823" s="246"/>
    </row>
    <row r="5824" spans="10:11" x14ac:dyDescent="0.2">
      <c r="J5824" s="261"/>
      <c r="K5824" s="246"/>
    </row>
    <row r="5825" spans="10:11" x14ac:dyDescent="0.2">
      <c r="J5825" s="261"/>
      <c r="K5825" s="246"/>
    </row>
    <row r="5826" spans="10:11" x14ac:dyDescent="0.2">
      <c r="J5826" s="261"/>
      <c r="K5826" s="246"/>
    </row>
    <row r="5827" spans="10:11" x14ac:dyDescent="0.2">
      <c r="J5827" s="261"/>
      <c r="K5827" s="246"/>
    </row>
    <row r="5828" spans="10:11" x14ac:dyDescent="0.2">
      <c r="J5828" s="261"/>
      <c r="K5828" s="246"/>
    </row>
    <row r="5829" spans="10:11" x14ac:dyDescent="0.2">
      <c r="J5829" s="261"/>
      <c r="K5829" s="246"/>
    </row>
    <row r="5830" spans="10:11" x14ac:dyDescent="0.2">
      <c r="J5830" s="261"/>
      <c r="K5830" s="246"/>
    </row>
    <row r="5831" spans="10:11" x14ac:dyDescent="0.2">
      <c r="J5831" s="261"/>
      <c r="K5831" s="246"/>
    </row>
    <row r="5832" spans="10:11" x14ac:dyDescent="0.2">
      <c r="J5832" s="261"/>
      <c r="K5832" s="246"/>
    </row>
    <row r="5833" spans="10:11" x14ac:dyDescent="0.2">
      <c r="J5833" s="261"/>
      <c r="K5833" s="246"/>
    </row>
    <row r="5834" spans="10:11" x14ac:dyDescent="0.2">
      <c r="J5834" s="261"/>
      <c r="K5834" s="246"/>
    </row>
    <row r="5835" spans="10:11" x14ac:dyDescent="0.2">
      <c r="J5835" s="261"/>
      <c r="K5835" s="246"/>
    </row>
    <row r="5836" spans="10:11" x14ac:dyDescent="0.2">
      <c r="J5836" s="261"/>
      <c r="K5836" s="246"/>
    </row>
    <row r="5837" spans="10:11" x14ac:dyDescent="0.2">
      <c r="J5837" s="261"/>
      <c r="K5837" s="246"/>
    </row>
    <row r="5838" spans="10:11" x14ac:dyDescent="0.2">
      <c r="J5838" s="261"/>
      <c r="K5838" s="246"/>
    </row>
    <row r="5839" spans="10:11" x14ac:dyDescent="0.2">
      <c r="J5839" s="261"/>
      <c r="K5839" s="246"/>
    </row>
    <row r="5840" spans="10:11" x14ac:dyDescent="0.2">
      <c r="J5840" s="261"/>
      <c r="K5840" s="246"/>
    </row>
    <row r="5841" spans="10:11" x14ac:dyDescent="0.2">
      <c r="J5841" s="261"/>
      <c r="K5841" s="246"/>
    </row>
    <row r="5842" spans="10:11" x14ac:dyDescent="0.2">
      <c r="J5842" s="261"/>
      <c r="K5842" s="246"/>
    </row>
    <row r="5843" spans="10:11" x14ac:dyDescent="0.2">
      <c r="J5843" s="261"/>
      <c r="K5843" s="246"/>
    </row>
    <row r="5844" spans="10:11" x14ac:dyDescent="0.2">
      <c r="J5844" s="261"/>
      <c r="K5844" s="246"/>
    </row>
    <row r="5845" spans="10:11" x14ac:dyDescent="0.2">
      <c r="J5845" s="261"/>
      <c r="K5845" s="246"/>
    </row>
    <row r="5846" spans="10:11" x14ac:dyDescent="0.2">
      <c r="J5846" s="261"/>
      <c r="K5846" s="246"/>
    </row>
    <row r="5847" spans="10:11" x14ac:dyDescent="0.2">
      <c r="J5847" s="261"/>
      <c r="K5847" s="246"/>
    </row>
    <row r="5848" spans="10:11" x14ac:dyDescent="0.2">
      <c r="J5848" s="261"/>
      <c r="K5848" s="246"/>
    </row>
    <row r="5849" spans="10:11" x14ac:dyDescent="0.2">
      <c r="J5849" s="261"/>
      <c r="K5849" s="246"/>
    </row>
    <row r="5850" spans="10:11" x14ac:dyDescent="0.2">
      <c r="J5850" s="261"/>
      <c r="K5850" s="246"/>
    </row>
    <row r="5851" spans="10:11" x14ac:dyDescent="0.2">
      <c r="J5851" s="261"/>
      <c r="K5851" s="246"/>
    </row>
    <row r="5852" spans="10:11" x14ac:dyDescent="0.2">
      <c r="J5852" s="261"/>
      <c r="K5852" s="246"/>
    </row>
    <row r="5853" spans="10:11" x14ac:dyDescent="0.2">
      <c r="J5853" s="261"/>
      <c r="K5853" s="246"/>
    </row>
    <row r="5854" spans="10:11" x14ac:dyDescent="0.2">
      <c r="J5854" s="261"/>
      <c r="K5854" s="246"/>
    </row>
    <row r="5855" spans="10:11" x14ac:dyDescent="0.2">
      <c r="J5855" s="261"/>
      <c r="K5855" s="246"/>
    </row>
    <row r="5856" spans="10:11" x14ac:dyDescent="0.2">
      <c r="J5856" s="261"/>
      <c r="K5856" s="246"/>
    </row>
    <row r="5857" spans="10:11" x14ac:dyDescent="0.2">
      <c r="J5857" s="261"/>
      <c r="K5857" s="246"/>
    </row>
    <row r="5858" spans="10:11" x14ac:dyDescent="0.2">
      <c r="J5858" s="261"/>
      <c r="K5858" s="246"/>
    </row>
    <row r="5859" spans="10:11" x14ac:dyDescent="0.2">
      <c r="J5859" s="261"/>
      <c r="K5859" s="246"/>
    </row>
    <row r="5860" spans="10:11" x14ac:dyDescent="0.2">
      <c r="J5860" s="261"/>
      <c r="K5860" s="246"/>
    </row>
    <row r="5861" spans="10:11" x14ac:dyDescent="0.2">
      <c r="J5861" s="261"/>
      <c r="K5861" s="246"/>
    </row>
    <row r="5862" spans="10:11" x14ac:dyDescent="0.2">
      <c r="J5862" s="261"/>
      <c r="K5862" s="246"/>
    </row>
    <row r="5863" spans="10:11" x14ac:dyDescent="0.2">
      <c r="J5863" s="261"/>
      <c r="K5863" s="246"/>
    </row>
    <row r="5864" spans="10:11" x14ac:dyDescent="0.2">
      <c r="J5864" s="261"/>
      <c r="K5864" s="246"/>
    </row>
    <row r="5865" spans="10:11" x14ac:dyDescent="0.2">
      <c r="J5865" s="261"/>
      <c r="K5865" s="246"/>
    </row>
    <row r="5866" spans="10:11" x14ac:dyDescent="0.2">
      <c r="J5866" s="261"/>
      <c r="K5866" s="246"/>
    </row>
    <row r="5867" spans="10:11" x14ac:dyDescent="0.2">
      <c r="J5867" s="261"/>
      <c r="K5867" s="246"/>
    </row>
    <row r="5868" spans="10:11" x14ac:dyDescent="0.2">
      <c r="J5868" s="261"/>
      <c r="K5868" s="246"/>
    </row>
    <row r="5869" spans="10:11" x14ac:dyDescent="0.2">
      <c r="J5869" s="261"/>
      <c r="K5869" s="246"/>
    </row>
    <row r="5870" spans="10:11" x14ac:dyDescent="0.2">
      <c r="J5870" s="261"/>
      <c r="K5870" s="246"/>
    </row>
    <row r="5871" spans="10:11" x14ac:dyDescent="0.2">
      <c r="J5871" s="261"/>
      <c r="K5871" s="246"/>
    </row>
    <row r="5872" spans="10:11" x14ac:dyDescent="0.2">
      <c r="J5872" s="261"/>
      <c r="K5872" s="246"/>
    </row>
    <row r="5873" spans="10:11" x14ac:dyDescent="0.2">
      <c r="J5873" s="261"/>
      <c r="K5873" s="246"/>
    </row>
    <row r="5874" spans="10:11" x14ac:dyDescent="0.2">
      <c r="J5874" s="261"/>
      <c r="K5874" s="246"/>
    </row>
    <row r="5875" spans="10:11" x14ac:dyDescent="0.2">
      <c r="J5875" s="261"/>
      <c r="K5875" s="246"/>
    </row>
    <row r="5876" spans="10:11" x14ac:dyDescent="0.2">
      <c r="J5876" s="261"/>
      <c r="K5876" s="246"/>
    </row>
    <row r="5877" spans="10:11" x14ac:dyDescent="0.2">
      <c r="J5877" s="261"/>
      <c r="K5877" s="246"/>
    </row>
    <row r="5878" spans="10:11" x14ac:dyDescent="0.2">
      <c r="J5878" s="261"/>
      <c r="K5878" s="246"/>
    </row>
    <row r="5879" spans="10:11" x14ac:dyDescent="0.2">
      <c r="J5879" s="261"/>
      <c r="K5879" s="246"/>
    </row>
    <row r="5880" spans="10:11" x14ac:dyDescent="0.2">
      <c r="J5880" s="261"/>
      <c r="K5880" s="246"/>
    </row>
    <row r="5881" spans="10:11" x14ac:dyDescent="0.2">
      <c r="J5881" s="261"/>
      <c r="K5881" s="246"/>
    </row>
    <row r="5882" spans="10:11" x14ac:dyDescent="0.2">
      <c r="J5882" s="261"/>
      <c r="K5882" s="246"/>
    </row>
    <row r="5883" spans="10:11" x14ac:dyDescent="0.2">
      <c r="J5883" s="261"/>
      <c r="K5883" s="246"/>
    </row>
    <row r="5884" spans="10:11" x14ac:dyDescent="0.2">
      <c r="J5884" s="261"/>
      <c r="K5884" s="246"/>
    </row>
    <row r="5885" spans="10:11" x14ac:dyDescent="0.2">
      <c r="J5885" s="261"/>
      <c r="K5885" s="246"/>
    </row>
    <row r="5886" spans="10:11" x14ac:dyDescent="0.2">
      <c r="J5886" s="261"/>
      <c r="K5886" s="246"/>
    </row>
    <row r="5887" spans="10:11" x14ac:dyDescent="0.2">
      <c r="J5887" s="261"/>
      <c r="K5887" s="246"/>
    </row>
    <row r="5888" spans="10:11" x14ac:dyDescent="0.2">
      <c r="J5888" s="261"/>
      <c r="K5888" s="246"/>
    </row>
    <row r="5889" spans="10:11" x14ac:dyDescent="0.2">
      <c r="J5889" s="261"/>
      <c r="K5889" s="246"/>
    </row>
    <row r="5890" spans="10:11" x14ac:dyDescent="0.2">
      <c r="J5890" s="261"/>
      <c r="K5890" s="246"/>
    </row>
    <row r="5891" spans="10:11" x14ac:dyDescent="0.2">
      <c r="J5891" s="261"/>
      <c r="K5891" s="246"/>
    </row>
    <row r="5892" spans="10:11" x14ac:dyDescent="0.2">
      <c r="J5892" s="261"/>
      <c r="K5892" s="246"/>
    </row>
    <row r="5893" spans="10:11" x14ac:dyDescent="0.2">
      <c r="J5893" s="261"/>
      <c r="K5893" s="246"/>
    </row>
    <row r="5894" spans="10:11" x14ac:dyDescent="0.2">
      <c r="J5894" s="261"/>
      <c r="K5894" s="246"/>
    </row>
    <row r="5895" spans="10:11" x14ac:dyDescent="0.2">
      <c r="J5895" s="261"/>
      <c r="K5895" s="246"/>
    </row>
    <row r="5896" spans="10:11" x14ac:dyDescent="0.2">
      <c r="J5896" s="261"/>
      <c r="K5896" s="246"/>
    </row>
    <row r="5897" spans="10:11" x14ac:dyDescent="0.2">
      <c r="J5897" s="261"/>
      <c r="K5897" s="246"/>
    </row>
    <row r="5898" spans="10:11" x14ac:dyDescent="0.2">
      <c r="J5898" s="261"/>
      <c r="K5898" s="246"/>
    </row>
    <row r="5899" spans="10:11" x14ac:dyDescent="0.2">
      <c r="J5899" s="261"/>
      <c r="K5899" s="246"/>
    </row>
    <row r="5900" spans="10:11" x14ac:dyDescent="0.2">
      <c r="J5900" s="261"/>
      <c r="K5900" s="246"/>
    </row>
    <row r="5901" spans="10:11" x14ac:dyDescent="0.2">
      <c r="J5901" s="261"/>
      <c r="K5901" s="246"/>
    </row>
    <row r="5902" spans="10:11" x14ac:dyDescent="0.2">
      <c r="J5902" s="261"/>
      <c r="K5902" s="246"/>
    </row>
    <row r="5903" spans="10:11" x14ac:dyDescent="0.2">
      <c r="J5903" s="261"/>
      <c r="K5903" s="246"/>
    </row>
    <row r="5904" spans="10:11" x14ac:dyDescent="0.2">
      <c r="J5904" s="261"/>
      <c r="K5904" s="246"/>
    </row>
    <row r="5905" spans="10:11" x14ac:dyDescent="0.2">
      <c r="J5905" s="261"/>
      <c r="K5905" s="246"/>
    </row>
    <row r="5906" spans="10:11" x14ac:dyDescent="0.2">
      <c r="J5906" s="261"/>
      <c r="K5906" s="246"/>
    </row>
    <row r="5907" spans="10:11" x14ac:dyDescent="0.2">
      <c r="J5907" s="261"/>
      <c r="K5907" s="246"/>
    </row>
    <row r="5908" spans="10:11" x14ac:dyDescent="0.2">
      <c r="J5908" s="261"/>
      <c r="K5908" s="246"/>
    </row>
    <row r="5909" spans="10:11" x14ac:dyDescent="0.2">
      <c r="J5909" s="261"/>
      <c r="K5909" s="246"/>
    </row>
    <row r="5910" spans="10:11" x14ac:dyDescent="0.2">
      <c r="J5910" s="261"/>
      <c r="K5910" s="246"/>
    </row>
    <row r="5911" spans="10:11" x14ac:dyDescent="0.2">
      <c r="J5911" s="261"/>
      <c r="K5911" s="246"/>
    </row>
    <row r="5912" spans="10:11" x14ac:dyDescent="0.2">
      <c r="J5912" s="261"/>
      <c r="K5912" s="246"/>
    </row>
    <row r="5913" spans="10:11" x14ac:dyDescent="0.2">
      <c r="J5913" s="261"/>
      <c r="K5913" s="246"/>
    </row>
    <row r="5914" spans="10:11" x14ac:dyDescent="0.2">
      <c r="J5914" s="261"/>
      <c r="K5914" s="246"/>
    </row>
    <row r="5915" spans="10:11" x14ac:dyDescent="0.2">
      <c r="J5915" s="261"/>
      <c r="K5915" s="246"/>
    </row>
    <row r="5916" spans="10:11" x14ac:dyDescent="0.2">
      <c r="J5916" s="261"/>
      <c r="K5916" s="246"/>
    </row>
    <row r="5917" spans="10:11" x14ac:dyDescent="0.2">
      <c r="J5917" s="261"/>
      <c r="K5917" s="246"/>
    </row>
    <row r="5918" spans="10:11" x14ac:dyDescent="0.2">
      <c r="J5918" s="261"/>
      <c r="K5918" s="246"/>
    </row>
    <row r="5919" spans="10:11" x14ac:dyDescent="0.2">
      <c r="J5919" s="261"/>
      <c r="K5919" s="246"/>
    </row>
    <row r="5920" spans="10:11" x14ac:dyDescent="0.2">
      <c r="J5920" s="261"/>
      <c r="K5920" s="246"/>
    </row>
    <row r="5921" spans="10:11" x14ac:dyDescent="0.2">
      <c r="J5921" s="261"/>
      <c r="K5921" s="246"/>
    </row>
    <row r="5922" spans="10:11" x14ac:dyDescent="0.2">
      <c r="J5922" s="261"/>
      <c r="K5922" s="246"/>
    </row>
    <row r="5923" spans="10:11" x14ac:dyDescent="0.2">
      <c r="J5923" s="261"/>
      <c r="K5923" s="246"/>
    </row>
    <row r="5924" spans="10:11" x14ac:dyDescent="0.2">
      <c r="J5924" s="261"/>
      <c r="K5924" s="246"/>
    </row>
    <row r="5925" spans="10:11" x14ac:dyDescent="0.2">
      <c r="J5925" s="261"/>
      <c r="K5925" s="246"/>
    </row>
    <row r="5926" spans="10:11" x14ac:dyDescent="0.2">
      <c r="J5926" s="261"/>
      <c r="K5926" s="246"/>
    </row>
    <row r="5927" spans="10:11" x14ac:dyDescent="0.2">
      <c r="J5927" s="261"/>
      <c r="K5927" s="246"/>
    </row>
    <row r="5928" spans="10:11" x14ac:dyDescent="0.2">
      <c r="J5928" s="261"/>
      <c r="K5928" s="246"/>
    </row>
    <row r="5929" spans="10:11" x14ac:dyDescent="0.2">
      <c r="J5929" s="261"/>
      <c r="K5929" s="246"/>
    </row>
    <row r="5930" spans="10:11" x14ac:dyDescent="0.2">
      <c r="J5930" s="261"/>
      <c r="K5930" s="246"/>
    </row>
    <row r="5931" spans="10:11" x14ac:dyDescent="0.2">
      <c r="J5931" s="261"/>
      <c r="K5931" s="246"/>
    </row>
    <row r="5932" spans="10:11" x14ac:dyDescent="0.2">
      <c r="J5932" s="261"/>
      <c r="K5932" s="246"/>
    </row>
    <row r="5933" spans="10:11" x14ac:dyDescent="0.2">
      <c r="J5933" s="261"/>
      <c r="K5933" s="246"/>
    </row>
    <row r="5934" spans="10:11" x14ac:dyDescent="0.2">
      <c r="J5934" s="261"/>
      <c r="K5934" s="246"/>
    </row>
    <row r="5935" spans="10:11" x14ac:dyDescent="0.2">
      <c r="J5935" s="261"/>
      <c r="K5935" s="246"/>
    </row>
    <row r="5936" spans="10:11" x14ac:dyDescent="0.2">
      <c r="J5936" s="261"/>
      <c r="K5936" s="246"/>
    </row>
    <row r="5937" spans="10:11" x14ac:dyDescent="0.2">
      <c r="J5937" s="261"/>
      <c r="K5937" s="246"/>
    </row>
    <row r="5938" spans="10:11" x14ac:dyDescent="0.2">
      <c r="J5938" s="261"/>
      <c r="K5938" s="246"/>
    </row>
    <row r="5939" spans="10:11" x14ac:dyDescent="0.2">
      <c r="J5939" s="261"/>
      <c r="K5939" s="246"/>
    </row>
    <row r="5940" spans="10:11" x14ac:dyDescent="0.2">
      <c r="J5940" s="261"/>
      <c r="K5940" s="246"/>
    </row>
    <row r="5941" spans="10:11" x14ac:dyDescent="0.2">
      <c r="J5941" s="261"/>
      <c r="K5941" s="246"/>
    </row>
    <row r="5942" spans="10:11" x14ac:dyDescent="0.2">
      <c r="J5942" s="261"/>
      <c r="K5942" s="246"/>
    </row>
    <row r="5943" spans="10:11" x14ac:dyDescent="0.2">
      <c r="J5943" s="261"/>
      <c r="K5943" s="246"/>
    </row>
    <row r="5944" spans="10:11" x14ac:dyDescent="0.2">
      <c r="J5944" s="261"/>
      <c r="K5944" s="246"/>
    </row>
    <row r="5945" spans="10:11" x14ac:dyDescent="0.2">
      <c r="J5945" s="261"/>
      <c r="K5945" s="246"/>
    </row>
    <row r="5946" spans="10:11" x14ac:dyDescent="0.2">
      <c r="J5946" s="261"/>
      <c r="K5946" s="246"/>
    </row>
    <row r="5947" spans="10:11" x14ac:dyDescent="0.2">
      <c r="J5947" s="261"/>
      <c r="K5947" s="246"/>
    </row>
    <row r="5948" spans="10:11" x14ac:dyDescent="0.2">
      <c r="J5948" s="261"/>
      <c r="K5948" s="246"/>
    </row>
    <row r="5949" spans="10:11" x14ac:dyDescent="0.2">
      <c r="J5949" s="261"/>
      <c r="K5949" s="246"/>
    </row>
    <row r="5950" spans="10:11" x14ac:dyDescent="0.2">
      <c r="J5950" s="261"/>
      <c r="K5950" s="246"/>
    </row>
    <row r="5951" spans="10:11" x14ac:dyDescent="0.2">
      <c r="J5951" s="261"/>
      <c r="K5951" s="246"/>
    </row>
    <row r="5952" spans="10:11" x14ac:dyDescent="0.2">
      <c r="J5952" s="261"/>
      <c r="K5952" s="246"/>
    </row>
    <row r="5953" spans="10:11" x14ac:dyDescent="0.2">
      <c r="J5953" s="261"/>
      <c r="K5953" s="246"/>
    </row>
    <row r="5954" spans="10:11" x14ac:dyDescent="0.2">
      <c r="J5954" s="261"/>
      <c r="K5954" s="246"/>
    </row>
    <row r="5955" spans="10:11" x14ac:dyDescent="0.2">
      <c r="J5955" s="261"/>
      <c r="K5955" s="246"/>
    </row>
    <row r="5956" spans="10:11" x14ac:dyDescent="0.2">
      <c r="J5956" s="261"/>
      <c r="K5956" s="246"/>
    </row>
    <row r="5957" spans="10:11" x14ac:dyDescent="0.2">
      <c r="J5957" s="261"/>
      <c r="K5957" s="246"/>
    </row>
    <row r="5958" spans="10:11" x14ac:dyDescent="0.2">
      <c r="J5958" s="261"/>
      <c r="K5958" s="246"/>
    </row>
    <row r="5959" spans="10:11" x14ac:dyDescent="0.2">
      <c r="J5959" s="261"/>
      <c r="K5959" s="246"/>
    </row>
    <row r="5960" spans="10:11" x14ac:dyDescent="0.2">
      <c r="J5960" s="261"/>
      <c r="K5960" s="246"/>
    </row>
    <row r="5961" spans="10:11" x14ac:dyDescent="0.2">
      <c r="J5961" s="261"/>
      <c r="K5961" s="246"/>
    </row>
    <row r="5962" spans="10:11" x14ac:dyDescent="0.2">
      <c r="J5962" s="261"/>
      <c r="K5962" s="246"/>
    </row>
    <row r="5963" spans="10:11" x14ac:dyDescent="0.2">
      <c r="J5963" s="261"/>
      <c r="K5963" s="246"/>
    </row>
    <row r="5964" spans="10:11" x14ac:dyDescent="0.2">
      <c r="J5964" s="261"/>
      <c r="K5964" s="246"/>
    </row>
    <row r="5965" spans="10:11" x14ac:dyDescent="0.2">
      <c r="J5965" s="261"/>
      <c r="K5965" s="246"/>
    </row>
    <row r="5966" spans="10:11" x14ac:dyDescent="0.2">
      <c r="J5966" s="261"/>
      <c r="K5966" s="246"/>
    </row>
    <row r="5967" spans="10:11" x14ac:dyDescent="0.2">
      <c r="J5967" s="261"/>
      <c r="K5967" s="246"/>
    </row>
    <row r="5968" spans="10:11" x14ac:dyDescent="0.2">
      <c r="J5968" s="261"/>
      <c r="K5968" s="246"/>
    </row>
    <row r="5969" spans="10:11" x14ac:dyDescent="0.2">
      <c r="J5969" s="261"/>
      <c r="K5969" s="246"/>
    </row>
    <row r="5970" spans="10:11" x14ac:dyDescent="0.2">
      <c r="J5970" s="261"/>
      <c r="K5970" s="246"/>
    </row>
    <row r="5971" spans="10:11" x14ac:dyDescent="0.2">
      <c r="J5971" s="261"/>
      <c r="K5971" s="246"/>
    </row>
    <row r="5972" spans="10:11" x14ac:dyDescent="0.2">
      <c r="J5972" s="261"/>
      <c r="K5972" s="246"/>
    </row>
    <row r="5973" spans="10:11" x14ac:dyDescent="0.2">
      <c r="J5973" s="261"/>
      <c r="K5973" s="246"/>
    </row>
    <row r="5974" spans="10:11" x14ac:dyDescent="0.2">
      <c r="J5974" s="261"/>
      <c r="K5974" s="246"/>
    </row>
    <row r="5975" spans="10:11" x14ac:dyDescent="0.2">
      <c r="J5975" s="261"/>
      <c r="K5975" s="246"/>
    </row>
    <row r="5976" spans="10:11" x14ac:dyDescent="0.2">
      <c r="J5976" s="261"/>
      <c r="K5976" s="246"/>
    </row>
    <row r="5977" spans="10:11" x14ac:dyDescent="0.2">
      <c r="J5977" s="261"/>
      <c r="K5977" s="246"/>
    </row>
    <row r="5978" spans="10:11" x14ac:dyDescent="0.2">
      <c r="J5978" s="261"/>
      <c r="K5978" s="246"/>
    </row>
    <row r="5979" spans="10:11" x14ac:dyDescent="0.2">
      <c r="J5979" s="261"/>
      <c r="K5979" s="246"/>
    </row>
    <row r="5980" spans="10:11" x14ac:dyDescent="0.2">
      <c r="J5980" s="261"/>
      <c r="K5980" s="246"/>
    </row>
    <row r="5981" spans="10:11" x14ac:dyDescent="0.2">
      <c r="J5981" s="261"/>
      <c r="K5981" s="246"/>
    </row>
    <row r="5982" spans="10:11" x14ac:dyDescent="0.2">
      <c r="J5982" s="261"/>
      <c r="K5982" s="246"/>
    </row>
    <row r="5983" spans="10:11" x14ac:dyDescent="0.2">
      <c r="J5983" s="261"/>
      <c r="K5983" s="246"/>
    </row>
    <row r="5984" spans="10:11" x14ac:dyDescent="0.2">
      <c r="J5984" s="261"/>
      <c r="K5984" s="246"/>
    </row>
    <row r="5985" spans="10:11" x14ac:dyDescent="0.2">
      <c r="J5985" s="261"/>
      <c r="K5985" s="246"/>
    </row>
    <row r="5986" spans="10:11" x14ac:dyDescent="0.2">
      <c r="J5986" s="261"/>
      <c r="K5986" s="246"/>
    </row>
    <row r="5987" spans="10:11" x14ac:dyDescent="0.2">
      <c r="J5987" s="261"/>
      <c r="K5987" s="246"/>
    </row>
    <row r="5988" spans="10:11" x14ac:dyDescent="0.2">
      <c r="J5988" s="261"/>
      <c r="K5988" s="246"/>
    </row>
    <row r="5989" spans="10:11" x14ac:dyDescent="0.2">
      <c r="J5989" s="261"/>
      <c r="K5989" s="246"/>
    </row>
    <row r="5990" spans="10:11" x14ac:dyDescent="0.2">
      <c r="J5990" s="261"/>
      <c r="K5990" s="246"/>
    </row>
    <row r="5991" spans="10:11" x14ac:dyDescent="0.2">
      <c r="J5991" s="261"/>
      <c r="K5991" s="246"/>
    </row>
    <row r="5992" spans="10:11" x14ac:dyDescent="0.2">
      <c r="J5992" s="261"/>
      <c r="K5992" s="246"/>
    </row>
    <row r="5993" spans="10:11" x14ac:dyDescent="0.2">
      <c r="J5993" s="261"/>
      <c r="K5993" s="246"/>
    </row>
    <row r="5994" spans="10:11" x14ac:dyDescent="0.2">
      <c r="J5994" s="261"/>
      <c r="K5994" s="246"/>
    </row>
    <row r="5995" spans="10:11" x14ac:dyDescent="0.2">
      <c r="J5995" s="261"/>
      <c r="K5995" s="246"/>
    </row>
    <row r="5996" spans="10:11" x14ac:dyDescent="0.2">
      <c r="J5996" s="261"/>
      <c r="K5996" s="246"/>
    </row>
    <row r="5997" spans="10:11" x14ac:dyDescent="0.2">
      <c r="J5997" s="261"/>
      <c r="K5997" s="246"/>
    </row>
    <row r="5998" spans="10:11" x14ac:dyDescent="0.2">
      <c r="J5998" s="261"/>
      <c r="K5998" s="246"/>
    </row>
    <row r="5999" spans="10:11" x14ac:dyDescent="0.2">
      <c r="J5999" s="261"/>
      <c r="K5999" s="246"/>
    </row>
    <row r="6000" spans="10:11" x14ac:dyDescent="0.2">
      <c r="J6000" s="261"/>
      <c r="K6000" s="246"/>
    </row>
    <row r="6001" spans="10:11" x14ac:dyDescent="0.2">
      <c r="J6001" s="261"/>
      <c r="K6001" s="246"/>
    </row>
    <row r="6002" spans="10:11" x14ac:dyDescent="0.2">
      <c r="J6002" s="261"/>
      <c r="K6002" s="246"/>
    </row>
    <row r="6003" spans="10:11" x14ac:dyDescent="0.2">
      <c r="J6003" s="261"/>
      <c r="K6003" s="246"/>
    </row>
    <row r="6004" spans="10:11" x14ac:dyDescent="0.2">
      <c r="J6004" s="261"/>
      <c r="K6004" s="246"/>
    </row>
    <row r="6005" spans="10:11" x14ac:dyDescent="0.2">
      <c r="J6005" s="261"/>
      <c r="K6005" s="246"/>
    </row>
    <row r="6006" spans="10:11" x14ac:dyDescent="0.2">
      <c r="J6006" s="261"/>
      <c r="K6006" s="246"/>
    </row>
    <row r="6007" spans="10:11" x14ac:dyDescent="0.2">
      <c r="J6007" s="261"/>
      <c r="K6007" s="246"/>
    </row>
    <row r="6008" spans="10:11" x14ac:dyDescent="0.2">
      <c r="J6008" s="261"/>
      <c r="K6008" s="246"/>
    </row>
    <row r="6009" spans="10:11" x14ac:dyDescent="0.2">
      <c r="J6009" s="261"/>
      <c r="K6009" s="246"/>
    </row>
    <row r="6010" spans="10:11" x14ac:dyDescent="0.2">
      <c r="J6010" s="261"/>
      <c r="K6010" s="246"/>
    </row>
    <row r="6011" spans="10:11" x14ac:dyDescent="0.2">
      <c r="J6011" s="261"/>
      <c r="K6011" s="246"/>
    </row>
    <row r="6012" spans="10:11" x14ac:dyDescent="0.2">
      <c r="J6012" s="261"/>
      <c r="K6012" s="246"/>
    </row>
    <row r="6013" spans="10:11" x14ac:dyDescent="0.2">
      <c r="J6013" s="261"/>
      <c r="K6013" s="246"/>
    </row>
    <row r="6014" spans="10:11" x14ac:dyDescent="0.2">
      <c r="J6014" s="261"/>
      <c r="K6014" s="246"/>
    </row>
    <row r="6015" spans="10:11" x14ac:dyDescent="0.2">
      <c r="J6015" s="261"/>
      <c r="K6015" s="246"/>
    </row>
    <row r="6016" spans="10:11" x14ac:dyDescent="0.2">
      <c r="J6016" s="261"/>
      <c r="K6016" s="246"/>
    </row>
    <row r="6017" spans="10:11" x14ac:dyDescent="0.2">
      <c r="J6017" s="261"/>
      <c r="K6017" s="246"/>
    </row>
    <row r="6018" spans="10:11" x14ac:dyDescent="0.2">
      <c r="J6018" s="261"/>
      <c r="K6018" s="246"/>
    </row>
    <row r="6019" spans="10:11" x14ac:dyDescent="0.2">
      <c r="J6019" s="261"/>
      <c r="K6019" s="246"/>
    </row>
    <row r="6020" spans="10:11" x14ac:dyDescent="0.2">
      <c r="J6020" s="261"/>
      <c r="K6020" s="246"/>
    </row>
    <row r="6021" spans="10:11" x14ac:dyDescent="0.2">
      <c r="J6021" s="261"/>
      <c r="K6021" s="246"/>
    </row>
    <row r="6022" spans="10:11" x14ac:dyDescent="0.2">
      <c r="J6022" s="261"/>
      <c r="K6022" s="246"/>
    </row>
    <row r="6023" spans="10:11" x14ac:dyDescent="0.2">
      <c r="J6023" s="261"/>
      <c r="K6023" s="246"/>
    </row>
    <row r="6024" spans="10:11" x14ac:dyDescent="0.2">
      <c r="J6024" s="261"/>
      <c r="K6024" s="246"/>
    </row>
    <row r="6025" spans="10:11" x14ac:dyDescent="0.2">
      <c r="J6025" s="261"/>
      <c r="K6025" s="246"/>
    </row>
    <row r="6026" spans="10:11" x14ac:dyDescent="0.2">
      <c r="J6026" s="261"/>
      <c r="K6026" s="246"/>
    </row>
    <row r="6027" spans="10:11" x14ac:dyDescent="0.2">
      <c r="J6027" s="261"/>
      <c r="K6027" s="246"/>
    </row>
    <row r="6028" spans="10:11" x14ac:dyDescent="0.2">
      <c r="J6028" s="261"/>
      <c r="K6028" s="246"/>
    </row>
    <row r="6029" spans="10:11" x14ac:dyDescent="0.2">
      <c r="J6029" s="261"/>
      <c r="K6029" s="246"/>
    </row>
    <row r="6030" spans="10:11" x14ac:dyDescent="0.2">
      <c r="J6030" s="261"/>
      <c r="K6030" s="246"/>
    </row>
    <row r="6031" spans="10:11" x14ac:dyDescent="0.2">
      <c r="J6031" s="261"/>
      <c r="K6031" s="246"/>
    </row>
    <row r="6032" spans="10:11" x14ac:dyDescent="0.2">
      <c r="J6032" s="261"/>
      <c r="K6032" s="246"/>
    </row>
    <row r="6033" spans="10:11" x14ac:dyDescent="0.2">
      <c r="J6033" s="261"/>
      <c r="K6033" s="246"/>
    </row>
    <row r="6034" spans="10:11" x14ac:dyDescent="0.2">
      <c r="J6034" s="261"/>
      <c r="K6034" s="246"/>
    </row>
    <row r="6035" spans="10:11" x14ac:dyDescent="0.2">
      <c r="J6035" s="261"/>
      <c r="K6035" s="246"/>
    </row>
    <row r="6036" spans="10:11" x14ac:dyDescent="0.2">
      <c r="J6036" s="261"/>
      <c r="K6036" s="246"/>
    </row>
    <row r="6037" spans="10:11" x14ac:dyDescent="0.2">
      <c r="J6037" s="261"/>
      <c r="K6037" s="246"/>
    </row>
    <row r="6038" spans="10:11" x14ac:dyDescent="0.2">
      <c r="J6038" s="261"/>
      <c r="K6038" s="246"/>
    </row>
    <row r="6039" spans="10:11" x14ac:dyDescent="0.2">
      <c r="J6039" s="261"/>
      <c r="K6039" s="246"/>
    </row>
    <row r="6040" spans="10:11" x14ac:dyDescent="0.2">
      <c r="J6040" s="261"/>
      <c r="K6040" s="246"/>
    </row>
    <row r="6041" spans="10:11" x14ac:dyDescent="0.2">
      <c r="J6041" s="261"/>
      <c r="K6041" s="246"/>
    </row>
    <row r="6042" spans="10:11" x14ac:dyDescent="0.2">
      <c r="J6042" s="261"/>
      <c r="K6042" s="246"/>
    </row>
    <row r="6043" spans="10:11" x14ac:dyDescent="0.2">
      <c r="J6043" s="261"/>
      <c r="K6043" s="246"/>
    </row>
    <row r="6044" spans="10:11" x14ac:dyDescent="0.2">
      <c r="J6044" s="261"/>
      <c r="K6044" s="246"/>
    </row>
    <row r="6045" spans="10:11" x14ac:dyDescent="0.2">
      <c r="J6045" s="261"/>
      <c r="K6045" s="246"/>
    </row>
    <row r="6046" spans="10:11" x14ac:dyDescent="0.2">
      <c r="J6046" s="261"/>
      <c r="K6046" s="246"/>
    </row>
    <row r="6047" spans="10:11" x14ac:dyDescent="0.2">
      <c r="J6047" s="261"/>
      <c r="K6047" s="246"/>
    </row>
    <row r="6048" spans="10:11" x14ac:dyDescent="0.2">
      <c r="J6048" s="261"/>
      <c r="K6048" s="246"/>
    </row>
    <row r="6049" spans="10:11" x14ac:dyDescent="0.2">
      <c r="J6049" s="261"/>
      <c r="K6049" s="246"/>
    </row>
    <row r="6050" spans="10:11" x14ac:dyDescent="0.2">
      <c r="J6050" s="261"/>
      <c r="K6050" s="246"/>
    </row>
    <row r="6051" spans="10:11" x14ac:dyDescent="0.2">
      <c r="J6051" s="261"/>
      <c r="K6051" s="246"/>
    </row>
    <row r="6052" spans="10:11" x14ac:dyDescent="0.2">
      <c r="J6052" s="261"/>
      <c r="K6052" s="246"/>
    </row>
    <row r="6053" spans="10:11" x14ac:dyDescent="0.2">
      <c r="J6053" s="261"/>
      <c r="K6053" s="246"/>
    </row>
    <row r="6054" spans="10:11" x14ac:dyDescent="0.2">
      <c r="J6054" s="261"/>
      <c r="K6054" s="246"/>
    </row>
    <row r="6055" spans="10:11" x14ac:dyDescent="0.2">
      <c r="J6055" s="261"/>
      <c r="K6055" s="246"/>
    </row>
    <row r="6056" spans="10:11" x14ac:dyDescent="0.2">
      <c r="J6056" s="261"/>
      <c r="K6056" s="246"/>
    </row>
    <row r="6057" spans="10:11" x14ac:dyDescent="0.2">
      <c r="J6057" s="261"/>
      <c r="K6057" s="246"/>
    </row>
    <row r="6058" spans="10:11" x14ac:dyDescent="0.2">
      <c r="J6058" s="261"/>
      <c r="K6058" s="246"/>
    </row>
    <row r="6059" spans="10:11" x14ac:dyDescent="0.2">
      <c r="J6059" s="261"/>
      <c r="K6059" s="246"/>
    </row>
    <row r="6060" spans="10:11" x14ac:dyDescent="0.2">
      <c r="J6060" s="261"/>
      <c r="K6060" s="246"/>
    </row>
    <row r="6061" spans="10:11" x14ac:dyDescent="0.2">
      <c r="J6061" s="261"/>
      <c r="K6061" s="246"/>
    </row>
    <row r="6062" spans="10:11" x14ac:dyDescent="0.2">
      <c r="J6062" s="261"/>
      <c r="K6062" s="246"/>
    </row>
    <row r="6063" spans="10:11" x14ac:dyDescent="0.2">
      <c r="J6063" s="261"/>
      <c r="K6063" s="246"/>
    </row>
    <row r="6064" spans="10:11" x14ac:dyDescent="0.2">
      <c r="J6064" s="261"/>
      <c r="K6064" s="246"/>
    </row>
    <row r="6065" spans="10:11" x14ac:dyDescent="0.2">
      <c r="J6065" s="261"/>
      <c r="K6065" s="246"/>
    </row>
    <row r="6066" spans="10:11" x14ac:dyDescent="0.2">
      <c r="J6066" s="261"/>
      <c r="K6066" s="246"/>
    </row>
    <row r="6067" spans="10:11" x14ac:dyDescent="0.2">
      <c r="J6067" s="261"/>
      <c r="K6067" s="246"/>
    </row>
    <row r="6068" spans="10:11" x14ac:dyDescent="0.2">
      <c r="J6068" s="261"/>
      <c r="K6068" s="246"/>
    </row>
    <row r="6069" spans="10:11" x14ac:dyDescent="0.2">
      <c r="J6069" s="261"/>
      <c r="K6069" s="246"/>
    </row>
    <row r="6070" spans="10:11" x14ac:dyDescent="0.2">
      <c r="J6070" s="261"/>
      <c r="K6070" s="246"/>
    </row>
    <row r="6071" spans="10:11" x14ac:dyDescent="0.2">
      <c r="J6071" s="261"/>
      <c r="K6071" s="246"/>
    </row>
    <row r="6072" spans="10:11" x14ac:dyDescent="0.2">
      <c r="J6072" s="261"/>
      <c r="K6072" s="246"/>
    </row>
    <row r="6073" spans="10:11" x14ac:dyDescent="0.2">
      <c r="J6073" s="261"/>
      <c r="K6073" s="246"/>
    </row>
    <row r="6074" spans="10:11" x14ac:dyDescent="0.2">
      <c r="J6074" s="261"/>
      <c r="K6074" s="246"/>
    </row>
    <row r="6075" spans="10:11" x14ac:dyDescent="0.2">
      <c r="J6075" s="261"/>
      <c r="K6075" s="246"/>
    </row>
    <row r="6076" spans="10:11" x14ac:dyDescent="0.2">
      <c r="J6076" s="261"/>
      <c r="K6076" s="246"/>
    </row>
    <row r="6077" spans="10:11" x14ac:dyDescent="0.2">
      <c r="J6077" s="261"/>
      <c r="K6077" s="246"/>
    </row>
    <row r="6078" spans="10:11" x14ac:dyDescent="0.2">
      <c r="J6078" s="261"/>
      <c r="K6078" s="246"/>
    </row>
    <row r="6079" spans="10:11" x14ac:dyDescent="0.2">
      <c r="J6079" s="261"/>
      <c r="K6079" s="246"/>
    </row>
    <row r="6080" spans="10:11" x14ac:dyDescent="0.2">
      <c r="J6080" s="261"/>
      <c r="K6080" s="246"/>
    </row>
    <row r="6081" spans="10:11" x14ac:dyDescent="0.2">
      <c r="J6081" s="261"/>
      <c r="K6081" s="246"/>
    </row>
    <row r="6082" spans="10:11" x14ac:dyDescent="0.2">
      <c r="J6082" s="261"/>
      <c r="K6082" s="246"/>
    </row>
    <row r="6083" spans="10:11" x14ac:dyDescent="0.2">
      <c r="J6083" s="261"/>
      <c r="K6083" s="246"/>
    </row>
    <row r="6084" spans="10:11" x14ac:dyDescent="0.2">
      <c r="J6084" s="261"/>
      <c r="K6084" s="246"/>
    </row>
    <row r="6085" spans="10:11" x14ac:dyDescent="0.2">
      <c r="J6085" s="261"/>
      <c r="K6085" s="246"/>
    </row>
    <row r="6086" spans="10:11" x14ac:dyDescent="0.2">
      <c r="J6086" s="261"/>
      <c r="K6086" s="246"/>
    </row>
    <row r="6087" spans="10:11" x14ac:dyDescent="0.2">
      <c r="J6087" s="261"/>
      <c r="K6087" s="246"/>
    </row>
    <row r="6088" spans="10:11" x14ac:dyDescent="0.2">
      <c r="J6088" s="261"/>
      <c r="K6088" s="246"/>
    </row>
    <row r="6089" spans="10:11" x14ac:dyDescent="0.2">
      <c r="J6089" s="261"/>
      <c r="K6089" s="246"/>
    </row>
    <row r="6090" spans="10:11" x14ac:dyDescent="0.2">
      <c r="J6090" s="261"/>
      <c r="K6090" s="246"/>
    </row>
    <row r="6091" spans="10:11" x14ac:dyDescent="0.2">
      <c r="J6091" s="261"/>
      <c r="K6091" s="246"/>
    </row>
    <row r="6092" spans="10:11" x14ac:dyDescent="0.2">
      <c r="J6092" s="261"/>
      <c r="K6092" s="246"/>
    </row>
    <row r="6093" spans="10:11" x14ac:dyDescent="0.2">
      <c r="J6093" s="261"/>
      <c r="K6093" s="246"/>
    </row>
    <row r="6094" spans="10:11" x14ac:dyDescent="0.2">
      <c r="J6094" s="261"/>
      <c r="K6094" s="246"/>
    </row>
    <row r="6095" spans="10:11" x14ac:dyDescent="0.2">
      <c r="J6095" s="261"/>
      <c r="K6095" s="246"/>
    </row>
    <row r="6096" spans="10:11" x14ac:dyDescent="0.2">
      <c r="J6096" s="261"/>
      <c r="K6096" s="246"/>
    </row>
    <row r="6097" spans="10:11" x14ac:dyDescent="0.2">
      <c r="J6097" s="261"/>
      <c r="K6097" s="246"/>
    </row>
    <row r="6098" spans="10:11" x14ac:dyDescent="0.2">
      <c r="J6098" s="261"/>
      <c r="K6098" s="246"/>
    </row>
    <row r="6099" spans="10:11" x14ac:dyDescent="0.2">
      <c r="J6099" s="261"/>
      <c r="K6099" s="246"/>
    </row>
    <row r="6100" spans="10:11" x14ac:dyDescent="0.2">
      <c r="J6100" s="261"/>
      <c r="K6100" s="246"/>
    </row>
    <row r="6101" spans="10:11" x14ac:dyDescent="0.2">
      <c r="J6101" s="261"/>
      <c r="K6101" s="246"/>
    </row>
    <row r="6102" spans="10:11" x14ac:dyDescent="0.2">
      <c r="J6102" s="261"/>
      <c r="K6102" s="246"/>
    </row>
    <row r="6103" spans="10:11" x14ac:dyDescent="0.2">
      <c r="J6103" s="261"/>
      <c r="K6103" s="246"/>
    </row>
    <row r="6104" spans="10:11" x14ac:dyDescent="0.2">
      <c r="J6104" s="261"/>
      <c r="K6104" s="246"/>
    </row>
    <row r="6105" spans="10:11" x14ac:dyDescent="0.2">
      <c r="J6105" s="261"/>
      <c r="K6105" s="246"/>
    </row>
    <row r="6106" spans="10:11" x14ac:dyDescent="0.2">
      <c r="J6106" s="261"/>
      <c r="K6106" s="246"/>
    </row>
    <row r="6107" spans="10:11" x14ac:dyDescent="0.2">
      <c r="J6107" s="261"/>
      <c r="K6107" s="246"/>
    </row>
    <row r="6108" spans="10:11" x14ac:dyDescent="0.2">
      <c r="J6108" s="261"/>
      <c r="K6108" s="246"/>
    </row>
    <row r="6109" spans="10:11" x14ac:dyDescent="0.2">
      <c r="J6109" s="261"/>
      <c r="K6109" s="246"/>
    </row>
    <row r="6110" spans="10:11" x14ac:dyDescent="0.2">
      <c r="J6110" s="261"/>
      <c r="K6110" s="246"/>
    </row>
    <row r="6111" spans="10:11" x14ac:dyDescent="0.2">
      <c r="J6111" s="261"/>
      <c r="K6111" s="246"/>
    </row>
    <row r="6112" spans="10:11" x14ac:dyDescent="0.2">
      <c r="J6112" s="261"/>
      <c r="K6112" s="246"/>
    </row>
    <row r="6113" spans="10:11" x14ac:dyDescent="0.2">
      <c r="J6113" s="261"/>
      <c r="K6113" s="246"/>
    </row>
    <row r="6114" spans="10:11" x14ac:dyDescent="0.2">
      <c r="J6114" s="261"/>
      <c r="K6114" s="246"/>
    </row>
    <row r="6115" spans="10:11" x14ac:dyDescent="0.2">
      <c r="J6115" s="261"/>
      <c r="K6115" s="246"/>
    </row>
    <row r="6116" spans="10:11" x14ac:dyDescent="0.2">
      <c r="J6116" s="261"/>
      <c r="K6116" s="246"/>
    </row>
    <row r="6117" spans="10:11" x14ac:dyDescent="0.2">
      <c r="J6117" s="261"/>
      <c r="K6117" s="246"/>
    </row>
    <row r="6118" spans="10:11" x14ac:dyDescent="0.2">
      <c r="J6118" s="261"/>
      <c r="K6118" s="246"/>
    </row>
    <row r="6119" spans="10:11" x14ac:dyDescent="0.2">
      <c r="J6119" s="261"/>
      <c r="K6119" s="246"/>
    </row>
    <row r="6120" spans="10:11" x14ac:dyDescent="0.2">
      <c r="J6120" s="261"/>
      <c r="K6120" s="246"/>
    </row>
    <row r="6121" spans="10:11" x14ac:dyDescent="0.2">
      <c r="J6121" s="261"/>
      <c r="K6121" s="246"/>
    </row>
    <row r="6122" spans="10:11" x14ac:dyDescent="0.2">
      <c r="J6122" s="261"/>
      <c r="K6122" s="246"/>
    </row>
    <row r="6123" spans="10:11" x14ac:dyDescent="0.2">
      <c r="J6123" s="261"/>
      <c r="K6123" s="246"/>
    </row>
    <row r="6124" spans="10:11" x14ac:dyDescent="0.2">
      <c r="J6124" s="261"/>
      <c r="K6124" s="246"/>
    </row>
    <row r="6125" spans="10:11" x14ac:dyDescent="0.2">
      <c r="J6125" s="261"/>
      <c r="K6125" s="246"/>
    </row>
    <row r="6126" spans="10:11" x14ac:dyDescent="0.2">
      <c r="J6126" s="261"/>
      <c r="K6126" s="246"/>
    </row>
    <row r="6127" spans="10:11" x14ac:dyDescent="0.2">
      <c r="J6127" s="261"/>
      <c r="K6127" s="246"/>
    </row>
    <row r="6128" spans="10:11" x14ac:dyDescent="0.2">
      <c r="J6128" s="261"/>
      <c r="K6128" s="246"/>
    </row>
    <row r="6129" spans="10:11" x14ac:dyDescent="0.2">
      <c r="J6129" s="261"/>
      <c r="K6129" s="246"/>
    </row>
    <row r="6130" spans="10:11" x14ac:dyDescent="0.2">
      <c r="J6130" s="261"/>
      <c r="K6130" s="246"/>
    </row>
    <row r="6131" spans="10:11" x14ac:dyDescent="0.2">
      <c r="J6131" s="261"/>
      <c r="K6131" s="246"/>
    </row>
    <row r="6132" spans="10:11" x14ac:dyDescent="0.2">
      <c r="J6132" s="261"/>
      <c r="K6132" s="246"/>
    </row>
    <row r="6133" spans="10:11" x14ac:dyDescent="0.2">
      <c r="J6133" s="261"/>
      <c r="K6133" s="246"/>
    </row>
    <row r="6134" spans="10:11" x14ac:dyDescent="0.2">
      <c r="J6134" s="261"/>
      <c r="K6134" s="246"/>
    </row>
    <row r="6135" spans="10:11" x14ac:dyDescent="0.2">
      <c r="J6135" s="261"/>
      <c r="K6135" s="246"/>
    </row>
    <row r="6136" spans="10:11" x14ac:dyDescent="0.2">
      <c r="J6136" s="261"/>
      <c r="K6136" s="246"/>
    </row>
    <row r="6137" spans="10:11" x14ac:dyDescent="0.2">
      <c r="J6137" s="261"/>
      <c r="K6137" s="246"/>
    </row>
    <row r="6138" spans="10:11" x14ac:dyDescent="0.2">
      <c r="J6138" s="261"/>
      <c r="K6138" s="246"/>
    </row>
    <row r="6139" spans="10:11" x14ac:dyDescent="0.2">
      <c r="J6139" s="261"/>
      <c r="K6139" s="246"/>
    </row>
    <row r="6140" spans="10:11" x14ac:dyDescent="0.2">
      <c r="J6140" s="261"/>
      <c r="K6140" s="246"/>
    </row>
    <row r="6141" spans="10:11" x14ac:dyDescent="0.2">
      <c r="J6141" s="261"/>
      <c r="K6141" s="246"/>
    </row>
    <row r="6142" spans="10:11" x14ac:dyDescent="0.2">
      <c r="J6142" s="261"/>
      <c r="K6142" s="246"/>
    </row>
    <row r="6143" spans="10:11" x14ac:dyDescent="0.2">
      <c r="J6143" s="261"/>
      <c r="K6143" s="246"/>
    </row>
    <row r="6144" spans="10:11" x14ac:dyDescent="0.2">
      <c r="J6144" s="261"/>
      <c r="K6144" s="246"/>
    </row>
    <row r="6145" spans="10:11" x14ac:dyDescent="0.2">
      <c r="J6145" s="261"/>
      <c r="K6145" s="246"/>
    </row>
    <row r="6146" spans="10:11" x14ac:dyDescent="0.2">
      <c r="J6146" s="261"/>
      <c r="K6146" s="246"/>
    </row>
    <row r="6147" spans="10:11" x14ac:dyDescent="0.2">
      <c r="J6147" s="261"/>
      <c r="K6147" s="246"/>
    </row>
    <row r="6148" spans="10:11" x14ac:dyDescent="0.2">
      <c r="J6148" s="261"/>
      <c r="K6148" s="246"/>
    </row>
    <row r="6149" spans="10:11" x14ac:dyDescent="0.2">
      <c r="J6149" s="261"/>
      <c r="K6149" s="246"/>
    </row>
    <row r="6150" spans="10:11" x14ac:dyDescent="0.2">
      <c r="J6150" s="261"/>
      <c r="K6150" s="246"/>
    </row>
    <row r="6151" spans="10:11" x14ac:dyDescent="0.2">
      <c r="J6151" s="261"/>
      <c r="K6151" s="246"/>
    </row>
    <row r="6152" spans="10:11" x14ac:dyDescent="0.2">
      <c r="J6152" s="261"/>
      <c r="K6152" s="246"/>
    </row>
    <row r="6153" spans="10:11" x14ac:dyDescent="0.2">
      <c r="J6153" s="261"/>
      <c r="K6153" s="246"/>
    </row>
    <row r="6154" spans="10:11" x14ac:dyDescent="0.2">
      <c r="J6154" s="261"/>
      <c r="K6154" s="246"/>
    </row>
    <row r="6155" spans="10:11" x14ac:dyDescent="0.2">
      <c r="J6155" s="261"/>
      <c r="K6155" s="246"/>
    </row>
    <row r="6156" spans="10:11" x14ac:dyDescent="0.2">
      <c r="J6156" s="261"/>
      <c r="K6156" s="246"/>
    </row>
    <row r="6157" spans="10:11" x14ac:dyDescent="0.2">
      <c r="J6157" s="261"/>
      <c r="K6157" s="246"/>
    </row>
    <row r="6158" spans="10:11" x14ac:dyDescent="0.2">
      <c r="J6158" s="261"/>
      <c r="K6158" s="246"/>
    </row>
    <row r="6159" spans="10:11" x14ac:dyDescent="0.2">
      <c r="J6159" s="261"/>
      <c r="K6159" s="246"/>
    </row>
    <row r="6160" spans="10:11" x14ac:dyDescent="0.2">
      <c r="J6160" s="261"/>
      <c r="K6160" s="246"/>
    </row>
    <row r="6161" spans="10:11" x14ac:dyDescent="0.2">
      <c r="J6161" s="261"/>
      <c r="K6161" s="246"/>
    </row>
    <row r="6162" spans="10:11" x14ac:dyDescent="0.2">
      <c r="J6162" s="261"/>
      <c r="K6162" s="246"/>
    </row>
    <row r="6163" spans="10:11" x14ac:dyDescent="0.2">
      <c r="J6163" s="261"/>
      <c r="K6163" s="246"/>
    </row>
    <row r="6164" spans="10:11" x14ac:dyDescent="0.2">
      <c r="J6164" s="261"/>
      <c r="K6164" s="246"/>
    </row>
    <row r="6165" spans="10:11" x14ac:dyDescent="0.2">
      <c r="J6165" s="261"/>
      <c r="K6165" s="246"/>
    </row>
    <row r="6166" spans="10:11" x14ac:dyDescent="0.2">
      <c r="J6166" s="261"/>
      <c r="K6166" s="246"/>
    </row>
    <row r="6167" spans="10:11" x14ac:dyDescent="0.2">
      <c r="J6167" s="261"/>
      <c r="K6167" s="246"/>
    </row>
    <row r="6168" spans="10:11" x14ac:dyDescent="0.2">
      <c r="J6168" s="261"/>
      <c r="K6168" s="246"/>
    </row>
    <row r="6169" spans="10:11" x14ac:dyDescent="0.2">
      <c r="J6169" s="261"/>
      <c r="K6169" s="246"/>
    </row>
    <row r="6170" spans="10:11" x14ac:dyDescent="0.2">
      <c r="J6170" s="261"/>
      <c r="K6170" s="246"/>
    </row>
    <row r="6171" spans="10:11" x14ac:dyDescent="0.2">
      <c r="J6171" s="261"/>
      <c r="K6171" s="246"/>
    </row>
    <row r="6172" spans="10:11" x14ac:dyDescent="0.2">
      <c r="J6172" s="261"/>
      <c r="K6172" s="246"/>
    </row>
    <row r="6173" spans="10:11" x14ac:dyDescent="0.2">
      <c r="J6173" s="261"/>
      <c r="K6173" s="246"/>
    </row>
    <row r="6174" spans="10:11" x14ac:dyDescent="0.2">
      <c r="J6174" s="261"/>
      <c r="K6174" s="246"/>
    </row>
    <row r="6175" spans="10:11" x14ac:dyDescent="0.2">
      <c r="J6175" s="261"/>
      <c r="K6175" s="246"/>
    </row>
    <row r="6176" spans="10:11" x14ac:dyDescent="0.2">
      <c r="J6176" s="261"/>
      <c r="K6176" s="246"/>
    </row>
    <row r="6177" spans="10:11" x14ac:dyDescent="0.2">
      <c r="J6177" s="261"/>
      <c r="K6177" s="246"/>
    </row>
    <row r="6178" spans="10:11" x14ac:dyDescent="0.2">
      <c r="J6178" s="261"/>
      <c r="K6178" s="246"/>
    </row>
    <row r="6179" spans="10:11" x14ac:dyDescent="0.2">
      <c r="J6179" s="261"/>
      <c r="K6179" s="246"/>
    </row>
    <row r="6180" spans="10:11" x14ac:dyDescent="0.2">
      <c r="J6180" s="261"/>
      <c r="K6180" s="246"/>
    </row>
    <row r="6181" spans="10:11" x14ac:dyDescent="0.2">
      <c r="J6181" s="261"/>
      <c r="K6181" s="246"/>
    </row>
    <row r="6182" spans="10:11" x14ac:dyDescent="0.2">
      <c r="J6182" s="261"/>
      <c r="K6182" s="246"/>
    </row>
    <row r="6183" spans="10:11" x14ac:dyDescent="0.2">
      <c r="J6183" s="261"/>
      <c r="K6183" s="246"/>
    </row>
    <row r="6184" spans="10:11" x14ac:dyDescent="0.2">
      <c r="J6184" s="261"/>
      <c r="K6184" s="246"/>
    </row>
    <row r="6185" spans="10:11" x14ac:dyDescent="0.2">
      <c r="J6185" s="261"/>
      <c r="K6185" s="246"/>
    </row>
    <row r="6186" spans="10:11" x14ac:dyDescent="0.2">
      <c r="J6186" s="261"/>
      <c r="K6186" s="246"/>
    </row>
    <row r="6187" spans="10:11" x14ac:dyDescent="0.2">
      <c r="J6187" s="261"/>
      <c r="K6187" s="246"/>
    </row>
    <row r="6188" spans="10:11" x14ac:dyDescent="0.2">
      <c r="J6188" s="261"/>
      <c r="K6188" s="246"/>
    </row>
    <row r="6189" spans="10:11" x14ac:dyDescent="0.2">
      <c r="J6189" s="261"/>
      <c r="K6189" s="246"/>
    </row>
    <row r="6190" spans="10:11" x14ac:dyDescent="0.2">
      <c r="J6190" s="261"/>
      <c r="K6190" s="246"/>
    </row>
    <row r="6191" spans="10:11" x14ac:dyDescent="0.2">
      <c r="J6191" s="261"/>
      <c r="K6191" s="246"/>
    </row>
    <row r="6192" spans="10:11" x14ac:dyDescent="0.2">
      <c r="J6192" s="261"/>
      <c r="K6192" s="246"/>
    </row>
    <row r="6193" spans="10:11" x14ac:dyDescent="0.2">
      <c r="J6193" s="261"/>
      <c r="K6193" s="246"/>
    </row>
    <row r="6194" spans="10:11" x14ac:dyDescent="0.2">
      <c r="J6194" s="261"/>
      <c r="K6194" s="246"/>
    </row>
    <row r="6195" spans="10:11" x14ac:dyDescent="0.2">
      <c r="J6195" s="261"/>
      <c r="K6195" s="246"/>
    </row>
    <row r="6196" spans="10:11" x14ac:dyDescent="0.2">
      <c r="J6196" s="261"/>
      <c r="K6196" s="246"/>
    </row>
    <row r="6197" spans="10:11" x14ac:dyDescent="0.2">
      <c r="J6197" s="261"/>
      <c r="K6197" s="246"/>
    </row>
    <row r="6198" spans="10:11" x14ac:dyDescent="0.2">
      <c r="J6198" s="261"/>
      <c r="K6198" s="246"/>
    </row>
    <row r="6199" spans="10:11" x14ac:dyDescent="0.2">
      <c r="J6199" s="261"/>
      <c r="K6199" s="246"/>
    </row>
    <row r="6200" spans="10:11" x14ac:dyDescent="0.2">
      <c r="J6200" s="261"/>
      <c r="K6200" s="246"/>
    </row>
    <row r="6201" spans="10:11" x14ac:dyDescent="0.2">
      <c r="J6201" s="261"/>
      <c r="K6201" s="246"/>
    </row>
    <row r="6202" spans="10:11" x14ac:dyDescent="0.2">
      <c r="J6202" s="261"/>
      <c r="K6202" s="246"/>
    </row>
    <row r="6203" spans="10:11" x14ac:dyDescent="0.2">
      <c r="J6203" s="261"/>
      <c r="K6203" s="246"/>
    </row>
    <row r="6204" spans="10:11" x14ac:dyDescent="0.2">
      <c r="J6204" s="261"/>
      <c r="K6204" s="246"/>
    </row>
    <row r="6205" spans="10:11" x14ac:dyDescent="0.2">
      <c r="J6205" s="261"/>
      <c r="K6205" s="246"/>
    </row>
    <row r="6206" spans="10:11" x14ac:dyDescent="0.2">
      <c r="J6206" s="261"/>
      <c r="K6206" s="246"/>
    </row>
    <row r="6207" spans="10:11" x14ac:dyDescent="0.2">
      <c r="J6207" s="261"/>
      <c r="K6207" s="246"/>
    </row>
    <row r="6208" spans="10:11" x14ac:dyDescent="0.2">
      <c r="J6208" s="261"/>
      <c r="K6208" s="246"/>
    </row>
    <row r="6209" spans="10:11" x14ac:dyDescent="0.2">
      <c r="J6209" s="261"/>
      <c r="K6209" s="246"/>
    </row>
    <row r="6210" spans="10:11" x14ac:dyDescent="0.2">
      <c r="J6210" s="261"/>
      <c r="K6210" s="246"/>
    </row>
    <row r="6211" spans="10:11" x14ac:dyDescent="0.2">
      <c r="J6211" s="261"/>
      <c r="K6211" s="246"/>
    </row>
    <row r="6212" spans="10:11" x14ac:dyDescent="0.2">
      <c r="J6212" s="261"/>
      <c r="K6212" s="246"/>
    </row>
    <row r="6213" spans="10:11" x14ac:dyDescent="0.2">
      <c r="J6213" s="261"/>
      <c r="K6213" s="246"/>
    </row>
    <row r="6214" spans="10:11" x14ac:dyDescent="0.2">
      <c r="J6214" s="261"/>
      <c r="K6214" s="246"/>
    </row>
    <row r="6215" spans="10:11" x14ac:dyDescent="0.2">
      <c r="J6215" s="261"/>
      <c r="K6215" s="246"/>
    </row>
    <row r="6216" spans="10:11" x14ac:dyDescent="0.2">
      <c r="J6216" s="261"/>
      <c r="K6216" s="246"/>
    </row>
    <row r="6217" spans="10:11" x14ac:dyDescent="0.2">
      <c r="J6217" s="261"/>
      <c r="K6217" s="246"/>
    </row>
    <row r="6218" spans="10:11" x14ac:dyDescent="0.2">
      <c r="J6218" s="261"/>
      <c r="K6218" s="246"/>
    </row>
    <row r="6219" spans="10:11" x14ac:dyDescent="0.2">
      <c r="J6219" s="261"/>
      <c r="K6219" s="246"/>
    </row>
    <row r="6220" spans="10:11" x14ac:dyDescent="0.2">
      <c r="J6220" s="261"/>
      <c r="K6220" s="246"/>
    </row>
    <row r="6221" spans="10:11" x14ac:dyDescent="0.2">
      <c r="J6221" s="261"/>
      <c r="K6221" s="246"/>
    </row>
    <row r="6222" spans="10:11" x14ac:dyDescent="0.2">
      <c r="J6222" s="261"/>
      <c r="K6222" s="246"/>
    </row>
    <row r="6223" spans="10:11" x14ac:dyDescent="0.2">
      <c r="J6223" s="261"/>
      <c r="K6223" s="246"/>
    </row>
    <row r="6224" spans="10:11" x14ac:dyDescent="0.2">
      <c r="J6224" s="261"/>
      <c r="K6224" s="246"/>
    </row>
    <row r="6225" spans="10:11" x14ac:dyDescent="0.2">
      <c r="J6225" s="261"/>
      <c r="K6225" s="246"/>
    </row>
    <row r="6226" spans="10:11" x14ac:dyDescent="0.2">
      <c r="J6226" s="261"/>
      <c r="K6226" s="246"/>
    </row>
    <row r="6227" spans="10:11" x14ac:dyDescent="0.2">
      <c r="J6227" s="261"/>
      <c r="K6227" s="246"/>
    </row>
    <row r="6228" spans="10:11" x14ac:dyDescent="0.2">
      <c r="J6228" s="261"/>
      <c r="K6228" s="246"/>
    </row>
    <row r="6229" spans="10:11" x14ac:dyDescent="0.2">
      <c r="J6229" s="261"/>
      <c r="K6229" s="246"/>
    </row>
    <row r="6230" spans="10:11" x14ac:dyDescent="0.2">
      <c r="J6230" s="261"/>
      <c r="K6230" s="246"/>
    </row>
    <row r="6231" spans="10:11" x14ac:dyDescent="0.2">
      <c r="J6231" s="261"/>
      <c r="K6231" s="246"/>
    </row>
    <row r="6232" spans="10:11" x14ac:dyDescent="0.2">
      <c r="J6232" s="261"/>
      <c r="K6232" s="246"/>
    </row>
    <row r="6233" spans="10:11" x14ac:dyDescent="0.2">
      <c r="J6233" s="261"/>
      <c r="K6233" s="246"/>
    </row>
    <row r="6234" spans="10:11" x14ac:dyDescent="0.2">
      <c r="J6234" s="261"/>
      <c r="K6234" s="246"/>
    </row>
    <row r="6235" spans="10:11" x14ac:dyDescent="0.2">
      <c r="J6235" s="261"/>
      <c r="K6235" s="246"/>
    </row>
    <row r="6236" spans="10:11" x14ac:dyDescent="0.2">
      <c r="J6236" s="261"/>
      <c r="K6236" s="246"/>
    </row>
    <row r="6237" spans="10:11" x14ac:dyDescent="0.2">
      <c r="J6237" s="261"/>
      <c r="K6237" s="246"/>
    </row>
    <row r="6238" spans="10:11" x14ac:dyDescent="0.2">
      <c r="J6238" s="261"/>
      <c r="K6238" s="246"/>
    </row>
    <row r="6239" spans="10:11" x14ac:dyDescent="0.2">
      <c r="J6239" s="261"/>
      <c r="K6239" s="246"/>
    </row>
    <row r="6240" spans="10:11" x14ac:dyDescent="0.2">
      <c r="J6240" s="261"/>
      <c r="K6240" s="246"/>
    </row>
    <row r="6241" spans="10:11" x14ac:dyDescent="0.2">
      <c r="J6241" s="261"/>
      <c r="K6241" s="246"/>
    </row>
    <row r="6242" spans="10:11" x14ac:dyDescent="0.2">
      <c r="J6242" s="261"/>
      <c r="K6242" s="246"/>
    </row>
    <row r="6243" spans="10:11" x14ac:dyDescent="0.2">
      <c r="J6243" s="261"/>
      <c r="K6243" s="246"/>
    </row>
    <row r="6244" spans="10:11" x14ac:dyDescent="0.2">
      <c r="J6244" s="261"/>
      <c r="K6244" s="246"/>
    </row>
    <row r="6245" spans="10:11" x14ac:dyDescent="0.2">
      <c r="J6245" s="261"/>
      <c r="K6245" s="246"/>
    </row>
    <row r="6246" spans="10:11" x14ac:dyDescent="0.2">
      <c r="J6246" s="261"/>
      <c r="K6246" s="246"/>
    </row>
    <row r="6247" spans="10:11" x14ac:dyDescent="0.2">
      <c r="J6247" s="261"/>
      <c r="K6247" s="246"/>
    </row>
    <row r="6248" spans="10:11" x14ac:dyDescent="0.2">
      <c r="J6248" s="261"/>
      <c r="K6248" s="246"/>
    </row>
    <row r="6249" spans="10:11" x14ac:dyDescent="0.2">
      <c r="J6249" s="261"/>
      <c r="K6249" s="246"/>
    </row>
    <row r="6250" spans="10:11" x14ac:dyDescent="0.2">
      <c r="J6250" s="261"/>
      <c r="K6250" s="246"/>
    </row>
    <row r="6251" spans="10:11" x14ac:dyDescent="0.2">
      <c r="J6251" s="261"/>
      <c r="K6251" s="246"/>
    </row>
    <row r="6252" spans="10:11" x14ac:dyDescent="0.2">
      <c r="J6252" s="261"/>
      <c r="K6252" s="246"/>
    </row>
    <row r="6253" spans="10:11" x14ac:dyDescent="0.2">
      <c r="J6253" s="261"/>
      <c r="K6253" s="246"/>
    </row>
    <row r="6254" spans="10:11" x14ac:dyDescent="0.2">
      <c r="J6254" s="261"/>
      <c r="K6254" s="246"/>
    </row>
    <row r="6255" spans="10:11" x14ac:dyDescent="0.2">
      <c r="J6255" s="261"/>
      <c r="K6255" s="246"/>
    </row>
    <row r="6256" spans="10:11" x14ac:dyDescent="0.2">
      <c r="J6256" s="261"/>
      <c r="K6256" s="246"/>
    </row>
    <row r="6257" spans="10:11" x14ac:dyDescent="0.2">
      <c r="J6257" s="261"/>
      <c r="K6257" s="246"/>
    </row>
    <row r="6258" spans="10:11" x14ac:dyDescent="0.2">
      <c r="J6258" s="261"/>
      <c r="K6258" s="246"/>
    </row>
    <row r="6259" spans="10:11" x14ac:dyDescent="0.2">
      <c r="J6259" s="261"/>
      <c r="K6259" s="246"/>
    </row>
    <row r="6260" spans="10:11" x14ac:dyDescent="0.2">
      <c r="J6260" s="261"/>
      <c r="K6260" s="246"/>
    </row>
    <row r="6261" spans="10:11" x14ac:dyDescent="0.2">
      <c r="J6261" s="261"/>
      <c r="K6261" s="246"/>
    </row>
    <row r="6262" spans="10:11" x14ac:dyDescent="0.2">
      <c r="J6262" s="261"/>
      <c r="K6262" s="246"/>
    </row>
    <row r="6263" spans="10:11" x14ac:dyDescent="0.2">
      <c r="J6263" s="261"/>
      <c r="K6263" s="246"/>
    </row>
    <row r="6264" spans="10:11" x14ac:dyDescent="0.2">
      <c r="J6264" s="261"/>
      <c r="K6264" s="246"/>
    </row>
    <row r="6265" spans="10:11" x14ac:dyDescent="0.2">
      <c r="J6265" s="261"/>
      <c r="K6265" s="246"/>
    </row>
    <row r="6266" spans="10:11" x14ac:dyDescent="0.2">
      <c r="J6266" s="261"/>
      <c r="K6266" s="246"/>
    </row>
    <row r="6267" spans="10:11" x14ac:dyDescent="0.2">
      <c r="J6267" s="261"/>
      <c r="K6267" s="246"/>
    </row>
    <row r="6268" spans="10:11" x14ac:dyDescent="0.2">
      <c r="J6268" s="261"/>
      <c r="K6268" s="246"/>
    </row>
    <row r="6269" spans="10:11" x14ac:dyDescent="0.2">
      <c r="J6269" s="261"/>
      <c r="K6269" s="246"/>
    </row>
    <row r="6270" spans="10:11" x14ac:dyDescent="0.2">
      <c r="J6270" s="261"/>
      <c r="K6270" s="246"/>
    </row>
    <row r="6271" spans="10:11" x14ac:dyDescent="0.2">
      <c r="J6271" s="261"/>
      <c r="K6271" s="246"/>
    </row>
    <row r="6272" spans="10:11" x14ac:dyDescent="0.2">
      <c r="J6272" s="261"/>
      <c r="K6272" s="246"/>
    </row>
    <row r="6273" spans="10:11" x14ac:dyDescent="0.2">
      <c r="J6273" s="261"/>
      <c r="K6273" s="246"/>
    </row>
    <row r="6274" spans="10:11" x14ac:dyDescent="0.2">
      <c r="J6274" s="261"/>
      <c r="K6274" s="246"/>
    </row>
    <row r="6275" spans="10:11" x14ac:dyDescent="0.2">
      <c r="J6275" s="261"/>
      <c r="K6275" s="246"/>
    </row>
    <row r="6276" spans="10:11" x14ac:dyDescent="0.2">
      <c r="J6276" s="261"/>
      <c r="K6276" s="246"/>
    </row>
    <row r="6277" spans="10:11" x14ac:dyDescent="0.2">
      <c r="J6277" s="261"/>
      <c r="K6277" s="246"/>
    </row>
    <row r="6278" spans="10:11" x14ac:dyDescent="0.2">
      <c r="J6278" s="261"/>
      <c r="K6278" s="246"/>
    </row>
    <row r="6279" spans="10:11" x14ac:dyDescent="0.2">
      <c r="J6279" s="261"/>
      <c r="K6279" s="246"/>
    </row>
    <row r="6280" spans="10:11" x14ac:dyDescent="0.2">
      <c r="J6280" s="261"/>
      <c r="K6280" s="246"/>
    </row>
    <row r="6281" spans="10:11" x14ac:dyDescent="0.2">
      <c r="J6281" s="261"/>
      <c r="K6281" s="246"/>
    </row>
    <row r="6282" spans="10:11" x14ac:dyDescent="0.2">
      <c r="J6282" s="261"/>
      <c r="K6282" s="246"/>
    </row>
    <row r="6283" spans="10:11" x14ac:dyDescent="0.2">
      <c r="J6283" s="261"/>
      <c r="K6283" s="246"/>
    </row>
    <row r="6284" spans="10:11" x14ac:dyDescent="0.2">
      <c r="J6284" s="261"/>
      <c r="K6284" s="246"/>
    </row>
    <row r="6285" spans="10:11" x14ac:dyDescent="0.2">
      <c r="J6285" s="261"/>
      <c r="K6285" s="246"/>
    </row>
    <row r="6286" spans="10:11" x14ac:dyDescent="0.2">
      <c r="J6286" s="261"/>
      <c r="K6286" s="246"/>
    </row>
    <row r="6287" spans="10:11" x14ac:dyDescent="0.2">
      <c r="J6287" s="261"/>
      <c r="K6287" s="246"/>
    </row>
    <row r="6288" spans="10:11" x14ac:dyDescent="0.2">
      <c r="J6288" s="261"/>
      <c r="K6288" s="246"/>
    </row>
    <row r="6289" spans="10:11" x14ac:dyDescent="0.2">
      <c r="J6289" s="261"/>
      <c r="K6289" s="246"/>
    </row>
    <row r="6290" spans="10:11" x14ac:dyDescent="0.2">
      <c r="J6290" s="261"/>
      <c r="K6290" s="246"/>
    </row>
    <row r="6291" spans="10:11" x14ac:dyDescent="0.2">
      <c r="J6291" s="261"/>
      <c r="K6291" s="246"/>
    </row>
    <row r="6292" spans="10:11" x14ac:dyDescent="0.2">
      <c r="J6292" s="261"/>
      <c r="K6292" s="246"/>
    </row>
    <row r="6293" spans="10:11" x14ac:dyDescent="0.2">
      <c r="J6293" s="261"/>
      <c r="K6293" s="246"/>
    </row>
    <row r="6294" spans="10:11" x14ac:dyDescent="0.2">
      <c r="J6294" s="261"/>
      <c r="K6294" s="246"/>
    </row>
    <row r="6295" spans="10:11" x14ac:dyDescent="0.2">
      <c r="J6295" s="261"/>
      <c r="K6295" s="246"/>
    </row>
    <row r="6296" spans="10:11" x14ac:dyDescent="0.2">
      <c r="J6296" s="261"/>
      <c r="K6296" s="246"/>
    </row>
    <row r="6297" spans="10:11" x14ac:dyDescent="0.2">
      <c r="J6297" s="261"/>
      <c r="K6297" s="246"/>
    </row>
    <row r="6298" spans="10:11" x14ac:dyDescent="0.2">
      <c r="J6298" s="261"/>
      <c r="K6298" s="246"/>
    </row>
    <row r="6299" spans="10:11" x14ac:dyDescent="0.2">
      <c r="J6299" s="261"/>
      <c r="K6299" s="246"/>
    </row>
    <row r="6300" spans="10:11" x14ac:dyDescent="0.2">
      <c r="J6300" s="261"/>
      <c r="K6300" s="246"/>
    </row>
    <row r="6301" spans="10:11" x14ac:dyDescent="0.2">
      <c r="J6301" s="261"/>
      <c r="K6301" s="246"/>
    </row>
    <row r="6302" spans="10:11" x14ac:dyDescent="0.2">
      <c r="J6302" s="261"/>
      <c r="K6302" s="246"/>
    </row>
    <row r="6303" spans="10:11" x14ac:dyDescent="0.2">
      <c r="J6303" s="261"/>
      <c r="K6303" s="246"/>
    </row>
    <row r="6304" spans="10:11" x14ac:dyDescent="0.2">
      <c r="J6304" s="261"/>
      <c r="K6304" s="246"/>
    </row>
    <row r="6305" spans="10:11" x14ac:dyDescent="0.2">
      <c r="J6305" s="261"/>
      <c r="K6305" s="246"/>
    </row>
    <row r="6306" spans="10:11" x14ac:dyDescent="0.2">
      <c r="J6306" s="261"/>
      <c r="K6306" s="246"/>
    </row>
    <row r="6307" spans="10:11" x14ac:dyDescent="0.2">
      <c r="J6307" s="261"/>
      <c r="K6307" s="246"/>
    </row>
    <row r="6308" spans="10:11" x14ac:dyDescent="0.2">
      <c r="J6308" s="261"/>
      <c r="K6308" s="246"/>
    </row>
    <row r="6309" spans="10:11" x14ac:dyDescent="0.2">
      <c r="J6309" s="261"/>
      <c r="K6309" s="246"/>
    </row>
    <row r="6310" spans="10:11" x14ac:dyDescent="0.2">
      <c r="J6310" s="261"/>
      <c r="K6310" s="246"/>
    </row>
    <row r="6311" spans="10:11" x14ac:dyDescent="0.2">
      <c r="J6311" s="261"/>
      <c r="K6311" s="246"/>
    </row>
    <row r="6312" spans="10:11" x14ac:dyDescent="0.2">
      <c r="J6312" s="261"/>
      <c r="K6312" s="246"/>
    </row>
    <row r="6313" spans="10:11" x14ac:dyDescent="0.2">
      <c r="J6313" s="261"/>
      <c r="K6313" s="246"/>
    </row>
    <row r="6314" spans="10:11" x14ac:dyDescent="0.2">
      <c r="J6314" s="261"/>
      <c r="K6314" s="246"/>
    </row>
    <row r="6315" spans="10:11" x14ac:dyDescent="0.2">
      <c r="J6315" s="261"/>
      <c r="K6315" s="246"/>
    </row>
    <row r="6316" spans="10:11" x14ac:dyDescent="0.2">
      <c r="J6316" s="261"/>
      <c r="K6316" s="246"/>
    </row>
    <row r="6317" spans="10:11" x14ac:dyDescent="0.2">
      <c r="J6317" s="261"/>
      <c r="K6317" s="246"/>
    </row>
    <row r="6318" spans="10:11" x14ac:dyDescent="0.2">
      <c r="J6318" s="261"/>
      <c r="K6318" s="246"/>
    </row>
    <row r="6319" spans="10:11" x14ac:dyDescent="0.2">
      <c r="J6319" s="261"/>
      <c r="K6319" s="246"/>
    </row>
    <row r="6320" spans="10:11" x14ac:dyDescent="0.2">
      <c r="J6320" s="261"/>
      <c r="K6320" s="246"/>
    </row>
    <row r="6321" spans="10:11" x14ac:dyDescent="0.2">
      <c r="J6321" s="261"/>
      <c r="K6321" s="246"/>
    </row>
    <row r="6322" spans="10:11" x14ac:dyDescent="0.2">
      <c r="J6322" s="261"/>
      <c r="K6322" s="246"/>
    </row>
    <row r="6323" spans="10:11" x14ac:dyDescent="0.2">
      <c r="J6323" s="261"/>
      <c r="K6323" s="246"/>
    </row>
    <row r="6324" spans="10:11" x14ac:dyDescent="0.2">
      <c r="J6324" s="261"/>
      <c r="K6324" s="246"/>
    </row>
    <row r="6325" spans="10:11" x14ac:dyDescent="0.2">
      <c r="J6325" s="261"/>
      <c r="K6325" s="246"/>
    </row>
    <row r="6326" spans="10:11" x14ac:dyDescent="0.2">
      <c r="J6326" s="261"/>
      <c r="K6326" s="246"/>
    </row>
    <row r="6327" spans="10:11" x14ac:dyDescent="0.2">
      <c r="J6327" s="261"/>
      <c r="K6327" s="246"/>
    </row>
    <row r="6328" spans="10:11" x14ac:dyDescent="0.2">
      <c r="J6328" s="261"/>
      <c r="K6328" s="246"/>
    </row>
    <row r="6329" spans="10:11" x14ac:dyDescent="0.2">
      <c r="J6329" s="261"/>
      <c r="K6329" s="246"/>
    </row>
    <row r="6330" spans="10:11" x14ac:dyDescent="0.2">
      <c r="J6330" s="261"/>
      <c r="K6330" s="246"/>
    </row>
    <row r="6331" spans="10:11" x14ac:dyDescent="0.2">
      <c r="J6331" s="261"/>
      <c r="K6331" s="246"/>
    </row>
    <row r="6332" spans="10:11" x14ac:dyDescent="0.2">
      <c r="J6332" s="261"/>
      <c r="K6332" s="246"/>
    </row>
    <row r="6333" spans="10:11" x14ac:dyDescent="0.2">
      <c r="J6333" s="261"/>
      <c r="K6333" s="246"/>
    </row>
    <row r="6334" spans="10:11" x14ac:dyDescent="0.2">
      <c r="J6334" s="261"/>
      <c r="K6334" s="246"/>
    </row>
    <row r="6335" spans="10:11" x14ac:dyDescent="0.2">
      <c r="J6335" s="261"/>
      <c r="K6335" s="246"/>
    </row>
    <row r="6336" spans="10:11" x14ac:dyDescent="0.2">
      <c r="J6336" s="261"/>
      <c r="K6336" s="246"/>
    </row>
    <row r="6337" spans="10:11" x14ac:dyDescent="0.2">
      <c r="J6337" s="261"/>
      <c r="K6337" s="246"/>
    </row>
    <row r="6338" spans="10:11" x14ac:dyDescent="0.2">
      <c r="J6338" s="261"/>
      <c r="K6338" s="246"/>
    </row>
    <row r="6339" spans="10:11" x14ac:dyDescent="0.2">
      <c r="J6339" s="261"/>
      <c r="K6339" s="246"/>
    </row>
    <row r="6340" spans="10:11" x14ac:dyDescent="0.2">
      <c r="J6340" s="261"/>
      <c r="K6340" s="246"/>
    </row>
    <row r="6341" spans="10:11" x14ac:dyDescent="0.2">
      <c r="J6341" s="261"/>
      <c r="K6341" s="246"/>
    </row>
    <row r="6342" spans="10:11" x14ac:dyDescent="0.2">
      <c r="J6342" s="261"/>
      <c r="K6342" s="246"/>
    </row>
    <row r="6343" spans="10:11" x14ac:dyDescent="0.2">
      <c r="J6343" s="261"/>
      <c r="K6343" s="246"/>
    </row>
    <row r="6344" spans="10:11" x14ac:dyDescent="0.2">
      <c r="J6344" s="261"/>
      <c r="K6344" s="246"/>
    </row>
    <row r="6345" spans="10:11" x14ac:dyDescent="0.2">
      <c r="J6345" s="261"/>
      <c r="K6345" s="246"/>
    </row>
    <row r="6346" spans="10:11" x14ac:dyDescent="0.2">
      <c r="J6346" s="261"/>
      <c r="K6346" s="246"/>
    </row>
    <row r="6347" spans="10:11" x14ac:dyDescent="0.2">
      <c r="J6347" s="261"/>
      <c r="K6347" s="246"/>
    </row>
    <row r="6348" spans="10:11" x14ac:dyDescent="0.2">
      <c r="J6348" s="261"/>
      <c r="K6348" s="246"/>
    </row>
    <row r="6349" spans="10:11" x14ac:dyDescent="0.2">
      <c r="J6349" s="261"/>
      <c r="K6349" s="246"/>
    </row>
    <row r="6350" spans="10:11" x14ac:dyDescent="0.2">
      <c r="J6350" s="261"/>
      <c r="K6350" s="246"/>
    </row>
    <row r="6351" spans="10:11" x14ac:dyDescent="0.2">
      <c r="J6351" s="261"/>
      <c r="K6351" s="246"/>
    </row>
    <row r="6352" spans="10:11" x14ac:dyDescent="0.2">
      <c r="J6352" s="261"/>
      <c r="K6352" s="246"/>
    </row>
    <row r="6353" spans="10:11" x14ac:dyDescent="0.2">
      <c r="J6353" s="261"/>
      <c r="K6353" s="246"/>
    </row>
    <row r="6354" spans="10:11" x14ac:dyDescent="0.2">
      <c r="J6354" s="261"/>
      <c r="K6354" s="246"/>
    </row>
    <row r="6355" spans="10:11" x14ac:dyDescent="0.2">
      <c r="J6355" s="261"/>
      <c r="K6355" s="246"/>
    </row>
    <row r="6356" spans="10:11" x14ac:dyDescent="0.2">
      <c r="J6356" s="261"/>
      <c r="K6356" s="246"/>
    </row>
    <row r="6357" spans="10:11" x14ac:dyDescent="0.2">
      <c r="J6357" s="261"/>
      <c r="K6357" s="246"/>
    </row>
    <row r="6358" spans="10:11" x14ac:dyDescent="0.2">
      <c r="J6358" s="261"/>
      <c r="K6358" s="246"/>
    </row>
    <row r="6359" spans="10:11" x14ac:dyDescent="0.2">
      <c r="J6359" s="261"/>
      <c r="K6359" s="246"/>
    </row>
    <row r="6360" spans="10:11" x14ac:dyDescent="0.2">
      <c r="J6360" s="261"/>
      <c r="K6360" s="246"/>
    </row>
    <row r="6361" spans="10:11" x14ac:dyDescent="0.2">
      <c r="J6361" s="261"/>
      <c r="K6361" s="246"/>
    </row>
    <row r="6362" spans="10:11" x14ac:dyDescent="0.2">
      <c r="J6362" s="261"/>
      <c r="K6362" s="246"/>
    </row>
    <row r="6363" spans="10:11" x14ac:dyDescent="0.2">
      <c r="J6363" s="261"/>
      <c r="K6363" s="246"/>
    </row>
    <row r="6364" spans="10:11" x14ac:dyDescent="0.2">
      <c r="J6364" s="261"/>
      <c r="K6364" s="246"/>
    </row>
    <row r="6365" spans="10:11" x14ac:dyDescent="0.2">
      <c r="J6365" s="261"/>
      <c r="K6365" s="246"/>
    </row>
    <row r="6366" spans="10:11" x14ac:dyDescent="0.2">
      <c r="J6366" s="261"/>
      <c r="K6366" s="246"/>
    </row>
    <row r="6367" spans="10:11" x14ac:dyDescent="0.2">
      <c r="J6367" s="261"/>
      <c r="K6367" s="246"/>
    </row>
    <row r="6368" spans="10:11" x14ac:dyDescent="0.2">
      <c r="J6368" s="261"/>
      <c r="K6368" s="246"/>
    </row>
    <row r="6369" spans="10:11" x14ac:dyDescent="0.2">
      <c r="J6369" s="261"/>
      <c r="K6369" s="246"/>
    </row>
    <row r="6370" spans="10:11" x14ac:dyDescent="0.2">
      <c r="J6370" s="261"/>
      <c r="K6370" s="246"/>
    </row>
    <row r="6371" spans="10:11" x14ac:dyDescent="0.2">
      <c r="J6371" s="261"/>
      <c r="K6371" s="246"/>
    </row>
    <row r="6372" spans="10:11" x14ac:dyDescent="0.2">
      <c r="J6372" s="261"/>
      <c r="K6372" s="246"/>
    </row>
    <row r="6373" spans="10:11" x14ac:dyDescent="0.2">
      <c r="J6373" s="261"/>
      <c r="K6373" s="246"/>
    </row>
    <row r="6374" spans="10:11" x14ac:dyDescent="0.2">
      <c r="J6374" s="261"/>
      <c r="K6374" s="246"/>
    </row>
    <row r="6375" spans="10:11" x14ac:dyDescent="0.2">
      <c r="J6375" s="261"/>
      <c r="K6375" s="246"/>
    </row>
    <row r="6376" spans="10:11" x14ac:dyDescent="0.2">
      <c r="J6376" s="261"/>
      <c r="K6376" s="246"/>
    </row>
    <row r="6377" spans="10:11" x14ac:dyDescent="0.2">
      <c r="J6377" s="261"/>
      <c r="K6377" s="246"/>
    </row>
    <row r="6378" spans="10:11" x14ac:dyDescent="0.2">
      <c r="J6378" s="261"/>
      <c r="K6378" s="246"/>
    </row>
    <row r="6379" spans="10:11" x14ac:dyDescent="0.2">
      <c r="J6379" s="261"/>
      <c r="K6379" s="246"/>
    </row>
    <row r="6380" spans="10:11" x14ac:dyDescent="0.2">
      <c r="J6380" s="261"/>
      <c r="K6380" s="246"/>
    </row>
    <row r="6381" spans="10:11" x14ac:dyDescent="0.2">
      <c r="J6381" s="261"/>
      <c r="K6381" s="246"/>
    </row>
    <row r="6382" spans="10:11" x14ac:dyDescent="0.2">
      <c r="J6382" s="261"/>
      <c r="K6382" s="246"/>
    </row>
    <row r="6383" spans="10:11" x14ac:dyDescent="0.2">
      <c r="J6383" s="261"/>
      <c r="K6383" s="246"/>
    </row>
    <row r="6384" spans="10:11" x14ac:dyDescent="0.2">
      <c r="J6384" s="261"/>
      <c r="K6384" s="246"/>
    </row>
    <row r="6385" spans="10:11" x14ac:dyDescent="0.2">
      <c r="J6385" s="261"/>
      <c r="K6385" s="246"/>
    </row>
    <row r="6386" spans="10:11" x14ac:dyDescent="0.2">
      <c r="J6386" s="261"/>
      <c r="K6386" s="246"/>
    </row>
    <row r="6387" spans="10:11" x14ac:dyDescent="0.2">
      <c r="J6387" s="261"/>
      <c r="K6387" s="246"/>
    </row>
    <row r="6388" spans="10:11" x14ac:dyDescent="0.2">
      <c r="J6388" s="261"/>
      <c r="K6388" s="246"/>
    </row>
    <row r="6389" spans="10:11" x14ac:dyDescent="0.2">
      <c r="J6389" s="261"/>
      <c r="K6389" s="246"/>
    </row>
    <row r="6390" spans="10:11" x14ac:dyDescent="0.2">
      <c r="J6390" s="261"/>
      <c r="K6390" s="246"/>
    </row>
    <row r="6391" spans="10:11" x14ac:dyDescent="0.2">
      <c r="J6391" s="261"/>
      <c r="K6391" s="246"/>
    </row>
    <row r="6392" spans="10:11" x14ac:dyDescent="0.2">
      <c r="J6392" s="261"/>
      <c r="K6392" s="246"/>
    </row>
    <row r="6393" spans="10:11" x14ac:dyDescent="0.2">
      <c r="J6393" s="261"/>
      <c r="K6393" s="246"/>
    </row>
    <row r="6394" spans="10:11" x14ac:dyDescent="0.2">
      <c r="J6394" s="261"/>
      <c r="K6394" s="246"/>
    </row>
    <row r="6395" spans="10:11" x14ac:dyDescent="0.2">
      <c r="J6395" s="261"/>
      <c r="K6395" s="246"/>
    </row>
    <row r="6396" spans="10:11" x14ac:dyDescent="0.2">
      <c r="J6396" s="261"/>
      <c r="K6396" s="246"/>
    </row>
    <row r="6397" spans="10:11" x14ac:dyDescent="0.2">
      <c r="J6397" s="261"/>
      <c r="K6397" s="246"/>
    </row>
    <row r="6398" spans="10:11" x14ac:dyDescent="0.2">
      <c r="J6398" s="261"/>
      <c r="K6398" s="246"/>
    </row>
    <row r="6399" spans="10:11" x14ac:dyDescent="0.2">
      <c r="J6399" s="261"/>
      <c r="K6399" s="246"/>
    </row>
    <row r="6400" spans="10:11" x14ac:dyDescent="0.2">
      <c r="J6400" s="261"/>
      <c r="K6400" s="246"/>
    </row>
    <row r="6401" spans="10:11" x14ac:dyDescent="0.2">
      <c r="J6401" s="261"/>
      <c r="K6401" s="246"/>
    </row>
    <row r="6402" spans="10:11" x14ac:dyDescent="0.2">
      <c r="J6402" s="261"/>
      <c r="K6402" s="246"/>
    </row>
    <row r="6403" spans="10:11" x14ac:dyDescent="0.2">
      <c r="J6403" s="261"/>
      <c r="K6403" s="246"/>
    </row>
    <row r="6404" spans="10:11" x14ac:dyDescent="0.2">
      <c r="J6404" s="261"/>
      <c r="K6404" s="246"/>
    </row>
    <row r="6405" spans="10:11" x14ac:dyDescent="0.2">
      <c r="J6405" s="261"/>
      <c r="K6405" s="246"/>
    </row>
    <row r="6406" spans="10:11" x14ac:dyDescent="0.2">
      <c r="J6406" s="261"/>
      <c r="K6406" s="246"/>
    </row>
    <row r="6407" spans="10:11" x14ac:dyDescent="0.2">
      <c r="J6407" s="261"/>
      <c r="K6407" s="246"/>
    </row>
    <row r="6408" spans="10:11" x14ac:dyDescent="0.2">
      <c r="J6408" s="261"/>
      <c r="K6408" s="246"/>
    </row>
    <row r="6409" spans="10:11" x14ac:dyDescent="0.2">
      <c r="J6409" s="261"/>
      <c r="K6409" s="246"/>
    </row>
    <row r="6410" spans="10:11" x14ac:dyDescent="0.2">
      <c r="J6410" s="261"/>
      <c r="K6410" s="246"/>
    </row>
    <row r="6411" spans="10:11" x14ac:dyDescent="0.2">
      <c r="J6411" s="261"/>
      <c r="K6411" s="246"/>
    </row>
    <row r="6412" spans="10:11" x14ac:dyDescent="0.2">
      <c r="J6412" s="261"/>
      <c r="K6412" s="246"/>
    </row>
    <row r="6413" spans="10:11" x14ac:dyDescent="0.2">
      <c r="J6413" s="261"/>
      <c r="K6413" s="246"/>
    </row>
    <row r="6414" spans="10:11" x14ac:dyDescent="0.2">
      <c r="J6414" s="261"/>
      <c r="K6414" s="246"/>
    </row>
    <row r="6415" spans="10:11" x14ac:dyDescent="0.2">
      <c r="J6415" s="261"/>
      <c r="K6415" s="246"/>
    </row>
    <row r="6416" spans="10:11" x14ac:dyDescent="0.2">
      <c r="J6416" s="261"/>
      <c r="K6416" s="246"/>
    </row>
    <row r="6417" spans="10:11" x14ac:dyDescent="0.2">
      <c r="J6417" s="261"/>
      <c r="K6417" s="246"/>
    </row>
    <row r="6418" spans="10:11" x14ac:dyDescent="0.2">
      <c r="J6418" s="261"/>
      <c r="K6418" s="246"/>
    </row>
    <row r="6419" spans="10:11" x14ac:dyDescent="0.2">
      <c r="J6419" s="261"/>
      <c r="K6419" s="246"/>
    </row>
    <row r="6420" spans="10:11" x14ac:dyDescent="0.2">
      <c r="J6420" s="261"/>
      <c r="K6420" s="246"/>
    </row>
    <row r="6421" spans="10:11" x14ac:dyDescent="0.2">
      <c r="J6421" s="261"/>
      <c r="K6421" s="246"/>
    </row>
    <row r="6422" spans="10:11" x14ac:dyDescent="0.2">
      <c r="J6422" s="261"/>
      <c r="K6422" s="246"/>
    </row>
    <row r="6423" spans="10:11" x14ac:dyDescent="0.2">
      <c r="J6423" s="261"/>
      <c r="K6423" s="246"/>
    </row>
    <row r="6424" spans="10:11" x14ac:dyDescent="0.2">
      <c r="J6424" s="261"/>
      <c r="K6424" s="246"/>
    </row>
    <row r="6425" spans="10:11" x14ac:dyDescent="0.2">
      <c r="J6425" s="261"/>
      <c r="K6425" s="246"/>
    </row>
    <row r="6426" spans="10:11" x14ac:dyDescent="0.2">
      <c r="J6426" s="261"/>
      <c r="K6426" s="246"/>
    </row>
    <row r="6427" spans="10:11" x14ac:dyDescent="0.2">
      <c r="J6427" s="261"/>
      <c r="K6427" s="246"/>
    </row>
    <row r="6428" spans="10:11" x14ac:dyDescent="0.2">
      <c r="J6428" s="261"/>
      <c r="K6428" s="246"/>
    </row>
    <row r="6429" spans="10:11" x14ac:dyDescent="0.2">
      <c r="J6429" s="261"/>
      <c r="K6429" s="246"/>
    </row>
    <row r="6430" spans="10:11" x14ac:dyDescent="0.2">
      <c r="J6430" s="261"/>
      <c r="K6430" s="246"/>
    </row>
    <row r="6431" spans="10:11" x14ac:dyDescent="0.2">
      <c r="J6431" s="261"/>
      <c r="K6431" s="246"/>
    </row>
    <row r="6432" spans="10:11" x14ac:dyDescent="0.2">
      <c r="J6432" s="261"/>
      <c r="K6432" s="246"/>
    </row>
    <row r="6433" spans="10:11" x14ac:dyDescent="0.2">
      <c r="J6433" s="261"/>
      <c r="K6433" s="246"/>
    </row>
    <row r="6434" spans="10:11" x14ac:dyDescent="0.2">
      <c r="J6434" s="261"/>
      <c r="K6434" s="246"/>
    </row>
    <row r="6435" spans="10:11" x14ac:dyDescent="0.2">
      <c r="J6435" s="261"/>
      <c r="K6435" s="246"/>
    </row>
    <row r="6436" spans="10:11" x14ac:dyDescent="0.2">
      <c r="J6436" s="261"/>
      <c r="K6436" s="246"/>
    </row>
    <row r="6437" spans="10:11" x14ac:dyDescent="0.2">
      <c r="J6437" s="261"/>
      <c r="K6437" s="246"/>
    </row>
    <row r="6438" spans="10:11" x14ac:dyDescent="0.2">
      <c r="J6438" s="261"/>
      <c r="K6438" s="246"/>
    </row>
    <row r="6439" spans="10:11" x14ac:dyDescent="0.2">
      <c r="J6439" s="261"/>
      <c r="K6439" s="246"/>
    </row>
    <row r="6440" spans="10:11" x14ac:dyDescent="0.2">
      <c r="J6440" s="261"/>
      <c r="K6440" s="246"/>
    </row>
    <row r="6441" spans="10:11" x14ac:dyDescent="0.2">
      <c r="J6441" s="261"/>
      <c r="K6441" s="246"/>
    </row>
    <row r="6442" spans="10:11" x14ac:dyDescent="0.2">
      <c r="J6442" s="261"/>
      <c r="K6442" s="246"/>
    </row>
    <row r="6443" spans="10:11" x14ac:dyDescent="0.2">
      <c r="J6443" s="261"/>
      <c r="K6443" s="246"/>
    </row>
    <row r="6444" spans="10:11" x14ac:dyDescent="0.2">
      <c r="J6444" s="261"/>
      <c r="K6444" s="246"/>
    </row>
    <row r="6445" spans="10:11" x14ac:dyDescent="0.2">
      <c r="J6445" s="261"/>
      <c r="K6445" s="246"/>
    </row>
    <row r="6446" spans="10:11" x14ac:dyDescent="0.2">
      <c r="J6446" s="261"/>
      <c r="K6446" s="246"/>
    </row>
    <row r="6447" spans="10:11" x14ac:dyDescent="0.2">
      <c r="J6447" s="261"/>
      <c r="K6447" s="246"/>
    </row>
    <row r="6448" spans="10:11" x14ac:dyDescent="0.2">
      <c r="J6448" s="261"/>
      <c r="K6448" s="246"/>
    </row>
    <row r="6449" spans="10:11" x14ac:dyDescent="0.2">
      <c r="J6449" s="261"/>
      <c r="K6449" s="246"/>
    </row>
    <row r="6450" spans="10:11" x14ac:dyDescent="0.2">
      <c r="J6450" s="261"/>
      <c r="K6450" s="246"/>
    </row>
    <row r="6451" spans="10:11" x14ac:dyDescent="0.2">
      <c r="J6451" s="261"/>
      <c r="K6451" s="246"/>
    </row>
    <row r="6452" spans="10:11" x14ac:dyDescent="0.2">
      <c r="J6452" s="261"/>
      <c r="K6452" s="246"/>
    </row>
    <row r="6453" spans="10:11" x14ac:dyDescent="0.2">
      <c r="J6453" s="261"/>
      <c r="K6453" s="246"/>
    </row>
    <row r="6454" spans="10:11" x14ac:dyDescent="0.2">
      <c r="J6454" s="261"/>
      <c r="K6454" s="246"/>
    </row>
    <row r="6455" spans="10:11" x14ac:dyDescent="0.2">
      <c r="J6455" s="261"/>
      <c r="K6455" s="246"/>
    </row>
    <row r="6456" spans="10:11" x14ac:dyDescent="0.2">
      <c r="J6456" s="261"/>
      <c r="K6456" s="246"/>
    </row>
    <row r="6457" spans="10:11" x14ac:dyDescent="0.2">
      <c r="J6457" s="261"/>
      <c r="K6457" s="246"/>
    </row>
    <row r="6458" spans="10:11" x14ac:dyDescent="0.2">
      <c r="J6458" s="261"/>
      <c r="K6458" s="246"/>
    </row>
    <row r="6459" spans="10:11" x14ac:dyDescent="0.2">
      <c r="J6459" s="261"/>
      <c r="K6459" s="246"/>
    </row>
    <row r="6460" spans="10:11" x14ac:dyDescent="0.2">
      <c r="J6460" s="261"/>
      <c r="K6460" s="246"/>
    </row>
    <row r="6461" spans="10:11" x14ac:dyDescent="0.2">
      <c r="J6461" s="261"/>
      <c r="K6461" s="246"/>
    </row>
    <row r="6462" spans="10:11" x14ac:dyDescent="0.2">
      <c r="J6462" s="261"/>
      <c r="K6462" s="246"/>
    </row>
    <row r="6463" spans="10:11" x14ac:dyDescent="0.2">
      <c r="J6463" s="261"/>
      <c r="K6463" s="246"/>
    </row>
    <row r="6464" spans="10:11" x14ac:dyDescent="0.2">
      <c r="J6464" s="261"/>
      <c r="K6464" s="246"/>
    </row>
    <row r="6465" spans="10:11" x14ac:dyDescent="0.2">
      <c r="J6465" s="261"/>
      <c r="K6465" s="246"/>
    </row>
    <row r="6466" spans="10:11" x14ac:dyDescent="0.2">
      <c r="J6466" s="261"/>
      <c r="K6466" s="246"/>
    </row>
    <row r="6467" spans="10:11" x14ac:dyDescent="0.2">
      <c r="J6467" s="261"/>
      <c r="K6467" s="246"/>
    </row>
    <row r="6468" spans="10:11" x14ac:dyDescent="0.2">
      <c r="J6468" s="261"/>
      <c r="K6468" s="246"/>
    </row>
    <row r="6469" spans="10:11" x14ac:dyDescent="0.2">
      <c r="J6469" s="261"/>
      <c r="K6469" s="246"/>
    </row>
    <row r="6470" spans="10:11" x14ac:dyDescent="0.2">
      <c r="J6470" s="261"/>
      <c r="K6470" s="246"/>
    </row>
    <row r="6471" spans="10:11" x14ac:dyDescent="0.2">
      <c r="J6471" s="261"/>
      <c r="K6471" s="246"/>
    </row>
    <row r="6472" spans="10:11" x14ac:dyDescent="0.2">
      <c r="J6472" s="261"/>
      <c r="K6472" s="246"/>
    </row>
    <row r="6473" spans="10:11" x14ac:dyDescent="0.2">
      <c r="J6473" s="261"/>
      <c r="K6473" s="246"/>
    </row>
    <row r="6474" spans="10:11" x14ac:dyDescent="0.2">
      <c r="J6474" s="261"/>
      <c r="K6474" s="246"/>
    </row>
    <row r="6475" spans="10:11" x14ac:dyDescent="0.2">
      <c r="J6475" s="261"/>
      <c r="K6475" s="246"/>
    </row>
    <row r="6476" spans="10:11" x14ac:dyDescent="0.2">
      <c r="J6476" s="261"/>
      <c r="K6476" s="246"/>
    </row>
    <row r="6477" spans="10:11" x14ac:dyDescent="0.2">
      <c r="J6477" s="261"/>
      <c r="K6477" s="246"/>
    </row>
    <row r="6478" spans="10:11" x14ac:dyDescent="0.2">
      <c r="J6478" s="261"/>
      <c r="K6478" s="246"/>
    </row>
    <row r="6479" spans="10:11" x14ac:dyDescent="0.2">
      <c r="J6479" s="261"/>
      <c r="K6479" s="246"/>
    </row>
    <row r="6480" spans="10:11" x14ac:dyDescent="0.2">
      <c r="J6480" s="261"/>
      <c r="K6480" s="246"/>
    </row>
    <row r="6481" spans="10:11" x14ac:dyDescent="0.2">
      <c r="J6481" s="261"/>
      <c r="K6481" s="246"/>
    </row>
    <row r="6482" spans="10:11" x14ac:dyDescent="0.2">
      <c r="J6482" s="261"/>
      <c r="K6482" s="246"/>
    </row>
    <row r="6483" spans="10:11" x14ac:dyDescent="0.2">
      <c r="J6483" s="261"/>
      <c r="K6483" s="246"/>
    </row>
    <row r="6484" spans="10:11" x14ac:dyDescent="0.2">
      <c r="J6484" s="261"/>
      <c r="K6484" s="246"/>
    </row>
    <row r="6485" spans="10:11" x14ac:dyDescent="0.2">
      <c r="J6485" s="261"/>
      <c r="K6485" s="246"/>
    </row>
    <row r="6486" spans="10:11" x14ac:dyDescent="0.2">
      <c r="J6486" s="261"/>
      <c r="K6486" s="246"/>
    </row>
    <row r="6487" spans="10:11" x14ac:dyDescent="0.2">
      <c r="J6487" s="261"/>
      <c r="K6487" s="246"/>
    </row>
    <row r="6488" spans="10:11" x14ac:dyDescent="0.2">
      <c r="J6488" s="261"/>
      <c r="K6488" s="246"/>
    </row>
    <row r="6489" spans="10:11" x14ac:dyDescent="0.2">
      <c r="J6489" s="261"/>
      <c r="K6489" s="246"/>
    </row>
    <row r="6490" spans="10:11" x14ac:dyDescent="0.2">
      <c r="J6490" s="261"/>
      <c r="K6490" s="246"/>
    </row>
    <row r="6491" spans="10:11" x14ac:dyDescent="0.2">
      <c r="J6491" s="261"/>
      <c r="K6491" s="246"/>
    </row>
    <row r="6492" spans="10:11" x14ac:dyDescent="0.2">
      <c r="J6492" s="261"/>
      <c r="K6492" s="246"/>
    </row>
    <row r="6493" spans="10:11" x14ac:dyDescent="0.2">
      <c r="J6493" s="261"/>
      <c r="K6493" s="246"/>
    </row>
    <row r="6494" spans="10:11" x14ac:dyDescent="0.2">
      <c r="J6494" s="261"/>
      <c r="K6494" s="246"/>
    </row>
    <row r="6495" spans="10:11" x14ac:dyDescent="0.2">
      <c r="J6495" s="261"/>
      <c r="K6495" s="246"/>
    </row>
    <row r="6496" spans="10:11" x14ac:dyDescent="0.2">
      <c r="J6496" s="261"/>
      <c r="K6496" s="246"/>
    </row>
    <row r="6497" spans="10:11" x14ac:dyDescent="0.2">
      <c r="J6497" s="261"/>
      <c r="K6497" s="246"/>
    </row>
    <row r="6498" spans="10:11" x14ac:dyDescent="0.2">
      <c r="J6498" s="261"/>
      <c r="K6498" s="246"/>
    </row>
    <row r="6499" spans="10:11" x14ac:dyDescent="0.2">
      <c r="J6499" s="261"/>
      <c r="K6499" s="246"/>
    </row>
    <row r="6500" spans="10:11" x14ac:dyDescent="0.2">
      <c r="J6500" s="261"/>
      <c r="K6500" s="246"/>
    </row>
    <row r="6501" spans="10:11" x14ac:dyDescent="0.2">
      <c r="J6501" s="261"/>
      <c r="K6501" s="246"/>
    </row>
    <row r="6502" spans="10:11" x14ac:dyDescent="0.2">
      <c r="J6502" s="261"/>
      <c r="K6502" s="246"/>
    </row>
    <row r="6503" spans="10:11" x14ac:dyDescent="0.2">
      <c r="J6503" s="261"/>
      <c r="K6503" s="246"/>
    </row>
    <row r="6504" spans="10:11" x14ac:dyDescent="0.2">
      <c r="J6504" s="261"/>
      <c r="K6504" s="246"/>
    </row>
    <row r="6505" spans="10:11" x14ac:dyDescent="0.2">
      <c r="J6505" s="261"/>
      <c r="K6505" s="246"/>
    </row>
    <row r="6506" spans="10:11" x14ac:dyDescent="0.2">
      <c r="J6506" s="261"/>
      <c r="K6506" s="246"/>
    </row>
    <row r="6507" spans="10:11" x14ac:dyDescent="0.2">
      <c r="J6507" s="261"/>
      <c r="K6507" s="246"/>
    </row>
    <row r="6508" spans="10:11" x14ac:dyDescent="0.2">
      <c r="J6508" s="261"/>
      <c r="K6508" s="246"/>
    </row>
    <row r="6509" spans="10:11" x14ac:dyDescent="0.2">
      <c r="J6509" s="261"/>
      <c r="K6509" s="246"/>
    </row>
    <row r="6510" spans="10:11" x14ac:dyDescent="0.2">
      <c r="J6510" s="261"/>
      <c r="K6510" s="246"/>
    </row>
    <row r="6511" spans="10:11" x14ac:dyDescent="0.2">
      <c r="J6511" s="261"/>
      <c r="K6511" s="246"/>
    </row>
    <row r="6512" spans="10:11" x14ac:dyDescent="0.2">
      <c r="J6512" s="261"/>
      <c r="K6512" s="246"/>
    </row>
    <row r="6513" spans="10:11" x14ac:dyDescent="0.2">
      <c r="J6513" s="261"/>
      <c r="K6513" s="246"/>
    </row>
    <row r="6514" spans="10:11" x14ac:dyDescent="0.2">
      <c r="J6514" s="261"/>
      <c r="K6514" s="246"/>
    </row>
    <row r="6515" spans="10:11" x14ac:dyDescent="0.2">
      <c r="J6515" s="261"/>
      <c r="K6515" s="246"/>
    </row>
    <row r="6516" spans="10:11" x14ac:dyDescent="0.2">
      <c r="J6516" s="261"/>
      <c r="K6516" s="246"/>
    </row>
    <row r="6517" spans="10:11" x14ac:dyDescent="0.2">
      <c r="J6517" s="261"/>
      <c r="K6517" s="246"/>
    </row>
    <row r="6518" spans="10:11" x14ac:dyDescent="0.2">
      <c r="J6518" s="261"/>
      <c r="K6518" s="246"/>
    </row>
    <row r="6519" spans="10:11" x14ac:dyDescent="0.2">
      <c r="J6519" s="261"/>
      <c r="K6519" s="246"/>
    </row>
    <row r="6520" spans="10:11" x14ac:dyDescent="0.2">
      <c r="J6520" s="261"/>
      <c r="K6520" s="246"/>
    </row>
    <row r="6521" spans="10:11" x14ac:dyDescent="0.2">
      <c r="J6521" s="261"/>
      <c r="K6521" s="246"/>
    </row>
    <row r="6522" spans="10:11" x14ac:dyDescent="0.2">
      <c r="J6522" s="261"/>
      <c r="K6522" s="246"/>
    </row>
    <row r="6523" spans="10:11" x14ac:dyDescent="0.2">
      <c r="J6523" s="261"/>
      <c r="K6523" s="246"/>
    </row>
    <row r="6524" spans="10:11" x14ac:dyDescent="0.2">
      <c r="J6524" s="261"/>
      <c r="K6524" s="246"/>
    </row>
    <row r="6525" spans="10:11" x14ac:dyDescent="0.2">
      <c r="J6525" s="261"/>
      <c r="K6525" s="246"/>
    </row>
    <row r="6526" spans="10:11" x14ac:dyDescent="0.2">
      <c r="J6526" s="261"/>
      <c r="K6526" s="246"/>
    </row>
    <row r="6527" spans="10:11" x14ac:dyDescent="0.2">
      <c r="J6527" s="261"/>
      <c r="K6527" s="246"/>
    </row>
    <row r="6528" spans="10:11" x14ac:dyDescent="0.2">
      <c r="J6528" s="261"/>
      <c r="K6528" s="246"/>
    </row>
    <row r="6529" spans="10:11" x14ac:dyDescent="0.2">
      <c r="J6529" s="261"/>
      <c r="K6529" s="246"/>
    </row>
    <row r="6530" spans="10:11" x14ac:dyDescent="0.2">
      <c r="J6530" s="261"/>
      <c r="K6530" s="246"/>
    </row>
    <row r="6531" spans="10:11" x14ac:dyDescent="0.2">
      <c r="J6531" s="261"/>
      <c r="K6531" s="246"/>
    </row>
    <row r="6532" spans="10:11" x14ac:dyDescent="0.2">
      <c r="J6532" s="261"/>
      <c r="K6532" s="246"/>
    </row>
    <row r="6533" spans="10:11" x14ac:dyDescent="0.2">
      <c r="J6533" s="261"/>
      <c r="K6533" s="246"/>
    </row>
    <row r="6534" spans="10:11" x14ac:dyDescent="0.2">
      <c r="J6534" s="261"/>
      <c r="K6534" s="246"/>
    </row>
    <row r="6535" spans="10:11" x14ac:dyDescent="0.2">
      <c r="J6535" s="261"/>
      <c r="K6535" s="246"/>
    </row>
    <row r="6536" spans="10:11" x14ac:dyDescent="0.2">
      <c r="J6536" s="261"/>
      <c r="K6536" s="246"/>
    </row>
    <row r="6537" spans="10:11" x14ac:dyDescent="0.2">
      <c r="J6537" s="261"/>
      <c r="K6537" s="246"/>
    </row>
    <row r="6538" spans="10:11" x14ac:dyDescent="0.2">
      <c r="J6538" s="261"/>
      <c r="K6538" s="246"/>
    </row>
    <row r="6539" spans="10:11" x14ac:dyDescent="0.2">
      <c r="J6539" s="261"/>
      <c r="K6539" s="246"/>
    </row>
    <row r="6540" spans="10:11" x14ac:dyDescent="0.2">
      <c r="J6540" s="261"/>
      <c r="K6540" s="246"/>
    </row>
    <row r="6541" spans="10:11" x14ac:dyDescent="0.2">
      <c r="J6541" s="261"/>
      <c r="K6541" s="246"/>
    </row>
    <row r="6542" spans="10:11" x14ac:dyDescent="0.2">
      <c r="J6542" s="261"/>
      <c r="K6542" s="246"/>
    </row>
    <row r="6543" spans="10:11" x14ac:dyDescent="0.2">
      <c r="J6543" s="261"/>
      <c r="K6543" s="246"/>
    </row>
    <row r="6544" spans="10:11" x14ac:dyDescent="0.2">
      <c r="J6544" s="261"/>
      <c r="K6544" s="246"/>
    </row>
    <row r="6545" spans="10:11" x14ac:dyDescent="0.2">
      <c r="J6545" s="261"/>
      <c r="K6545" s="246"/>
    </row>
    <row r="6546" spans="10:11" x14ac:dyDescent="0.2">
      <c r="J6546" s="261"/>
      <c r="K6546" s="246"/>
    </row>
    <row r="6547" spans="10:11" x14ac:dyDescent="0.2">
      <c r="J6547" s="261"/>
      <c r="K6547" s="246"/>
    </row>
    <row r="6548" spans="10:11" x14ac:dyDescent="0.2">
      <c r="J6548" s="261"/>
      <c r="K6548" s="246"/>
    </row>
    <row r="6549" spans="10:11" x14ac:dyDescent="0.2">
      <c r="J6549" s="261"/>
      <c r="K6549" s="246"/>
    </row>
    <row r="6550" spans="10:11" x14ac:dyDescent="0.2">
      <c r="J6550" s="261"/>
      <c r="K6550" s="246"/>
    </row>
    <row r="6551" spans="10:11" x14ac:dyDescent="0.2">
      <c r="J6551" s="261"/>
      <c r="K6551" s="246"/>
    </row>
    <row r="6552" spans="10:11" x14ac:dyDescent="0.2">
      <c r="J6552" s="261"/>
      <c r="K6552" s="246"/>
    </row>
    <row r="6553" spans="10:11" x14ac:dyDescent="0.2">
      <c r="J6553" s="261"/>
      <c r="K6553" s="246"/>
    </row>
    <row r="6554" spans="10:11" x14ac:dyDescent="0.2">
      <c r="J6554" s="261"/>
      <c r="K6554" s="246"/>
    </row>
    <row r="6555" spans="10:11" x14ac:dyDescent="0.2">
      <c r="J6555" s="261"/>
      <c r="K6555" s="246"/>
    </row>
    <row r="6556" spans="10:11" x14ac:dyDescent="0.2">
      <c r="J6556" s="261"/>
      <c r="K6556" s="246"/>
    </row>
    <row r="6557" spans="10:11" x14ac:dyDescent="0.2">
      <c r="J6557" s="261"/>
      <c r="K6557" s="246"/>
    </row>
    <row r="6558" spans="10:11" x14ac:dyDescent="0.2">
      <c r="J6558" s="261"/>
      <c r="K6558" s="246"/>
    </row>
    <row r="6559" spans="10:11" x14ac:dyDescent="0.2">
      <c r="J6559" s="261"/>
      <c r="K6559" s="246"/>
    </row>
    <row r="6560" spans="10:11" x14ac:dyDescent="0.2">
      <c r="J6560" s="261"/>
      <c r="K6560" s="246"/>
    </row>
    <row r="6561" spans="10:11" x14ac:dyDescent="0.2">
      <c r="J6561" s="261"/>
      <c r="K6561" s="246"/>
    </row>
    <row r="6562" spans="10:11" x14ac:dyDescent="0.2">
      <c r="J6562" s="261"/>
      <c r="K6562" s="246"/>
    </row>
    <row r="6563" spans="10:11" x14ac:dyDescent="0.2">
      <c r="J6563" s="261"/>
      <c r="K6563" s="246"/>
    </row>
    <row r="6564" spans="10:11" x14ac:dyDescent="0.2">
      <c r="J6564" s="261"/>
      <c r="K6564" s="246"/>
    </row>
    <row r="6565" spans="10:11" x14ac:dyDescent="0.2">
      <c r="J6565" s="261"/>
      <c r="K6565" s="246"/>
    </row>
    <row r="6566" spans="10:11" x14ac:dyDescent="0.2">
      <c r="J6566" s="261"/>
      <c r="K6566" s="246"/>
    </row>
    <row r="6567" spans="10:11" x14ac:dyDescent="0.2">
      <c r="J6567" s="261"/>
      <c r="K6567" s="246"/>
    </row>
    <row r="6568" spans="10:11" x14ac:dyDescent="0.2">
      <c r="J6568" s="261"/>
      <c r="K6568" s="246"/>
    </row>
    <row r="6569" spans="10:11" x14ac:dyDescent="0.2">
      <c r="J6569" s="261"/>
      <c r="K6569" s="246"/>
    </row>
    <row r="6570" spans="10:11" x14ac:dyDescent="0.2">
      <c r="J6570" s="261"/>
      <c r="K6570" s="246"/>
    </row>
    <row r="6571" spans="10:11" x14ac:dyDescent="0.2">
      <c r="J6571" s="261"/>
      <c r="K6571" s="246"/>
    </row>
    <row r="6572" spans="10:11" x14ac:dyDescent="0.2">
      <c r="J6572" s="261"/>
      <c r="K6572" s="246"/>
    </row>
    <row r="6573" spans="10:11" x14ac:dyDescent="0.2">
      <c r="J6573" s="261"/>
      <c r="K6573" s="246"/>
    </row>
    <row r="6574" spans="10:11" x14ac:dyDescent="0.2">
      <c r="J6574" s="261"/>
      <c r="K6574" s="246"/>
    </row>
    <row r="6575" spans="10:11" x14ac:dyDescent="0.2">
      <c r="J6575" s="261"/>
      <c r="K6575" s="246"/>
    </row>
    <row r="6576" spans="10:11" x14ac:dyDescent="0.2">
      <c r="J6576" s="261"/>
      <c r="K6576" s="246"/>
    </row>
    <row r="6577" spans="10:11" x14ac:dyDescent="0.2">
      <c r="J6577" s="261"/>
      <c r="K6577" s="246"/>
    </row>
    <row r="6578" spans="10:11" x14ac:dyDescent="0.2">
      <c r="J6578" s="261"/>
      <c r="K6578" s="246"/>
    </row>
    <row r="6579" spans="10:11" x14ac:dyDescent="0.2">
      <c r="J6579" s="261"/>
      <c r="K6579" s="246"/>
    </row>
    <row r="6580" spans="10:11" x14ac:dyDescent="0.2">
      <c r="J6580" s="261"/>
      <c r="K6580" s="246"/>
    </row>
    <row r="6581" spans="10:11" x14ac:dyDescent="0.2">
      <c r="J6581" s="261"/>
      <c r="K6581" s="246"/>
    </row>
    <row r="6582" spans="10:11" x14ac:dyDescent="0.2">
      <c r="J6582" s="261"/>
      <c r="K6582" s="246"/>
    </row>
    <row r="6583" spans="10:11" x14ac:dyDescent="0.2">
      <c r="J6583" s="261"/>
      <c r="K6583" s="246"/>
    </row>
    <row r="6584" spans="10:11" x14ac:dyDescent="0.2">
      <c r="J6584" s="261"/>
      <c r="K6584" s="246"/>
    </row>
    <row r="6585" spans="10:11" x14ac:dyDescent="0.2">
      <c r="J6585" s="261"/>
      <c r="K6585" s="246"/>
    </row>
    <row r="6586" spans="10:11" x14ac:dyDescent="0.2">
      <c r="J6586" s="261"/>
      <c r="K6586" s="246"/>
    </row>
    <row r="6587" spans="10:11" x14ac:dyDescent="0.2">
      <c r="J6587" s="261"/>
      <c r="K6587" s="246"/>
    </row>
    <row r="6588" spans="10:11" x14ac:dyDescent="0.2">
      <c r="J6588" s="261"/>
      <c r="K6588" s="246"/>
    </row>
    <row r="6589" spans="10:11" x14ac:dyDescent="0.2">
      <c r="J6589" s="261"/>
      <c r="K6589" s="246"/>
    </row>
    <row r="6590" spans="10:11" x14ac:dyDescent="0.2">
      <c r="J6590" s="261"/>
      <c r="K6590" s="246"/>
    </row>
    <row r="6591" spans="10:11" x14ac:dyDescent="0.2">
      <c r="J6591" s="261"/>
      <c r="K6591" s="246"/>
    </row>
    <row r="6592" spans="10:11" x14ac:dyDescent="0.2">
      <c r="J6592" s="261"/>
      <c r="K6592" s="246"/>
    </row>
    <row r="6593" spans="10:11" x14ac:dyDescent="0.2">
      <c r="J6593" s="261"/>
      <c r="K6593" s="246"/>
    </row>
    <row r="6594" spans="10:11" x14ac:dyDescent="0.2">
      <c r="J6594" s="261"/>
      <c r="K6594" s="246"/>
    </row>
    <row r="6595" spans="10:11" x14ac:dyDescent="0.2">
      <c r="J6595" s="261"/>
      <c r="K6595" s="246"/>
    </row>
    <row r="6596" spans="10:11" x14ac:dyDescent="0.2">
      <c r="J6596" s="261"/>
      <c r="K6596" s="246"/>
    </row>
    <row r="6597" spans="10:11" x14ac:dyDescent="0.2">
      <c r="J6597" s="261"/>
      <c r="K6597" s="246"/>
    </row>
    <row r="6598" spans="10:11" x14ac:dyDescent="0.2">
      <c r="J6598" s="261"/>
      <c r="K6598" s="246"/>
    </row>
    <row r="6599" spans="10:11" x14ac:dyDescent="0.2">
      <c r="J6599" s="261"/>
      <c r="K6599" s="246"/>
    </row>
    <row r="6600" spans="10:11" x14ac:dyDescent="0.2">
      <c r="J6600" s="261"/>
      <c r="K6600" s="246"/>
    </row>
    <row r="6601" spans="10:11" x14ac:dyDescent="0.2">
      <c r="J6601" s="261"/>
      <c r="K6601" s="246"/>
    </row>
    <row r="6602" spans="10:11" x14ac:dyDescent="0.2">
      <c r="J6602" s="261"/>
      <c r="K6602" s="246"/>
    </row>
    <row r="6603" spans="10:11" x14ac:dyDescent="0.2">
      <c r="J6603" s="261"/>
      <c r="K6603" s="246"/>
    </row>
    <row r="6604" spans="10:11" x14ac:dyDescent="0.2">
      <c r="J6604" s="261"/>
      <c r="K6604" s="246"/>
    </row>
    <row r="6605" spans="10:11" x14ac:dyDescent="0.2">
      <c r="J6605" s="261"/>
      <c r="K6605" s="246"/>
    </row>
    <row r="6606" spans="10:11" x14ac:dyDescent="0.2">
      <c r="J6606" s="261"/>
      <c r="K6606" s="246"/>
    </row>
    <row r="6607" spans="10:11" x14ac:dyDescent="0.2">
      <c r="J6607" s="261"/>
      <c r="K6607" s="246"/>
    </row>
    <row r="6608" spans="10:11" x14ac:dyDescent="0.2">
      <c r="J6608" s="261"/>
      <c r="K6608" s="246"/>
    </row>
    <row r="6609" spans="10:11" x14ac:dyDescent="0.2">
      <c r="J6609" s="261"/>
      <c r="K6609" s="246"/>
    </row>
    <row r="6610" spans="10:11" x14ac:dyDescent="0.2">
      <c r="J6610" s="261"/>
      <c r="K6610" s="246"/>
    </row>
    <row r="6611" spans="10:11" x14ac:dyDescent="0.2">
      <c r="J6611" s="261"/>
      <c r="K6611" s="246"/>
    </row>
    <row r="6612" spans="10:11" x14ac:dyDescent="0.2">
      <c r="J6612" s="261"/>
      <c r="K6612" s="246"/>
    </row>
    <row r="6613" spans="10:11" x14ac:dyDescent="0.2">
      <c r="J6613" s="261"/>
      <c r="K6613" s="246"/>
    </row>
    <row r="6614" spans="10:11" x14ac:dyDescent="0.2">
      <c r="J6614" s="261"/>
      <c r="K6614" s="246"/>
    </row>
    <row r="6615" spans="10:11" x14ac:dyDescent="0.2">
      <c r="J6615" s="261"/>
      <c r="K6615" s="246"/>
    </row>
    <row r="6616" spans="10:11" x14ac:dyDescent="0.2">
      <c r="J6616" s="261"/>
      <c r="K6616" s="246"/>
    </row>
    <row r="6617" spans="10:11" x14ac:dyDescent="0.2">
      <c r="J6617" s="261"/>
      <c r="K6617" s="246"/>
    </row>
    <row r="6618" spans="10:11" x14ac:dyDescent="0.2">
      <c r="J6618" s="261"/>
      <c r="K6618" s="246"/>
    </row>
    <row r="6619" spans="10:11" x14ac:dyDescent="0.2">
      <c r="J6619" s="261"/>
      <c r="K6619" s="246"/>
    </row>
    <row r="6620" spans="10:11" x14ac:dyDescent="0.2">
      <c r="J6620" s="261"/>
      <c r="K6620" s="246"/>
    </row>
    <row r="6621" spans="10:11" x14ac:dyDescent="0.2">
      <c r="J6621" s="261"/>
      <c r="K6621" s="246"/>
    </row>
    <row r="6622" spans="10:11" x14ac:dyDescent="0.2">
      <c r="J6622" s="261"/>
      <c r="K6622" s="246"/>
    </row>
    <row r="6623" spans="10:11" x14ac:dyDescent="0.2">
      <c r="J6623" s="261"/>
      <c r="K6623" s="246"/>
    </row>
    <row r="6624" spans="10:11" x14ac:dyDescent="0.2">
      <c r="J6624" s="261"/>
      <c r="K6624" s="246"/>
    </row>
    <row r="6625" spans="10:11" x14ac:dyDescent="0.2">
      <c r="J6625" s="261"/>
      <c r="K6625" s="246"/>
    </row>
    <row r="6626" spans="10:11" x14ac:dyDescent="0.2">
      <c r="J6626" s="261"/>
      <c r="K6626" s="246"/>
    </row>
    <row r="6627" spans="10:11" x14ac:dyDescent="0.2">
      <c r="J6627" s="261"/>
      <c r="K6627" s="246"/>
    </row>
    <row r="6628" spans="10:11" x14ac:dyDescent="0.2">
      <c r="J6628" s="261"/>
      <c r="K6628" s="246"/>
    </row>
    <row r="6629" spans="10:11" x14ac:dyDescent="0.2">
      <c r="J6629" s="261"/>
      <c r="K6629" s="246"/>
    </row>
    <row r="6630" spans="10:11" x14ac:dyDescent="0.2">
      <c r="J6630" s="261"/>
      <c r="K6630" s="246"/>
    </row>
    <row r="6631" spans="10:11" x14ac:dyDescent="0.2">
      <c r="J6631" s="261"/>
      <c r="K6631" s="246"/>
    </row>
    <row r="6632" spans="10:11" x14ac:dyDescent="0.2">
      <c r="J6632" s="261"/>
      <c r="K6632" s="246"/>
    </row>
    <row r="6633" spans="10:11" x14ac:dyDescent="0.2">
      <c r="J6633" s="261"/>
      <c r="K6633" s="246"/>
    </row>
    <row r="6634" spans="10:11" x14ac:dyDescent="0.2">
      <c r="J6634" s="261"/>
      <c r="K6634" s="246"/>
    </row>
    <row r="6635" spans="10:11" x14ac:dyDescent="0.2">
      <c r="J6635" s="261"/>
      <c r="K6635" s="246"/>
    </row>
    <row r="6636" spans="10:11" x14ac:dyDescent="0.2">
      <c r="J6636" s="261"/>
      <c r="K6636" s="246"/>
    </row>
    <row r="6637" spans="10:11" x14ac:dyDescent="0.2">
      <c r="J6637" s="261"/>
      <c r="K6637" s="246"/>
    </row>
    <row r="6638" spans="10:11" x14ac:dyDescent="0.2">
      <c r="J6638" s="261"/>
      <c r="K6638" s="246"/>
    </row>
    <row r="6639" spans="10:11" x14ac:dyDescent="0.2">
      <c r="J6639" s="261"/>
      <c r="K6639" s="246"/>
    </row>
    <row r="6640" spans="10:11" x14ac:dyDescent="0.2">
      <c r="J6640" s="261"/>
      <c r="K6640" s="246"/>
    </row>
    <row r="6641" spans="10:11" x14ac:dyDescent="0.2">
      <c r="J6641" s="261"/>
      <c r="K6641" s="246"/>
    </row>
    <row r="6642" spans="10:11" x14ac:dyDescent="0.2">
      <c r="J6642" s="261"/>
      <c r="K6642" s="246"/>
    </row>
    <row r="6643" spans="10:11" x14ac:dyDescent="0.2">
      <c r="J6643" s="261"/>
      <c r="K6643" s="246"/>
    </row>
    <row r="6644" spans="10:11" x14ac:dyDescent="0.2">
      <c r="J6644" s="261"/>
      <c r="K6644" s="246"/>
    </row>
    <row r="6645" spans="10:11" x14ac:dyDescent="0.2">
      <c r="J6645" s="261"/>
      <c r="K6645" s="246"/>
    </row>
    <row r="6646" spans="10:11" x14ac:dyDescent="0.2">
      <c r="J6646" s="261"/>
      <c r="K6646" s="246"/>
    </row>
    <row r="6647" spans="10:11" x14ac:dyDescent="0.2">
      <c r="J6647" s="261"/>
      <c r="K6647" s="246"/>
    </row>
    <row r="6648" spans="10:11" x14ac:dyDescent="0.2">
      <c r="J6648" s="261"/>
      <c r="K6648" s="246"/>
    </row>
    <row r="6649" spans="10:11" x14ac:dyDescent="0.2">
      <c r="J6649" s="261"/>
      <c r="K6649" s="246"/>
    </row>
    <row r="6650" spans="10:11" x14ac:dyDescent="0.2">
      <c r="J6650" s="261"/>
      <c r="K6650" s="246"/>
    </row>
    <row r="6651" spans="10:11" x14ac:dyDescent="0.2">
      <c r="J6651" s="261"/>
      <c r="K6651" s="246"/>
    </row>
    <row r="6652" spans="10:11" x14ac:dyDescent="0.2">
      <c r="J6652" s="261"/>
      <c r="K6652" s="246"/>
    </row>
    <row r="6653" spans="10:11" x14ac:dyDescent="0.2">
      <c r="J6653" s="261"/>
      <c r="K6653" s="246"/>
    </row>
    <row r="6654" spans="10:11" x14ac:dyDescent="0.2">
      <c r="J6654" s="261"/>
      <c r="K6654" s="246"/>
    </row>
    <row r="6655" spans="10:11" x14ac:dyDescent="0.2">
      <c r="J6655" s="261"/>
      <c r="K6655" s="246"/>
    </row>
    <row r="6656" spans="10:11" x14ac:dyDescent="0.2">
      <c r="J6656" s="261"/>
      <c r="K6656" s="246"/>
    </row>
    <row r="6657" spans="10:11" x14ac:dyDescent="0.2">
      <c r="J6657" s="261"/>
      <c r="K6657" s="246"/>
    </row>
    <row r="6658" spans="10:11" x14ac:dyDescent="0.2">
      <c r="J6658" s="261"/>
      <c r="K6658" s="246"/>
    </row>
    <row r="6659" spans="10:11" x14ac:dyDescent="0.2">
      <c r="J6659" s="261"/>
      <c r="K6659" s="246"/>
    </row>
    <row r="6660" spans="10:11" x14ac:dyDescent="0.2">
      <c r="J6660" s="261"/>
      <c r="K6660" s="246"/>
    </row>
    <row r="6661" spans="10:11" x14ac:dyDescent="0.2">
      <c r="J6661" s="261"/>
      <c r="K6661" s="246"/>
    </row>
    <row r="6662" spans="10:11" x14ac:dyDescent="0.2">
      <c r="J6662" s="261"/>
      <c r="K6662" s="246"/>
    </row>
    <row r="6663" spans="10:11" x14ac:dyDescent="0.2">
      <c r="J6663" s="261"/>
      <c r="K6663" s="246"/>
    </row>
    <row r="6664" spans="10:11" x14ac:dyDescent="0.2">
      <c r="J6664" s="261"/>
      <c r="K6664" s="246"/>
    </row>
    <row r="6665" spans="10:11" x14ac:dyDescent="0.2">
      <c r="J6665" s="261"/>
      <c r="K6665" s="246"/>
    </row>
    <row r="6666" spans="10:11" x14ac:dyDescent="0.2">
      <c r="J6666" s="261"/>
      <c r="K6666" s="246"/>
    </row>
    <row r="6667" spans="10:11" x14ac:dyDescent="0.2">
      <c r="J6667" s="261"/>
      <c r="K6667" s="246"/>
    </row>
    <row r="6668" spans="10:11" x14ac:dyDescent="0.2">
      <c r="J6668" s="261"/>
      <c r="K6668" s="246"/>
    </row>
    <row r="6669" spans="10:11" x14ac:dyDescent="0.2">
      <c r="J6669" s="261"/>
      <c r="K6669" s="246"/>
    </row>
    <row r="6670" spans="10:11" x14ac:dyDescent="0.2">
      <c r="J6670" s="261"/>
      <c r="K6670" s="246"/>
    </row>
    <row r="6671" spans="10:11" x14ac:dyDescent="0.2">
      <c r="J6671" s="261"/>
      <c r="K6671" s="246"/>
    </row>
    <row r="6672" spans="10:11" x14ac:dyDescent="0.2">
      <c r="J6672" s="261"/>
      <c r="K6672" s="246"/>
    </row>
    <row r="6673" spans="10:11" x14ac:dyDescent="0.2">
      <c r="J6673" s="261"/>
      <c r="K6673" s="246"/>
    </row>
    <row r="6674" spans="10:11" x14ac:dyDescent="0.2">
      <c r="J6674" s="261"/>
      <c r="K6674" s="246"/>
    </row>
    <row r="6675" spans="10:11" x14ac:dyDescent="0.2">
      <c r="J6675" s="261"/>
      <c r="K6675" s="246"/>
    </row>
    <row r="6676" spans="10:11" x14ac:dyDescent="0.2">
      <c r="J6676" s="261"/>
      <c r="K6676" s="246"/>
    </row>
    <row r="6677" spans="10:11" x14ac:dyDescent="0.2">
      <c r="J6677" s="261"/>
      <c r="K6677" s="246"/>
    </row>
    <row r="6678" spans="10:11" x14ac:dyDescent="0.2">
      <c r="J6678" s="261"/>
      <c r="K6678" s="246"/>
    </row>
    <row r="6679" spans="10:11" x14ac:dyDescent="0.2">
      <c r="J6679" s="261"/>
      <c r="K6679" s="246"/>
    </row>
    <row r="6680" spans="10:11" x14ac:dyDescent="0.2">
      <c r="J6680" s="261"/>
      <c r="K6680" s="246"/>
    </row>
    <row r="6681" spans="10:11" x14ac:dyDescent="0.2">
      <c r="J6681" s="261"/>
      <c r="K6681" s="246"/>
    </row>
    <row r="6682" spans="10:11" x14ac:dyDescent="0.2">
      <c r="J6682" s="261"/>
      <c r="K6682" s="246"/>
    </row>
    <row r="6683" spans="10:11" x14ac:dyDescent="0.2">
      <c r="J6683" s="261"/>
      <c r="K6683" s="246"/>
    </row>
    <row r="6684" spans="10:11" x14ac:dyDescent="0.2">
      <c r="J6684" s="261"/>
      <c r="K6684" s="246"/>
    </row>
    <row r="6685" spans="10:11" x14ac:dyDescent="0.2">
      <c r="J6685" s="261"/>
      <c r="K6685" s="246"/>
    </row>
    <row r="6686" spans="10:11" x14ac:dyDescent="0.2">
      <c r="J6686" s="261"/>
      <c r="K6686" s="246"/>
    </row>
    <row r="6687" spans="10:11" x14ac:dyDescent="0.2">
      <c r="J6687" s="261"/>
      <c r="K6687" s="246"/>
    </row>
    <row r="6688" spans="10:11" x14ac:dyDescent="0.2">
      <c r="J6688" s="261"/>
      <c r="K6688" s="246"/>
    </row>
    <row r="6689" spans="10:11" x14ac:dyDescent="0.2">
      <c r="J6689" s="261"/>
      <c r="K6689" s="246"/>
    </row>
    <row r="6690" spans="10:11" x14ac:dyDescent="0.2">
      <c r="J6690" s="261"/>
      <c r="K6690" s="246"/>
    </row>
    <row r="6691" spans="10:11" x14ac:dyDescent="0.2">
      <c r="J6691" s="261"/>
      <c r="K6691" s="246"/>
    </row>
    <row r="6692" spans="10:11" x14ac:dyDescent="0.2">
      <c r="J6692" s="261"/>
      <c r="K6692" s="246"/>
    </row>
    <row r="6693" spans="10:11" x14ac:dyDescent="0.2">
      <c r="J6693" s="261"/>
      <c r="K6693" s="246"/>
    </row>
    <row r="6694" spans="10:11" x14ac:dyDescent="0.2">
      <c r="J6694" s="261"/>
      <c r="K6694" s="246"/>
    </row>
    <row r="6695" spans="10:11" x14ac:dyDescent="0.2">
      <c r="J6695" s="261"/>
      <c r="K6695" s="246"/>
    </row>
    <row r="6696" spans="10:11" x14ac:dyDescent="0.2">
      <c r="J6696" s="261"/>
      <c r="K6696" s="246"/>
    </row>
    <row r="6697" spans="10:11" x14ac:dyDescent="0.2">
      <c r="J6697" s="261"/>
      <c r="K6697" s="246"/>
    </row>
    <row r="6698" spans="10:11" x14ac:dyDescent="0.2">
      <c r="J6698" s="261"/>
      <c r="K6698" s="246"/>
    </row>
    <row r="6699" spans="10:11" x14ac:dyDescent="0.2">
      <c r="J6699" s="261"/>
      <c r="K6699" s="246"/>
    </row>
    <row r="6700" spans="10:11" x14ac:dyDescent="0.2">
      <c r="J6700" s="261"/>
      <c r="K6700" s="246"/>
    </row>
    <row r="6701" spans="10:11" x14ac:dyDescent="0.2">
      <c r="J6701" s="261"/>
      <c r="K6701" s="246"/>
    </row>
    <row r="6702" spans="10:11" x14ac:dyDescent="0.2">
      <c r="J6702" s="261"/>
      <c r="K6702" s="246"/>
    </row>
    <row r="6703" spans="10:11" x14ac:dyDescent="0.2">
      <c r="J6703" s="261"/>
      <c r="K6703" s="246"/>
    </row>
    <row r="6704" spans="10:11" x14ac:dyDescent="0.2">
      <c r="J6704" s="261"/>
      <c r="K6704" s="246"/>
    </row>
    <row r="6705" spans="10:11" x14ac:dyDescent="0.2">
      <c r="J6705" s="261"/>
      <c r="K6705" s="246"/>
    </row>
    <row r="6706" spans="10:11" x14ac:dyDescent="0.2">
      <c r="J6706" s="261"/>
      <c r="K6706" s="246"/>
    </row>
    <row r="6707" spans="10:11" x14ac:dyDescent="0.2">
      <c r="J6707" s="261"/>
      <c r="K6707" s="246"/>
    </row>
    <row r="6708" spans="10:11" x14ac:dyDescent="0.2">
      <c r="J6708" s="261"/>
      <c r="K6708" s="246"/>
    </row>
    <row r="6709" spans="10:11" x14ac:dyDescent="0.2">
      <c r="J6709" s="261"/>
      <c r="K6709" s="246"/>
    </row>
    <row r="6710" spans="10:11" x14ac:dyDescent="0.2">
      <c r="J6710" s="261"/>
      <c r="K6710" s="246"/>
    </row>
    <row r="6711" spans="10:11" x14ac:dyDescent="0.2">
      <c r="J6711" s="261"/>
      <c r="K6711" s="246"/>
    </row>
    <row r="6712" spans="10:11" x14ac:dyDescent="0.2">
      <c r="J6712" s="261"/>
      <c r="K6712" s="246"/>
    </row>
    <row r="6713" spans="10:11" x14ac:dyDescent="0.2">
      <c r="J6713" s="261"/>
      <c r="K6713" s="246"/>
    </row>
    <row r="6714" spans="10:11" x14ac:dyDescent="0.2">
      <c r="J6714" s="261"/>
      <c r="K6714" s="246"/>
    </row>
    <row r="6715" spans="10:11" x14ac:dyDescent="0.2">
      <c r="J6715" s="261"/>
      <c r="K6715" s="246"/>
    </row>
    <row r="6716" spans="10:11" x14ac:dyDescent="0.2">
      <c r="J6716" s="261"/>
      <c r="K6716" s="246"/>
    </row>
    <row r="6717" spans="10:11" x14ac:dyDescent="0.2">
      <c r="J6717" s="261"/>
      <c r="K6717" s="246"/>
    </row>
    <row r="6718" spans="10:11" x14ac:dyDescent="0.2">
      <c r="J6718" s="261"/>
      <c r="K6718" s="246"/>
    </row>
    <row r="6719" spans="10:11" x14ac:dyDescent="0.2">
      <c r="J6719" s="261"/>
      <c r="K6719" s="246"/>
    </row>
    <row r="6720" spans="10:11" x14ac:dyDescent="0.2">
      <c r="J6720" s="261"/>
      <c r="K6720" s="246"/>
    </row>
    <row r="6721" spans="10:11" x14ac:dyDescent="0.2">
      <c r="J6721" s="261"/>
      <c r="K6721" s="246"/>
    </row>
    <row r="6722" spans="10:11" x14ac:dyDescent="0.2">
      <c r="J6722" s="261"/>
      <c r="K6722" s="246"/>
    </row>
    <row r="6723" spans="10:11" x14ac:dyDescent="0.2">
      <c r="J6723" s="261"/>
      <c r="K6723" s="246"/>
    </row>
    <row r="6724" spans="10:11" x14ac:dyDescent="0.2">
      <c r="J6724" s="261"/>
      <c r="K6724" s="246"/>
    </row>
    <row r="6725" spans="10:11" x14ac:dyDescent="0.2">
      <c r="J6725" s="261"/>
      <c r="K6725" s="246"/>
    </row>
    <row r="6726" spans="10:11" x14ac:dyDescent="0.2">
      <c r="J6726" s="261"/>
      <c r="K6726" s="246"/>
    </row>
    <row r="6727" spans="10:11" x14ac:dyDescent="0.2">
      <c r="J6727" s="261"/>
      <c r="K6727" s="246"/>
    </row>
    <row r="6728" spans="10:11" x14ac:dyDescent="0.2">
      <c r="J6728" s="261"/>
      <c r="K6728" s="246"/>
    </row>
    <row r="6729" spans="10:11" x14ac:dyDescent="0.2">
      <c r="J6729" s="261"/>
      <c r="K6729" s="246"/>
    </row>
    <row r="6730" spans="10:11" x14ac:dyDescent="0.2">
      <c r="J6730" s="261"/>
      <c r="K6730" s="246"/>
    </row>
    <row r="6731" spans="10:11" x14ac:dyDescent="0.2">
      <c r="J6731" s="261"/>
      <c r="K6731" s="246"/>
    </row>
    <row r="6732" spans="10:11" x14ac:dyDescent="0.2">
      <c r="J6732" s="261"/>
      <c r="K6732" s="246"/>
    </row>
    <row r="6733" spans="10:11" x14ac:dyDescent="0.2">
      <c r="J6733" s="261"/>
      <c r="K6733" s="246"/>
    </row>
    <row r="6734" spans="10:11" x14ac:dyDescent="0.2">
      <c r="J6734" s="261"/>
      <c r="K6734" s="246"/>
    </row>
    <row r="6735" spans="10:11" x14ac:dyDescent="0.2">
      <c r="J6735" s="261"/>
      <c r="K6735" s="246"/>
    </row>
    <row r="6736" spans="10:11" x14ac:dyDescent="0.2">
      <c r="J6736" s="261"/>
      <c r="K6736" s="246"/>
    </row>
    <row r="6737" spans="10:11" x14ac:dyDescent="0.2">
      <c r="J6737" s="261"/>
      <c r="K6737" s="246"/>
    </row>
    <row r="6738" spans="10:11" x14ac:dyDescent="0.2">
      <c r="J6738" s="261"/>
      <c r="K6738" s="246"/>
    </row>
    <row r="6739" spans="10:11" x14ac:dyDescent="0.2">
      <c r="J6739" s="261"/>
      <c r="K6739" s="246"/>
    </row>
    <row r="6740" spans="10:11" x14ac:dyDescent="0.2">
      <c r="J6740" s="261"/>
      <c r="K6740" s="246"/>
    </row>
    <row r="6741" spans="10:11" x14ac:dyDescent="0.2">
      <c r="J6741" s="261"/>
      <c r="K6741" s="246"/>
    </row>
    <row r="6742" spans="10:11" x14ac:dyDescent="0.2">
      <c r="J6742" s="261"/>
      <c r="K6742" s="246"/>
    </row>
    <row r="6743" spans="10:11" x14ac:dyDescent="0.2">
      <c r="J6743" s="261"/>
      <c r="K6743" s="246"/>
    </row>
    <row r="6744" spans="10:11" x14ac:dyDescent="0.2">
      <c r="J6744" s="261"/>
      <c r="K6744" s="246"/>
    </row>
    <row r="6745" spans="10:11" x14ac:dyDescent="0.2">
      <c r="J6745" s="261"/>
      <c r="K6745" s="246"/>
    </row>
    <row r="6746" spans="10:11" x14ac:dyDescent="0.2">
      <c r="J6746" s="261"/>
      <c r="K6746" s="246"/>
    </row>
    <row r="6747" spans="10:11" x14ac:dyDescent="0.2">
      <c r="J6747" s="261"/>
      <c r="K6747" s="246"/>
    </row>
    <row r="6748" spans="10:11" x14ac:dyDescent="0.2">
      <c r="J6748" s="261"/>
      <c r="K6748" s="246"/>
    </row>
    <row r="6749" spans="10:11" x14ac:dyDescent="0.2">
      <c r="J6749" s="261"/>
      <c r="K6749" s="246"/>
    </row>
    <row r="6750" spans="10:11" x14ac:dyDescent="0.2">
      <c r="J6750" s="261"/>
      <c r="K6750" s="246"/>
    </row>
    <row r="6751" spans="10:11" x14ac:dyDescent="0.2">
      <c r="J6751" s="261"/>
      <c r="K6751" s="246"/>
    </row>
    <row r="6752" spans="10:11" x14ac:dyDescent="0.2">
      <c r="J6752" s="261"/>
      <c r="K6752" s="246"/>
    </row>
    <row r="6753" spans="10:11" x14ac:dyDescent="0.2">
      <c r="J6753" s="261"/>
      <c r="K6753" s="246"/>
    </row>
    <row r="6754" spans="10:11" x14ac:dyDescent="0.2">
      <c r="J6754" s="261"/>
      <c r="K6754" s="246"/>
    </row>
    <row r="6755" spans="10:11" x14ac:dyDescent="0.2">
      <c r="J6755" s="261"/>
      <c r="K6755" s="246"/>
    </row>
    <row r="6756" spans="10:11" x14ac:dyDescent="0.2">
      <c r="J6756" s="261"/>
      <c r="K6756" s="246"/>
    </row>
    <row r="6757" spans="10:11" x14ac:dyDescent="0.2">
      <c r="J6757" s="261"/>
      <c r="K6757" s="246"/>
    </row>
    <row r="6758" spans="10:11" x14ac:dyDescent="0.2">
      <c r="J6758" s="261"/>
      <c r="K6758" s="246"/>
    </row>
    <row r="6759" spans="10:11" x14ac:dyDescent="0.2">
      <c r="J6759" s="261"/>
      <c r="K6759" s="246"/>
    </row>
    <row r="6760" spans="10:11" x14ac:dyDescent="0.2">
      <c r="J6760" s="261"/>
      <c r="K6760" s="246"/>
    </row>
    <row r="6761" spans="10:11" x14ac:dyDescent="0.2">
      <c r="J6761" s="261"/>
      <c r="K6761" s="246"/>
    </row>
    <row r="6762" spans="10:11" x14ac:dyDescent="0.2">
      <c r="J6762" s="261"/>
      <c r="K6762" s="246"/>
    </row>
    <row r="6763" spans="10:11" x14ac:dyDescent="0.2">
      <c r="J6763" s="261"/>
      <c r="K6763" s="246"/>
    </row>
    <row r="6764" spans="10:11" x14ac:dyDescent="0.2">
      <c r="J6764" s="261"/>
      <c r="K6764" s="246"/>
    </row>
    <row r="6765" spans="10:11" x14ac:dyDescent="0.2">
      <c r="J6765" s="261"/>
      <c r="K6765" s="246"/>
    </row>
    <row r="6766" spans="10:11" x14ac:dyDescent="0.2">
      <c r="J6766" s="261"/>
      <c r="K6766" s="246"/>
    </row>
    <row r="6767" spans="10:11" x14ac:dyDescent="0.2">
      <c r="J6767" s="261"/>
      <c r="K6767" s="246"/>
    </row>
    <row r="6768" spans="10:11" x14ac:dyDescent="0.2">
      <c r="J6768" s="261"/>
      <c r="K6768" s="246"/>
    </row>
    <row r="6769" spans="10:11" x14ac:dyDescent="0.2">
      <c r="J6769" s="261"/>
      <c r="K6769" s="246"/>
    </row>
    <row r="6770" spans="10:11" x14ac:dyDescent="0.2">
      <c r="J6770" s="261"/>
      <c r="K6770" s="246"/>
    </row>
    <row r="6771" spans="10:11" x14ac:dyDescent="0.2">
      <c r="J6771" s="261"/>
      <c r="K6771" s="246"/>
    </row>
    <row r="6772" spans="10:11" x14ac:dyDescent="0.2">
      <c r="J6772" s="261"/>
      <c r="K6772" s="246"/>
    </row>
    <row r="6773" spans="10:11" x14ac:dyDescent="0.2">
      <c r="J6773" s="261"/>
      <c r="K6773" s="246"/>
    </row>
    <row r="6774" spans="10:11" x14ac:dyDescent="0.2">
      <c r="J6774" s="261"/>
      <c r="K6774" s="246"/>
    </row>
    <row r="6775" spans="10:11" x14ac:dyDescent="0.2">
      <c r="J6775" s="261"/>
      <c r="K6775" s="246"/>
    </row>
    <row r="6776" spans="10:11" x14ac:dyDescent="0.2">
      <c r="J6776" s="261"/>
      <c r="K6776" s="246"/>
    </row>
    <row r="6777" spans="10:11" x14ac:dyDescent="0.2">
      <c r="J6777" s="261"/>
      <c r="K6777" s="246"/>
    </row>
    <row r="6778" spans="10:11" x14ac:dyDescent="0.2">
      <c r="J6778" s="261"/>
      <c r="K6778" s="246"/>
    </row>
    <row r="6779" spans="10:11" x14ac:dyDescent="0.2">
      <c r="J6779" s="261"/>
      <c r="K6779" s="246"/>
    </row>
    <row r="6780" spans="10:11" x14ac:dyDescent="0.2">
      <c r="J6780" s="261"/>
      <c r="K6780" s="246"/>
    </row>
    <row r="6781" spans="10:11" x14ac:dyDescent="0.2">
      <c r="J6781" s="261"/>
      <c r="K6781" s="246"/>
    </row>
    <row r="6782" spans="10:11" x14ac:dyDescent="0.2">
      <c r="J6782" s="261"/>
      <c r="K6782" s="246"/>
    </row>
    <row r="6783" spans="10:11" x14ac:dyDescent="0.2">
      <c r="J6783" s="261"/>
      <c r="K6783" s="246"/>
    </row>
    <row r="6784" spans="10:11" x14ac:dyDescent="0.2">
      <c r="J6784" s="261"/>
      <c r="K6784" s="246"/>
    </row>
    <row r="6785" spans="10:11" x14ac:dyDescent="0.2">
      <c r="J6785" s="261"/>
      <c r="K6785" s="246"/>
    </row>
    <row r="6786" spans="10:11" x14ac:dyDescent="0.2">
      <c r="J6786" s="261"/>
      <c r="K6786" s="246"/>
    </row>
    <row r="6787" spans="10:11" x14ac:dyDescent="0.2">
      <c r="J6787" s="261"/>
      <c r="K6787" s="246"/>
    </row>
    <row r="6788" spans="10:11" x14ac:dyDescent="0.2">
      <c r="J6788" s="261"/>
      <c r="K6788" s="246"/>
    </row>
    <row r="6789" spans="10:11" x14ac:dyDescent="0.2">
      <c r="J6789" s="261"/>
      <c r="K6789" s="246"/>
    </row>
    <row r="6790" spans="10:11" x14ac:dyDescent="0.2">
      <c r="J6790" s="261"/>
      <c r="K6790" s="246"/>
    </row>
    <row r="6791" spans="10:11" x14ac:dyDescent="0.2">
      <c r="J6791" s="261"/>
      <c r="K6791" s="246"/>
    </row>
    <row r="6792" spans="10:11" x14ac:dyDescent="0.2">
      <c r="J6792" s="261"/>
      <c r="K6792" s="246"/>
    </row>
    <row r="6793" spans="10:11" x14ac:dyDescent="0.2">
      <c r="J6793" s="261"/>
      <c r="K6793" s="246"/>
    </row>
    <row r="6794" spans="10:11" x14ac:dyDescent="0.2">
      <c r="J6794" s="261"/>
      <c r="K6794" s="246"/>
    </row>
    <row r="6795" spans="10:11" x14ac:dyDescent="0.2">
      <c r="J6795" s="261"/>
      <c r="K6795" s="246"/>
    </row>
    <row r="6796" spans="10:11" x14ac:dyDescent="0.2">
      <c r="J6796" s="261"/>
      <c r="K6796" s="246"/>
    </row>
    <row r="6797" spans="10:11" x14ac:dyDescent="0.2">
      <c r="J6797" s="261"/>
      <c r="K6797" s="246"/>
    </row>
    <row r="6798" spans="10:11" x14ac:dyDescent="0.2">
      <c r="J6798" s="261"/>
      <c r="K6798" s="246"/>
    </row>
    <row r="6799" spans="10:11" x14ac:dyDescent="0.2">
      <c r="J6799" s="261"/>
      <c r="K6799" s="246"/>
    </row>
    <row r="6800" spans="10:11" x14ac:dyDescent="0.2">
      <c r="J6800" s="261"/>
      <c r="K6800" s="246"/>
    </row>
    <row r="6801" spans="10:11" x14ac:dyDescent="0.2">
      <c r="J6801" s="261"/>
      <c r="K6801" s="246"/>
    </row>
    <row r="6802" spans="10:11" x14ac:dyDescent="0.2">
      <c r="J6802" s="261"/>
      <c r="K6802" s="246"/>
    </row>
    <row r="6803" spans="10:11" x14ac:dyDescent="0.2">
      <c r="J6803" s="261"/>
      <c r="K6803" s="246"/>
    </row>
    <row r="6804" spans="10:11" x14ac:dyDescent="0.2">
      <c r="J6804" s="261"/>
      <c r="K6804" s="246"/>
    </row>
    <row r="6805" spans="10:11" x14ac:dyDescent="0.2">
      <c r="J6805" s="261"/>
      <c r="K6805" s="246"/>
    </row>
    <row r="6806" spans="10:11" x14ac:dyDescent="0.2">
      <c r="J6806" s="261"/>
      <c r="K6806" s="246"/>
    </row>
    <row r="6807" spans="10:11" x14ac:dyDescent="0.2">
      <c r="J6807" s="261"/>
      <c r="K6807" s="246"/>
    </row>
    <row r="6808" spans="10:11" x14ac:dyDescent="0.2">
      <c r="J6808" s="261"/>
      <c r="K6808" s="246"/>
    </row>
    <row r="6809" spans="10:11" x14ac:dyDescent="0.2">
      <c r="J6809" s="261"/>
      <c r="K6809" s="246"/>
    </row>
    <row r="6810" spans="10:11" x14ac:dyDescent="0.2">
      <c r="J6810" s="261"/>
      <c r="K6810" s="246"/>
    </row>
    <row r="6811" spans="10:11" x14ac:dyDescent="0.2">
      <c r="J6811" s="261"/>
      <c r="K6811" s="246"/>
    </row>
    <row r="6812" spans="10:11" x14ac:dyDescent="0.2">
      <c r="J6812" s="261"/>
      <c r="K6812" s="246"/>
    </row>
    <row r="6813" spans="10:11" x14ac:dyDescent="0.2">
      <c r="J6813" s="261"/>
      <c r="K6813" s="246"/>
    </row>
    <row r="6814" spans="10:11" x14ac:dyDescent="0.2">
      <c r="J6814" s="261"/>
      <c r="K6814" s="246"/>
    </row>
    <row r="6815" spans="10:11" x14ac:dyDescent="0.2">
      <c r="J6815" s="261"/>
      <c r="K6815" s="246"/>
    </row>
    <row r="6816" spans="10:11" x14ac:dyDescent="0.2">
      <c r="J6816" s="261"/>
      <c r="K6816" s="246"/>
    </row>
    <row r="6817" spans="10:11" x14ac:dyDescent="0.2">
      <c r="J6817" s="261"/>
      <c r="K6817" s="246"/>
    </row>
    <row r="6818" spans="10:11" x14ac:dyDescent="0.2">
      <c r="J6818" s="261"/>
      <c r="K6818" s="246"/>
    </row>
    <row r="6819" spans="10:11" x14ac:dyDescent="0.2">
      <c r="J6819" s="261"/>
      <c r="K6819" s="246"/>
    </row>
    <row r="6820" spans="10:11" x14ac:dyDescent="0.2">
      <c r="J6820" s="261"/>
      <c r="K6820" s="246"/>
    </row>
    <row r="6821" spans="10:11" x14ac:dyDescent="0.2">
      <c r="J6821" s="261"/>
      <c r="K6821" s="246"/>
    </row>
    <row r="6822" spans="10:11" x14ac:dyDescent="0.2">
      <c r="J6822" s="261"/>
      <c r="K6822" s="246"/>
    </row>
    <row r="6823" spans="10:11" x14ac:dyDescent="0.2">
      <c r="J6823" s="261"/>
      <c r="K6823" s="246"/>
    </row>
    <row r="6824" spans="10:11" x14ac:dyDescent="0.2">
      <c r="J6824" s="261"/>
      <c r="K6824" s="246"/>
    </row>
    <row r="6825" spans="10:11" x14ac:dyDescent="0.2">
      <c r="J6825" s="261"/>
      <c r="K6825" s="246"/>
    </row>
    <row r="6826" spans="10:11" x14ac:dyDescent="0.2">
      <c r="J6826" s="261"/>
      <c r="K6826" s="246"/>
    </row>
    <row r="6827" spans="10:11" x14ac:dyDescent="0.2">
      <c r="J6827" s="261"/>
      <c r="K6827" s="246"/>
    </row>
    <row r="6828" spans="10:11" x14ac:dyDescent="0.2">
      <c r="J6828" s="261"/>
      <c r="K6828" s="246"/>
    </row>
    <row r="6829" spans="10:11" x14ac:dyDescent="0.2">
      <c r="J6829" s="261"/>
      <c r="K6829" s="246"/>
    </row>
    <row r="6830" spans="10:11" x14ac:dyDescent="0.2">
      <c r="J6830" s="261"/>
      <c r="K6830" s="246"/>
    </row>
    <row r="6831" spans="10:11" x14ac:dyDescent="0.2">
      <c r="J6831" s="261"/>
      <c r="K6831" s="246"/>
    </row>
    <row r="6832" spans="10:11" x14ac:dyDescent="0.2">
      <c r="J6832" s="261"/>
      <c r="K6832" s="246"/>
    </row>
    <row r="6833" spans="10:11" x14ac:dyDescent="0.2">
      <c r="J6833" s="261"/>
      <c r="K6833" s="246"/>
    </row>
    <row r="6834" spans="10:11" x14ac:dyDescent="0.2">
      <c r="J6834" s="261"/>
      <c r="K6834" s="246"/>
    </row>
    <row r="6835" spans="10:11" x14ac:dyDescent="0.2">
      <c r="J6835" s="261"/>
      <c r="K6835" s="246"/>
    </row>
    <row r="6836" spans="10:11" x14ac:dyDescent="0.2">
      <c r="J6836" s="261"/>
      <c r="K6836" s="246"/>
    </row>
    <row r="6837" spans="10:11" x14ac:dyDescent="0.2">
      <c r="J6837" s="261"/>
      <c r="K6837" s="246"/>
    </row>
    <row r="6838" spans="10:11" x14ac:dyDescent="0.2">
      <c r="J6838" s="261"/>
      <c r="K6838" s="246"/>
    </row>
    <row r="6839" spans="10:11" x14ac:dyDescent="0.2">
      <c r="J6839" s="261"/>
      <c r="K6839" s="246"/>
    </row>
    <row r="6840" spans="10:11" x14ac:dyDescent="0.2">
      <c r="J6840" s="261"/>
      <c r="K6840" s="246"/>
    </row>
    <row r="6841" spans="10:11" x14ac:dyDescent="0.2">
      <c r="J6841" s="261"/>
      <c r="K6841" s="246"/>
    </row>
    <row r="6842" spans="10:11" x14ac:dyDescent="0.2">
      <c r="J6842" s="261"/>
      <c r="K6842" s="246"/>
    </row>
    <row r="6843" spans="10:11" x14ac:dyDescent="0.2">
      <c r="J6843" s="261"/>
      <c r="K6843" s="246"/>
    </row>
    <row r="6844" spans="10:11" x14ac:dyDescent="0.2">
      <c r="J6844" s="261"/>
      <c r="K6844" s="246"/>
    </row>
    <row r="6845" spans="10:11" x14ac:dyDescent="0.2">
      <c r="J6845" s="261"/>
      <c r="K6845" s="246"/>
    </row>
    <row r="6846" spans="10:11" x14ac:dyDescent="0.2">
      <c r="J6846" s="261"/>
      <c r="K6846" s="246"/>
    </row>
    <row r="6847" spans="10:11" x14ac:dyDescent="0.2">
      <c r="J6847" s="261"/>
      <c r="K6847" s="246"/>
    </row>
    <row r="6848" spans="10:11" x14ac:dyDescent="0.2">
      <c r="J6848" s="261"/>
      <c r="K6848" s="246"/>
    </row>
    <row r="6849" spans="10:77" x14ac:dyDescent="0.2">
      <c r="J6849" s="261"/>
      <c r="K6849" s="246"/>
    </row>
    <row r="6850" spans="10:77" x14ac:dyDescent="0.2">
      <c r="J6850" s="261"/>
      <c r="K6850" s="246"/>
    </row>
    <row r="6851" spans="10:77" x14ac:dyDescent="0.2">
      <c r="J6851" s="261"/>
      <c r="K6851" s="246"/>
    </row>
    <row r="6852" spans="10:77" x14ac:dyDescent="0.2">
      <c r="J6852" s="261"/>
      <c r="K6852" s="246"/>
    </row>
    <row r="6853" spans="10:77" x14ac:dyDescent="0.2">
      <c r="J6853" s="261"/>
      <c r="K6853" s="246"/>
    </row>
    <row r="6854" spans="10:77" s="263" customFormat="1" x14ac:dyDescent="0.2">
      <c r="J6854" s="250"/>
      <c r="K6854" s="257"/>
      <c r="O6854" s="273"/>
      <c r="P6854" s="286"/>
      <c r="R6854" s="291"/>
      <c r="S6854" s="291"/>
      <c r="T6854" s="291"/>
      <c r="U6854" s="291"/>
      <c r="V6854" s="291"/>
      <c r="W6854" s="291"/>
      <c r="X6854" s="291"/>
      <c r="Y6854" s="291"/>
      <c r="Z6854" s="291"/>
      <c r="AA6854" s="291"/>
      <c r="AB6854" s="291"/>
      <c r="AC6854" s="291"/>
      <c r="AD6854" s="291"/>
      <c r="AE6854" s="291"/>
      <c r="AF6854" s="291"/>
      <c r="AG6854" s="291"/>
      <c r="AH6854" s="291"/>
      <c r="AI6854" s="291"/>
      <c r="AJ6854" s="291"/>
      <c r="AK6854" s="291"/>
      <c r="AL6854" s="291"/>
      <c r="AM6854" s="291"/>
      <c r="AN6854" s="291"/>
      <c r="AO6854" s="291"/>
      <c r="AP6854" s="291"/>
      <c r="AQ6854" s="291"/>
      <c r="AR6854" s="291"/>
      <c r="AS6854" s="291"/>
      <c r="AT6854" s="291"/>
      <c r="AU6854" s="291"/>
      <c r="AV6854" s="291"/>
      <c r="AW6854" s="291"/>
      <c r="AX6854" s="291"/>
      <c r="AY6854" s="291"/>
      <c r="AZ6854" s="291"/>
      <c r="BA6854" s="291"/>
      <c r="BB6854" s="291"/>
      <c r="BC6854" s="291"/>
      <c r="BD6854" s="291"/>
      <c r="BE6854" s="291"/>
      <c r="BF6854" s="291"/>
      <c r="BG6854" s="291"/>
      <c r="BH6854" s="291"/>
      <c r="BI6854" s="291"/>
      <c r="BJ6854" s="291"/>
      <c r="BK6854" s="291"/>
      <c r="BL6854" s="291"/>
      <c r="BM6854" s="291"/>
      <c r="BN6854" s="291"/>
      <c r="BO6854" s="291"/>
      <c r="BP6854" s="291"/>
      <c r="BQ6854" s="291"/>
      <c r="BR6854" s="291"/>
      <c r="BS6854" s="291"/>
      <c r="BT6854" s="291"/>
      <c r="BU6854" s="291"/>
      <c r="BV6854" s="291"/>
      <c r="BW6854" s="291"/>
      <c r="BX6854" s="291"/>
      <c r="BY6854" s="291"/>
    </row>
    <row r="6855" spans="10:77" s="263" customFormat="1" x14ac:dyDescent="0.2">
      <c r="J6855" s="250"/>
      <c r="K6855" s="257"/>
      <c r="O6855" s="273"/>
      <c r="P6855" s="286"/>
      <c r="R6855" s="291"/>
      <c r="S6855" s="291"/>
      <c r="T6855" s="291"/>
      <c r="U6855" s="291"/>
      <c r="V6855" s="291"/>
      <c r="W6855" s="291"/>
      <c r="X6855" s="291"/>
      <c r="Y6855" s="291"/>
      <c r="Z6855" s="291"/>
      <c r="AA6855" s="291"/>
      <c r="AB6855" s="291"/>
      <c r="AC6855" s="291"/>
      <c r="AD6855" s="291"/>
      <c r="AE6855" s="291"/>
      <c r="AF6855" s="291"/>
      <c r="AG6855" s="291"/>
      <c r="AH6855" s="291"/>
      <c r="AI6855" s="291"/>
      <c r="AJ6855" s="291"/>
      <c r="AK6855" s="291"/>
      <c r="AL6855" s="291"/>
      <c r="AM6855" s="291"/>
      <c r="AN6855" s="291"/>
      <c r="AO6855" s="291"/>
      <c r="AP6855" s="291"/>
      <c r="AQ6855" s="291"/>
      <c r="AR6855" s="291"/>
      <c r="AS6855" s="291"/>
      <c r="AT6855" s="291"/>
      <c r="AU6855" s="291"/>
      <c r="AV6855" s="291"/>
      <c r="AW6855" s="291"/>
      <c r="AX6855" s="291"/>
      <c r="AY6855" s="291"/>
      <c r="AZ6855" s="291"/>
      <c r="BA6855" s="291"/>
      <c r="BB6855" s="291"/>
      <c r="BC6855" s="291"/>
      <c r="BD6855" s="291"/>
      <c r="BE6855" s="291"/>
      <c r="BF6855" s="291"/>
      <c r="BG6855" s="291"/>
      <c r="BH6855" s="291"/>
      <c r="BI6855" s="291"/>
      <c r="BJ6855" s="291"/>
      <c r="BK6855" s="291"/>
      <c r="BL6855" s="291"/>
      <c r="BM6855" s="291"/>
      <c r="BN6855" s="291"/>
      <c r="BO6855" s="291"/>
      <c r="BP6855" s="291"/>
      <c r="BQ6855" s="291"/>
      <c r="BR6855" s="291"/>
      <c r="BS6855" s="291"/>
      <c r="BT6855" s="291"/>
      <c r="BU6855" s="291"/>
      <c r="BV6855" s="291"/>
      <c r="BW6855" s="291"/>
      <c r="BX6855" s="291"/>
      <c r="BY6855" s="291"/>
    </row>
    <row r="6856" spans="10:77" s="263" customFormat="1" x14ac:dyDescent="0.2">
      <c r="J6856" s="250"/>
      <c r="K6856" s="257"/>
      <c r="O6856" s="273"/>
      <c r="P6856" s="286"/>
      <c r="R6856" s="291"/>
      <c r="S6856" s="291"/>
      <c r="T6856" s="291"/>
      <c r="U6856" s="291"/>
      <c r="V6856" s="291"/>
      <c r="W6856" s="291"/>
      <c r="X6856" s="291"/>
      <c r="Y6856" s="291"/>
      <c r="Z6856" s="291"/>
      <c r="AA6856" s="291"/>
      <c r="AB6856" s="291"/>
      <c r="AC6856" s="291"/>
      <c r="AD6856" s="291"/>
      <c r="AE6856" s="291"/>
      <c r="AF6856" s="291"/>
      <c r="AG6856" s="291"/>
      <c r="AH6856" s="291"/>
      <c r="AI6856" s="291"/>
      <c r="AJ6856" s="291"/>
      <c r="AK6856" s="291"/>
      <c r="AL6856" s="291"/>
      <c r="AM6856" s="291"/>
      <c r="AN6856" s="291"/>
      <c r="AO6856" s="291"/>
      <c r="AP6856" s="291"/>
      <c r="AQ6856" s="291"/>
      <c r="AR6856" s="291"/>
      <c r="AS6856" s="291"/>
      <c r="AT6856" s="291"/>
      <c r="AU6856" s="291"/>
      <c r="AV6856" s="291"/>
      <c r="AW6856" s="291"/>
      <c r="AX6856" s="291"/>
      <c r="AY6856" s="291"/>
      <c r="AZ6856" s="291"/>
      <c r="BA6856" s="291"/>
      <c r="BB6856" s="291"/>
      <c r="BC6856" s="291"/>
      <c r="BD6856" s="291"/>
      <c r="BE6856" s="291"/>
      <c r="BF6856" s="291"/>
      <c r="BG6856" s="291"/>
      <c r="BH6856" s="291"/>
      <c r="BI6856" s="291"/>
      <c r="BJ6856" s="291"/>
      <c r="BK6856" s="291"/>
      <c r="BL6856" s="291"/>
      <c r="BM6856" s="291"/>
      <c r="BN6856" s="291"/>
      <c r="BO6856" s="291"/>
      <c r="BP6856" s="291"/>
      <c r="BQ6856" s="291"/>
      <c r="BR6856" s="291"/>
      <c r="BS6856" s="291"/>
      <c r="BT6856" s="291"/>
      <c r="BU6856" s="291"/>
      <c r="BV6856" s="291"/>
      <c r="BW6856" s="291"/>
      <c r="BX6856" s="291"/>
      <c r="BY6856" s="291"/>
    </row>
    <row r="6857" spans="10:77" s="263" customFormat="1" x14ac:dyDescent="0.2">
      <c r="J6857" s="250"/>
      <c r="K6857" s="257"/>
      <c r="O6857" s="273"/>
      <c r="P6857" s="286"/>
      <c r="R6857" s="291"/>
      <c r="S6857" s="291"/>
      <c r="T6857" s="291"/>
      <c r="U6857" s="291"/>
      <c r="V6857" s="291"/>
      <c r="W6857" s="291"/>
      <c r="X6857" s="291"/>
      <c r="Y6857" s="291"/>
      <c r="Z6857" s="291"/>
      <c r="AA6857" s="291"/>
      <c r="AB6857" s="291"/>
      <c r="AC6857" s="291"/>
      <c r="AD6857" s="291"/>
      <c r="AE6857" s="291"/>
      <c r="AF6857" s="291"/>
      <c r="AG6857" s="291"/>
      <c r="AH6857" s="291"/>
      <c r="AI6857" s="291"/>
      <c r="AJ6857" s="291"/>
      <c r="AK6857" s="291"/>
      <c r="AL6857" s="291"/>
      <c r="AM6857" s="291"/>
      <c r="AN6857" s="291"/>
      <c r="AO6857" s="291"/>
      <c r="AP6857" s="291"/>
      <c r="AQ6857" s="291"/>
      <c r="AR6857" s="291"/>
      <c r="AS6857" s="291"/>
      <c r="AT6857" s="291"/>
      <c r="AU6857" s="291"/>
      <c r="AV6857" s="291"/>
      <c r="AW6857" s="291"/>
      <c r="AX6857" s="291"/>
      <c r="AY6857" s="291"/>
      <c r="AZ6857" s="291"/>
      <c r="BA6857" s="291"/>
      <c r="BB6857" s="291"/>
      <c r="BC6857" s="291"/>
      <c r="BD6857" s="291"/>
      <c r="BE6857" s="291"/>
      <c r="BF6857" s="291"/>
      <c r="BG6857" s="291"/>
      <c r="BH6857" s="291"/>
      <c r="BI6857" s="291"/>
      <c r="BJ6857" s="291"/>
      <c r="BK6857" s="291"/>
      <c r="BL6857" s="291"/>
      <c r="BM6857" s="291"/>
      <c r="BN6857" s="291"/>
      <c r="BO6857" s="291"/>
      <c r="BP6857" s="291"/>
      <c r="BQ6857" s="291"/>
      <c r="BR6857" s="291"/>
      <c r="BS6857" s="291"/>
      <c r="BT6857" s="291"/>
      <c r="BU6857" s="291"/>
      <c r="BV6857" s="291"/>
      <c r="BW6857" s="291"/>
      <c r="BX6857" s="291"/>
      <c r="BY6857" s="291"/>
    </row>
    <row r="6858" spans="10:77" s="263" customFormat="1" x14ac:dyDescent="0.2">
      <c r="J6858" s="250"/>
      <c r="K6858" s="257"/>
      <c r="O6858" s="273"/>
      <c r="P6858" s="286"/>
      <c r="R6858" s="291"/>
      <c r="S6858" s="291"/>
      <c r="T6858" s="291"/>
      <c r="U6858" s="291"/>
      <c r="V6858" s="291"/>
      <c r="W6858" s="291"/>
      <c r="X6858" s="291"/>
      <c r="Y6858" s="291"/>
      <c r="Z6858" s="291"/>
      <c r="AA6858" s="291"/>
      <c r="AB6858" s="291"/>
      <c r="AC6858" s="291"/>
      <c r="AD6858" s="291"/>
      <c r="AE6858" s="291"/>
      <c r="AF6858" s="291"/>
      <c r="AG6858" s="291"/>
      <c r="AH6858" s="291"/>
      <c r="AI6858" s="291"/>
      <c r="AJ6858" s="291"/>
      <c r="AK6858" s="291"/>
      <c r="AL6858" s="291"/>
      <c r="AM6858" s="291"/>
      <c r="AN6858" s="291"/>
      <c r="AO6858" s="291"/>
      <c r="AP6858" s="291"/>
      <c r="AQ6858" s="291"/>
      <c r="AR6858" s="291"/>
      <c r="AS6858" s="291"/>
      <c r="AT6858" s="291"/>
      <c r="AU6858" s="291"/>
      <c r="AV6858" s="291"/>
      <c r="AW6858" s="291"/>
      <c r="AX6858" s="291"/>
      <c r="AY6858" s="291"/>
      <c r="AZ6858" s="291"/>
      <c r="BA6858" s="291"/>
      <c r="BB6858" s="291"/>
      <c r="BC6858" s="291"/>
      <c r="BD6858" s="291"/>
      <c r="BE6858" s="291"/>
      <c r="BF6858" s="291"/>
      <c r="BG6858" s="291"/>
      <c r="BH6858" s="291"/>
      <c r="BI6858" s="291"/>
      <c r="BJ6858" s="291"/>
      <c r="BK6858" s="291"/>
      <c r="BL6858" s="291"/>
      <c r="BM6858" s="291"/>
      <c r="BN6858" s="291"/>
      <c r="BO6858" s="291"/>
      <c r="BP6858" s="291"/>
      <c r="BQ6858" s="291"/>
      <c r="BR6858" s="291"/>
      <c r="BS6858" s="291"/>
      <c r="BT6858" s="291"/>
      <c r="BU6858" s="291"/>
      <c r="BV6858" s="291"/>
      <c r="BW6858" s="291"/>
      <c r="BX6858" s="291"/>
      <c r="BY6858" s="291"/>
    </row>
    <row r="6859" spans="10:77" s="263" customFormat="1" x14ac:dyDescent="0.2">
      <c r="J6859" s="250"/>
      <c r="K6859" s="257"/>
      <c r="O6859" s="273"/>
      <c r="P6859" s="286"/>
      <c r="R6859" s="291"/>
      <c r="S6859" s="291"/>
      <c r="T6859" s="291"/>
      <c r="U6859" s="291"/>
      <c r="V6859" s="291"/>
      <c r="W6859" s="291"/>
      <c r="X6859" s="291"/>
      <c r="Y6859" s="291"/>
      <c r="Z6859" s="291"/>
      <c r="AA6859" s="291"/>
      <c r="AB6859" s="291"/>
      <c r="AC6859" s="291"/>
      <c r="AD6859" s="291"/>
      <c r="AE6859" s="291"/>
      <c r="AF6859" s="291"/>
      <c r="AG6859" s="291"/>
      <c r="AH6859" s="291"/>
      <c r="AI6859" s="291"/>
      <c r="AJ6859" s="291"/>
      <c r="AK6859" s="291"/>
      <c r="AL6859" s="291"/>
      <c r="AM6859" s="291"/>
      <c r="AN6859" s="291"/>
      <c r="AO6859" s="291"/>
      <c r="AP6859" s="291"/>
      <c r="AQ6859" s="291"/>
      <c r="AR6859" s="291"/>
      <c r="AS6859" s="291"/>
      <c r="AT6859" s="291"/>
      <c r="AU6859" s="291"/>
      <c r="AV6859" s="291"/>
      <c r="AW6859" s="291"/>
      <c r="AX6859" s="291"/>
      <c r="AY6859" s="291"/>
      <c r="AZ6859" s="291"/>
      <c r="BA6859" s="291"/>
      <c r="BB6859" s="291"/>
      <c r="BC6859" s="291"/>
      <c r="BD6859" s="291"/>
      <c r="BE6859" s="291"/>
      <c r="BF6859" s="291"/>
      <c r="BG6859" s="291"/>
      <c r="BH6859" s="291"/>
      <c r="BI6859" s="291"/>
      <c r="BJ6859" s="291"/>
      <c r="BK6859" s="291"/>
      <c r="BL6859" s="291"/>
      <c r="BM6859" s="291"/>
      <c r="BN6859" s="291"/>
      <c r="BO6859" s="291"/>
      <c r="BP6859" s="291"/>
      <c r="BQ6859" s="291"/>
      <c r="BR6859" s="291"/>
      <c r="BS6859" s="291"/>
      <c r="BT6859" s="291"/>
      <c r="BU6859" s="291"/>
      <c r="BV6859" s="291"/>
      <c r="BW6859" s="291"/>
      <c r="BX6859" s="291"/>
      <c r="BY6859" s="291"/>
    </row>
    <row r="6860" spans="10:77" s="263" customFormat="1" x14ac:dyDescent="0.2">
      <c r="J6860" s="250"/>
      <c r="K6860" s="257"/>
      <c r="O6860" s="273"/>
      <c r="P6860" s="286"/>
      <c r="R6860" s="291"/>
      <c r="S6860" s="291"/>
      <c r="T6860" s="291"/>
      <c r="U6860" s="291"/>
      <c r="V6860" s="291"/>
      <c r="W6860" s="291"/>
      <c r="X6860" s="291"/>
      <c r="Y6860" s="291"/>
      <c r="Z6860" s="291"/>
      <c r="AA6860" s="291"/>
      <c r="AB6860" s="291"/>
      <c r="AC6860" s="291"/>
      <c r="AD6860" s="291"/>
      <c r="AE6860" s="291"/>
      <c r="AF6860" s="291"/>
      <c r="AG6860" s="291"/>
      <c r="AH6860" s="291"/>
      <c r="AI6860" s="291"/>
      <c r="AJ6860" s="291"/>
      <c r="AK6860" s="291"/>
      <c r="AL6860" s="291"/>
      <c r="AM6860" s="291"/>
      <c r="AN6860" s="291"/>
      <c r="AO6860" s="291"/>
      <c r="AP6860" s="291"/>
      <c r="AQ6860" s="291"/>
      <c r="AR6860" s="291"/>
      <c r="AS6860" s="291"/>
      <c r="AT6860" s="291"/>
      <c r="AU6860" s="291"/>
      <c r="AV6860" s="291"/>
      <c r="AW6860" s="291"/>
      <c r="AX6860" s="291"/>
      <c r="AY6860" s="291"/>
      <c r="AZ6860" s="291"/>
      <c r="BA6860" s="291"/>
      <c r="BB6860" s="291"/>
      <c r="BC6860" s="291"/>
      <c r="BD6860" s="291"/>
      <c r="BE6860" s="291"/>
      <c r="BF6860" s="291"/>
      <c r="BG6860" s="291"/>
      <c r="BH6860" s="291"/>
      <c r="BI6860" s="291"/>
      <c r="BJ6860" s="291"/>
      <c r="BK6860" s="291"/>
      <c r="BL6860" s="291"/>
      <c r="BM6860" s="291"/>
      <c r="BN6860" s="291"/>
      <c r="BO6860" s="291"/>
      <c r="BP6860" s="291"/>
      <c r="BQ6860" s="291"/>
      <c r="BR6860" s="291"/>
      <c r="BS6860" s="291"/>
      <c r="BT6860" s="291"/>
      <c r="BU6860" s="291"/>
      <c r="BV6860" s="291"/>
      <c r="BW6860" s="291"/>
      <c r="BX6860" s="291"/>
      <c r="BY6860" s="291"/>
    </row>
    <row r="6861" spans="10:77" s="263" customFormat="1" x14ac:dyDescent="0.2">
      <c r="J6861" s="250"/>
      <c r="K6861" s="257"/>
      <c r="O6861" s="273"/>
      <c r="P6861" s="286"/>
      <c r="R6861" s="291"/>
      <c r="S6861" s="291"/>
      <c r="T6861" s="291"/>
      <c r="U6861" s="291"/>
      <c r="V6861" s="291"/>
      <c r="W6861" s="291"/>
      <c r="X6861" s="291"/>
      <c r="Y6861" s="291"/>
      <c r="Z6861" s="291"/>
      <c r="AA6861" s="291"/>
      <c r="AB6861" s="291"/>
      <c r="AC6861" s="291"/>
      <c r="AD6861" s="291"/>
      <c r="AE6861" s="291"/>
      <c r="AF6861" s="291"/>
      <c r="AG6861" s="291"/>
      <c r="AH6861" s="291"/>
      <c r="AI6861" s="291"/>
      <c r="AJ6861" s="291"/>
      <c r="AK6861" s="291"/>
      <c r="AL6861" s="291"/>
      <c r="AM6861" s="291"/>
      <c r="AN6861" s="291"/>
      <c r="AO6861" s="291"/>
      <c r="AP6861" s="291"/>
      <c r="AQ6861" s="291"/>
      <c r="AR6861" s="291"/>
      <c r="AS6861" s="291"/>
      <c r="AT6861" s="291"/>
      <c r="AU6861" s="291"/>
      <c r="AV6861" s="291"/>
      <c r="AW6861" s="291"/>
      <c r="AX6861" s="291"/>
      <c r="AY6861" s="291"/>
      <c r="AZ6861" s="291"/>
      <c r="BA6861" s="291"/>
      <c r="BB6861" s="291"/>
      <c r="BC6861" s="291"/>
      <c r="BD6861" s="291"/>
      <c r="BE6861" s="291"/>
      <c r="BF6861" s="291"/>
      <c r="BG6861" s="291"/>
      <c r="BH6861" s="291"/>
      <c r="BI6861" s="291"/>
      <c r="BJ6861" s="291"/>
      <c r="BK6861" s="291"/>
      <c r="BL6861" s="291"/>
      <c r="BM6861" s="291"/>
      <c r="BN6861" s="291"/>
      <c r="BO6861" s="291"/>
      <c r="BP6861" s="291"/>
      <c r="BQ6861" s="291"/>
      <c r="BR6861" s="291"/>
      <c r="BS6861" s="291"/>
      <c r="BT6861" s="291"/>
      <c r="BU6861" s="291"/>
      <c r="BV6861" s="291"/>
      <c r="BW6861" s="291"/>
      <c r="BX6861" s="291"/>
      <c r="BY6861" s="291"/>
    </row>
    <row r="6862" spans="10:77" s="263" customFormat="1" x14ac:dyDescent="0.2">
      <c r="J6862" s="250"/>
      <c r="K6862" s="257"/>
      <c r="O6862" s="273"/>
      <c r="P6862" s="286"/>
      <c r="R6862" s="291"/>
      <c r="S6862" s="291"/>
      <c r="T6862" s="291"/>
      <c r="U6862" s="291"/>
      <c r="V6862" s="291"/>
      <c r="W6862" s="291"/>
      <c r="X6862" s="291"/>
      <c r="Y6862" s="291"/>
      <c r="Z6862" s="291"/>
      <c r="AA6862" s="291"/>
      <c r="AB6862" s="291"/>
      <c r="AC6862" s="291"/>
      <c r="AD6862" s="291"/>
      <c r="AE6862" s="291"/>
      <c r="AF6862" s="291"/>
      <c r="AG6862" s="291"/>
      <c r="AH6862" s="291"/>
      <c r="AI6862" s="291"/>
      <c r="AJ6862" s="291"/>
      <c r="AK6862" s="291"/>
      <c r="AL6862" s="291"/>
      <c r="AM6862" s="291"/>
      <c r="AN6862" s="291"/>
      <c r="AO6862" s="291"/>
      <c r="AP6862" s="291"/>
      <c r="AQ6862" s="291"/>
      <c r="AR6862" s="291"/>
      <c r="AS6862" s="291"/>
      <c r="AT6862" s="291"/>
      <c r="AU6862" s="291"/>
      <c r="AV6862" s="291"/>
      <c r="AW6862" s="291"/>
      <c r="AX6862" s="291"/>
      <c r="AY6862" s="291"/>
      <c r="AZ6862" s="291"/>
      <c r="BA6862" s="291"/>
      <c r="BB6862" s="291"/>
      <c r="BC6862" s="291"/>
      <c r="BD6862" s="291"/>
      <c r="BE6862" s="291"/>
      <c r="BF6862" s="291"/>
      <c r="BG6862" s="291"/>
      <c r="BH6862" s="291"/>
      <c r="BI6862" s="291"/>
      <c r="BJ6862" s="291"/>
      <c r="BK6862" s="291"/>
      <c r="BL6862" s="291"/>
      <c r="BM6862" s="291"/>
      <c r="BN6862" s="291"/>
      <c r="BO6862" s="291"/>
      <c r="BP6862" s="291"/>
      <c r="BQ6862" s="291"/>
      <c r="BR6862" s="291"/>
      <c r="BS6862" s="291"/>
      <c r="BT6862" s="291"/>
      <c r="BU6862" s="291"/>
      <c r="BV6862" s="291"/>
      <c r="BW6862" s="291"/>
      <c r="BX6862" s="291"/>
      <c r="BY6862" s="291"/>
    </row>
    <row r="6863" spans="10:77" s="263" customFormat="1" x14ac:dyDescent="0.2">
      <c r="J6863" s="250"/>
      <c r="K6863" s="257"/>
      <c r="O6863" s="273"/>
      <c r="P6863" s="286"/>
      <c r="R6863" s="291"/>
      <c r="S6863" s="291"/>
      <c r="T6863" s="291"/>
      <c r="U6863" s="291"/>
      <c r="V6863" s="291"/>
      <c r="W6863" s="291"/>
      <c r="X6863" s="291"/>
      <c r="Y6863" s="291"/>
      <c r="Z6863" s="291"/>
      <c r="AA6863" s="291"/>
      <c r="AB6863" s="291"/>
      <c r="AC6863" s="291"/>
      <c r="AD6863" s="291"/>
      <c r="AE6863" s="291"/>
      <c r="AF6863" s="291"/>
      <c r="AG6863" s="291"/>
      <c r="AH6863" s="291"/>
      <c r="AI6863" s="291"/>
      <c r="AJ6863" s="291"/>
      <c r="AK6863" s="291"/>
      <c r="AL6863" s="291"/>
      <c r="AM6863" s="291"/>
      <c r="AN6863" s="291"/>
      <c r="AO6863" s="291"/>
      <c r="AP6863" s="291"/>
      <c r="AQ6863" s="291"/>
      <c r="AR6863" s="291"/>
      <c r="AS6863" s="291"/>
      <c r="AT6863" s="291"/>
      <c r="AU6863" s="291"/>
      <c r="AV6863" s="291"/>
      <c r="AW6863" s="291"/>
      <c r="AX6863" s="291"/>
      <c r="AY6863" s="291"/>
      <c r="AZ6863" s="291"/>
      <c r="BA6863" s="291"/>
      <c r="BB6863" s="291"/>
      <c r="BC6863" s="291"/>
      <c r="BD6863" s="291"/>
      <c r="BE6863" s="291"/>
      <c r="BF6863" s="291"/>
      <c r="BG6863" s="291"/>
      <c r="BH6863" s="291"/>
      <c r="BI6863" s="291"/>
      <c r="BJ6863" s="291"/>
      <c r="BK6863" s="291"/>
      <c r="BL6863" s="291"/>
      <c r="BM6863" s="291"/>
      <c r="BN6863" s="291"/>
      <c r="BO6863" s="291"/>
      <c r="BP6863" s="291"/>
      <c r="BQ6863" s="291"/>
      <c r="BR6863" s="291"/>
      <c r="BS6863" s="291"/>
      <c r="BT6863" s="291"/>
      <c r="BU6863" s="291"/>
      <c r="BV6863" s="291"/>
      <c r="BW6863" s="291"/>
      <c r="BX6863" s="291"/>
      <c r="BY6863" s="291"/>
    </row>
    <row r="6864" spans="10:77" s="263" customFormat="1" x14ac:dyDescent="0.2">
      <c r="J6864" s="250"/>
      <c r="K6864" s="257"/>
      <c r="O6864" s="273"/>
      <c r="P6864" s="286"/>
      <c r="R6864" s="291"/>
      <c r="S6864" s="291"/>
      <c r="T6864" s="291"/>
      <c r="U6864" s="291"/>
      <c r="V6864" s="291"/>
      <c r="W6864" s="291"/>
      <c r="X6864" s="291"/>
      <c r="Y6864" s="291"/>
      <c r="Z6864" s="291"/>
      <c r="AA6864" s="291"/>
      <c r="AB6864" s="291"/>
      <c r="AC6864" s="291"/>
      <c r="AD6864" s="291"/>
      <c r="AE6864" s="291"/>
      <c r="AF6864" s="291"/>
      <c r="AG6864" s="291"/>
      <c r="AH6864" s="291"/>
      <c r="AI6864" s="291"/>
      <c r="AJ6864" s="291"/>
      <c r="AK6864" s="291"/>
      <c r="AL6864" s="291"/>
      <c r="AM6864" s="291"/>
      <c r="AN6864" s="291"/>
      <c r="AO6864" s="291"/>
      <c r="AP6864" s="291"/>
      <c r="AQ6864" s="291"/>
      <c r="AR6864" s="291"/>
      <c r="AS6864" s="291"/>
      <c r="AT6864" s="291"/>
      <c r="AU6864" s="291"/>
      <c r="AV6864" s="291"/>
      <c r="AW6864" s="291"/>
      <c r="AX6864" s="291"/>
      <c r="AY6864" s="291"/>
      <c r="AZ6864" s="291"/>
      <c r="BA6864" s="291"/>
      <c r="BB6864" s="291"/>
      <c r="BC6864" s="291"/>
      <c r="BD6864" s="291"/>
      <c r="BE6864" s="291"/>
      <c r="BF6864" s="291"/>
      <c r="BG6864" s="291"/>
      <c r="BH6864" s="291"/>
      <c r="BI6864" s="291"/>
      <c r="BJ6864" s="291"/>
      <c r="BK6864" s="291"/>
      <c r="BL6864" s="291"/>
      <c r="BM6864" s="291"/>
      <c r="BN6864" s="291"/>
      <c r="BO6864" s="291"/>
      <c r="BP6864" s="291"/>
      <c r="BQ6864" s="291"/>
      <c r="BR6864" s="291"/>
      <c r="BS6864" s="291"/>
      <c r="BT6864" s="291"/>
      <c r="BU6864" s="291"/>
      <c r="BV6864" s="291"/>
      <c r="BW6864" s="291"/>
      <c r="BX6864" s="291"/>
      <c r="BY6864" s="291"/>
    </row>
    <row r="6865" spans="10:77" s="263" customFormat="1" x14ac:dyDescent="0.2">
      <c r="J6865" s="250"/>
      <c r="K6865" s="257"/>
      <c r="O6865" s="273"/>
      <c r="P6865" s="286"/>
      <c r="R6865" s="291"/>
      <c r="S6865" s="291"/>
      <c r="T6865" s="291"/>
      <c r="U6865" s="291"/>
      <c r="V6865" s="291"/>
      <c r="W6865" s="291"/>
      <c r="X6865" s="291"/>
      <c r="Y6865" s="291"/>
      <c r="Z6865" s="291"/>
      <c r="AA6865" s="291"/>
      <c r="AB6865" s="291"/>
      <c r="AC6865" s="291"/>
      <c r="AD6865" s="291"/>
      <c r="AE6865" s="291"/>
      <c r="AF6865" s="291"/>
      <c r="AG6865" s="291"/>
      <c r="AH6865" s="291"/>
      <c r="AI6865" s="291"/>
      <c r="AJ6865" s="291"/>
      <c r="AK6865" s="291"/>
      <c r="AL6865" s="291"/>
      <c r="AM6865" s="291"/>
      <c r="AN6865" s="291"/>
      <c r="AO6865" s="291"/>
      <c r="AP6865" s="291"/>
      <c r="AQ6865" s="291"/>
      <c r="AR6865" s="291"/>
      <c r="AS6865" s="291"/>
      <c r="AT6865" s="291"/>
      <c r="AU6865" s="291"/>
      <c r="AV6865" s="291"/>
      <c r="AW6865" s="291"/>
      <c r="AX6865" s="291"/>
      <c r="AY6865" s="291"/>
      <c r="AZ6865" s="291"/>
      <c r="BA6865" s="291"/>
      <c r="BB6865" s="291"/>
      <c r="BC6865" s="291"/>
      <c r="BD6865" s="291"/>
      <c r="BE6865" s="291"/>
      <c r="BF6865" s="291"/>
      <c r="BG6865" s="291"/>
      <c r="BH6865" s="291"/>
      <c r="BI6865" s="291"/>
      <c r="BJ6865" s="291"/>
      <c r="BK6865" s="291"/>
      <c r="BL6865" s="291"/>
      <c r="BM6865" s="291"/>
      <c r="BN6865" s="291"/>
      <c r="BO6865" s="291"/>
      <c r="BP6865" s="291"/>
      <c r="BQ6865" s="291"/>
      <c r="BR6865" s="291"/>
      <c r="BS6865" s="291"/>
      <c r="BT6865" s="291"/>
      <c r="BU6865" s="291"/>
      <c r="BV6865" s="291"/>
      <c r="BW6865" s="291"/>
      <c r="BX6865" s="291"/>
      <c r="BY6865" s="291"/>
    </row>
    <row r="6866" spans="10:77" s="263" customFormat="1" x14ac:dyDescent="0.2">
      <c r="J6866" s="250"/>
      <c r="K6866" s="257"/>
      <c r="O6866" s="273"/>
      <c r="P6866" s="286"/>
      <c r="R6866" s="291"/>
      <c r="S6866" s="291"/>
      <c r="T6866" s="291"/>
      <c r="U6866" s="291"/>
      <c r="V6866" s="291"/>
      <c r="W6866" s="291"/>
      <c r="X6866" s="291"/>
      <c r="Y6866" s="291"/>
      <c r="Z6866" s="291"/>
      <c r="AA6866" s="291"/>
      <c r="AB6866" s="291"/>
      <c r="AC6866" s="291"/>
      <c r="AD6866" s="291"/>
      <c r="AE6866" s="291"/>
      <c r="AF6866" s="291"/>
      <c r="AG6866" s="291"/>
      <c r="AH6866" s="291"/>
      <c r="AI6866" s="291"/>
      <c r="AJ6866" s="291"/>
      <c r="AK6866" s="291"/>
      <c r="AL6866" s="291"/>
      <c r="AM6866" s="291"/>
      <c r="AN6866" s="291"/>
      <c r="AO6866" s="291"/>
      <c r="AP6866" s="291"/>
      <c r="AQ6866" s="291"/>
      <c r="AR6866" s="291"/>
      <c r="AS6866" s="291"/>
      <c r="AT6866" s="291"/>
      <c r="AU6866" s="291"/>
      <c r="AV6866" s="291"/>
      <c r="AW6866" s="291"/>
      <c r="AX6866" s="291"/>
      <c r="AY6866" s="291"/>
      <c r="AZ6866" s="291"/>
      <c r="BA6866" s="291"/>
      <c r="BB6866" s="291"/>
      <c r="BC6866" s="291"/>
      <c r="BD6866" s="291"/>
      <c r="BE6866" s="291"/>
      <c r="BF6866" s="291"/>
      <c r="BG6866" s="291"/>
      <c r="BH6866" s="291"/>
      <c r="BI6866" s="291"/>
      <c r="BJ6866" s="291"/>
      <c r="BK6866" s="291"/>
      <c r="BL6866" s="291"/>
      <c r="BM6866" s="291"/>
      <c r="BN6866" s="291"/>
      <c r="BO6866" s="291"/>
      <c r="BP6866" s="291"/>
      <c r="BQ6866" s="291"/>
      <c r="BR6866" s="291"/>
      <c r="BS6866" s="291"/>
      <c r="BT6866" s="291"/>
      <c r="BU6866" s="291"/>
      <c r="BV6866" s="291"/>
      <c r="BW6866" s="291"/>
      <c r="BX6866" s="291"/>
      <c r="BY6866" s="291"/>
    </row>
    <row r="6867" spans="10:77" s="263" customFormat="1" x14ac:dyDescent="0.2">
      <c r="J6867" s="250"/>
      <c r="K6867" s="257"/>
      <c r="O6867" s="273"/>
      <c r="P6867" s="286"/>
      <c r="R6867" s="291"/>
      <c r="S6867" s="291"/>
      <c r="T6867" s="291"/>
      <c r="U6867" s="291"/>
      <c r="V6867" s="291"/>
      <c r="W6867" s="291"/>
      <c r="X6867" s="291"/>
      <c r="Y6867" s="291"/>
      <c r="Z6867" s="291"/>
      <c r="AA6867" s="291"/>
      <c r="AB6867" s="291"/>
      <c r="AC6867" s="291"/>
      <c r="AD6867" s="291"/>
      <c r="AE6867" s="291"/>
      <c r="AF6867" s="291"/>
      <c r="AG6867" s="291"/>
      <c r="AH6867" s="291"/>
      <c r="AI6867" s="291"/>
      <c r="AJ6867" s="291"/>
      <c r="AK6867" s="291"/>
      <c r="AL6867" s="291"/>
      <c r="AM6867" s="291"/>
      <c r="AN6867" s="291"/>
      <c r="AO6867" s="291"/>
      <c r="AP6867" s="291"/>
      <c r="AQ6867" s="291"/>
      <c r="AR6867" s="291"/>
      <c r="AS6867" s="291"/>
      <c r="AT6867" s="291"/>
      <c r="AU6867" s="291"/>
      <c r="AV6867" s="291"/>
      <c r="AW6867" s="291"/>
      <c r="AX6867" s="291"/>
      <c r="AY6867" s="291"/>
      <c r="AZ6867" s="291"/>
      <c r="BA6867" s="291"/>
      <c r="BB6867" s="291"/>
      <c r="BC6867" s="291"/>
      <c r="BD6867" s="291"/>
      <c r="BE6867" s="291"/>
      <c r="BF6867" s="291"/>
      <c r="BG6867" s="291"/>
      <c r="BH6867" s="291"/>
      <c r="BI6867" s="291"/>
      <c r="BJ6867" s="291"/>
      <c r="BK6867" s="291"/>
      <c r="BL6867" s="291"/>
      <c r="BM6867" s="291"/>
      <c r="BN6867" s="291"/>
      <c r="BO6867" s="291"/>
      <c r="BP6867" s="291"/>
      <c r="BQ6867" s="291"/>
      <c r="BR6867" s="291"/>
      <c r="BS6867" s="291"/>
      <c r="BT6867" s="291"/>
      <c r="BU6867" s="291"/>
      <c r="BV6867" s="291"/>
      <c r="BW6867" s="291"/>
      <c r="BX6867" s="291"/>
      <c r="BY6867" s="291"/>
    </row>
    <row r="6868" spans="10:77" s="263" customFormat="1" x14ac:dyDescent="0.2">
      <c r="J6868" s="250"/>
      <c r="K6868" s="257"/>
      <c r="O6868" s="273"/>
      <c r="P6868" s="286"/>
      <c r="R6868" s="291"/>
      <c r="S6868" s="291"/>
      <c r="T6868" s="291"/>
      <c r="U6868" s="291"/>
      <c r="V6868" s="291"/>
      <c r="W6868" s="291"/>
      <c r="X6868" s="291"/>
      <c r="Y6868" s="291"/>
      <c r="Z6868" s="291"/>
      <c r="AA6868" s="291"/>
      <c r="AB6868" s="291"/>
      <c r="AC6868" s="291"/>
      <c r="AD6868" s="291"/>
      <c r="AE6868" s="291"/>
      <c r="AF6868" s="291"/>
      <c r="AG6868" s="291"/>
      <c r="AH6868" s="291"/>
      <c r="AI6868" s="291"/>
      <c r="AJ6868" s="291"/>
      <c r="AK6868" s="291"/>
      <c r="AL6868" s="291"/>
      <c r="AM6868" s="291"/>
      <c r="AN6868" s="291"/>
      <c r="AO6868" s="291"/>
      <c r="AP6868" s="291"/>
      <c r="AQ6868" s="291"/>
      <c r="AR6868" s="291"/>
      <c r="AS6868" s="291"/>
      <c r="AT6868" s="291"/>
      <c r="AU6868" s="291"/>
      <c r="AV6868" s="291"/>
      <c r="AW6868" s="291"/>
      <c r="AX6868" s="291"/>
      <c r="AY6868" s="291"/>
      <c r="AZ6868" s="291"/>
      <c r="BA6868" s="291"/>
      <c r="BB6868" s="291"/>
      <c r="BC6868" s="291"/>
      <c r="BD6868" s="291"/>
      <c r="BE6868" s="291"/>
      <c r="BF6868" s="291"/>
      <c r="BG6868" s="291"/>
      <c r="BH6868" s="291"/>
      <c r="BI6868" s="291"/>
      <c r="BJ6868" s="291"/>
      <c r="BK6868" s="291"/>
      <c r="BL6868" s="291"/>
      <c r="BM6868" s="291"/>
      <c r="BN6868" s="291"/>
      <c r="BO6868" s="291"/>
      <c r="BP6868" s="291"/>
      <c r="BQ6868" s="291"/>
      <c r="BR6868" s="291"/>
      <c r="BS6868" s="291"/>
      <c r="BT6868" s="291"/>
      <c r="BU6868" s="291"/>
      <c r="BV6868" s="291"/>
      <c r="BW6868" s="291"/>
      <c r="BX6868" s="291"/>
      <c r="BY6868" s="291"/>
    </row>
    <row r="6869" spans="10:77" s="263" customFormat="1" x14ac:dyDescent="0.2">
      <c r="J6869" s="250"/>
      <c r="K6869" s="257"/>
      <c r="O6869" s="273"/>
      <c r="P6869" s="286"/>
      <c r="R6869" s="291"/>
      <c r="S6869" s="291"/>
      <c r="T6869" s="291"/>
      <c r="U6869" s="291"/>
      <c r="V6869" s="291"/>
      <c r="W6869" s="291"/>
      <c r="X6869" s="291"/>
      <c r="Y6869" s="291"/>
      <c r="Z6869" s="291"/>
      <c r="AA6869" s="291"/>
      <c r="AB6869" s="291"/>
      <c r="AC6869" s="291"/>
      <c r="AD6869" s="291"/>
      <c r="AE6869" s="291"/>
      <c r="AF6869" s="291"/>
      <c r="AG6869" s="291"/>
      <c r="AH6869" s="291"/>
      <c r="AI6869" s="291"/>
      <c r="AJ6869" s="291"/>
      <c r="AK6869" s="291"/>
      <c r="AL6869" s="291"/>
      <c r="AM6869" s="291"/>
      <c r="AN6869" s="291"/>
      <c r="AO6869" s="291"/>
      <c r="AP6869" s="291"/>
      <c r="AQ6869" s="291"/>
      <c r="AR6869" s="291"/>
      <c r="AS6869" s="291"/>
      <c r="AT6869" s="291"/>
      <c r="AU6869" s="291"/>
      <c r="AV6869" s="291"/>
      <c r="AW6869" s="291"/>
      <c r="AX6869" s="291"/>
      <c r="AY6869" s="291"/>
      <c r="AZ6869" s="291"/>
      <c r="BA6869" s="291"/>
      <c r="BB6869" s="291"/>
      <c r="BC6869" s="291"/>
      <c r="BD6869" s="291"/>
      <c r="BE6869" s="291"/>
      <c r="BF6869" s="291"/>
      <c r="BG6869" s="291"/>
      <c r="BH6869" s="291"/>
      <c r="BI6869" s="291"/>
      <c r="BJ6869" s="291"/>
      <c r="BK6869" s="291"/>
      <c r="BL6869" s="291"/>
      <c r="BM6869" s="291"/>
      <c r="BN6869" s="291"/>
      <c r="BO6869" s="291"/>
      <c r="BP6869" s="291"/>
      <c r="BQ6869" s="291"/>
      <c r="BR6869" s="291"/>
      <c r="BS6869" s="291"/>
      <c r="BT6869" s="291"/>
      <c r="BU6869" s="291"/>
      <c r="BV6869" s="291"/>
      <c r="BW6869" s="291"/>
      <c r="BX6869" s="291"/>
      <c r="BY6869" s="291"/>
    </row>
    <row r="6870" spans="10:77" s="263" customFormat="1" x14ac:dyDescent="0.2">
      <c r="J6870" s="250"/>
      <c r="K6870" s="257"/>
      <c r="O6870" s="273"/>
      <c r="P6870" s="286"/>
      <c r="R6870" s="291"/>
      <c r="S6870" s="291"/>
      <c r="T6870" s="291"/>
      <c r="U6870" s="291"/>
      <c r="V6870" s="291"/>
      <c r="W6870" s="291"/>
      <c r="X6870" s="291"/>
      <c r="Y6870" s="291"/>
      <c r="Z6870" s="291"/>
      <c r="AA6870" s="291"/>
      <c r="AB6870" s="291"/>
      <c r="AC6870" s="291"/>
      <c r="AD6870" s="291"/>
      <c r="AE6870" s="291"/>
      <c r="AF6870" s="291"/>
      <c r="AG6870" s="291"/>
      <c r="AH6870" s="291"/>
      <c r="AI6870" s="291"/>
      <c r="AJ6870" s="291"/>
      <c r="AK6870" s="291"/>
      <c r="AL6870" s="291"/>
      <c r="AM6870" s="291"/>
      <c r="AN6870" s="291"/>
      <c r="AO6870" s="291"/>
      <c r="AP6870" s="291"/>
      <c r="AQ6870" s="291"/>
      <c r="AR6870" s="291"/>
      <c r="AS6870" s="291"/>
      <c r="AT6870" s="291"/>
      <c r="AU6870" s="291"/>
      <c r="AV6870" s="291"/>
      <c r="AW6870" s="291"/>
      <c r="AX6870" s="291"/>
      <c r="AY6870" s="291"/>
      <c r="AZ6870" s="291"/>
      <c r="BA6870" s="291"/>
      <c r="BB6870" s="291"/>
      <c r="BC6870" s="291"/>
      <c r="BD6870" s="291"/>
      <c r="BE6870" s="291"/>
      <c r="BF6870" s="291"/>
      <c r="BG6870" s="291"/>
      <c r="BH6870" s="291"/>
      <c r="BI6870" s="291"/>
      <c r="BJ6870" s="291"/>
      <c r="BK6870" s="291"/>
      <c r="BL6870" s="291"/>
      <c r="BM6870" s="291"/>
      <c r="BN6870" s="291"/>
      <c r="BO6870" s="291"/>
      <c r="BP6870" s="291"/>
      <c r="BQ6870" s="291"/>
      <c r="BR6870" s="291"/>
      <c r="BS6870" s="291"/>
      <c r="BT6870" s="291"/>
      <c r="BU6870" s="291"/>
      <c r="BV6870" s="291"/>
      <c r="BW6870" s="291"/>
      <c r="BX6870" s="291"/>
      <c r="BY6870" s="291"/>
    </row>
    <row r="6871" spans="10:77" s="263" customFormat="1" x14ac:dyDescent="0.2">
      <c r="J6871" s="250"/>
      <c r="K6871" s="257"/>
      <c r="O6871" s="273"/>
      <c r="P6871" s="286"/>
      <c r="R6871" s="291"/>
      <c r="S6871" s="291"/>
      <c r="T6871" s="291"/>
      <c r="U6871" s="291"/>
      <c r="V6871" s="291"/>
      <c r="W6871" s="291"/>
      <c r="X6871" s="291"/>
      <c r="Y6871" s="291"/>
      <c r="Z6871" s="291"/>
      <c r="AA6871" s="291"/>
      <c r="AB6871" s="291"/>
      <c r="AC6871" s="291"/>
      <c r="AD6871" s="291"/>
      <c r="AE6871" s="291"/>
      <c r="AF6871" s="291"/>
      <c r="AG6871" s="291"/>
      <c r="AH6871" s="291"/>
      <c r="AI6871" s="291"/>
      <c r="AJ6871" s="291"/>
      <c r="AK6871" s="291"/>
      <c r="AL6871" s="291"/>
      <c r="AM6871" s="291"/>
      <c r="AN6871" s="291"/>
      <c r="AO6871" s="291"/>
      <c r="AP6871" s="291"/>
      <c r="AQ6871" s="291"/>
      <c r="AR6871" s="291"/>
      <c r="AS6871" s="291"/>
      <c r="AT6871" s="291"/>
      <c r="AU6871" s="291"/>
      <c r="AV6871" s="291"/>
      <c r="AW6871" s="291"/>
      <c r="AX6871" s="291"/>
      <c r="AY6871" s="291"/>
      <c r="AZ6871" s="291"/>
      <c r="BA6871" s="291"/>
      <c r="BB6871" s="291"/>
      <c r="BC6871" s="291"/>
      <c r="BD6871" s="291"/>
      <c r="BE6871" s="291"/>
      <c r="BF6871" s="291"/>
      <c r="BG6871" s="291"/>
      <c r="BH6871" s="291"/>
      <c r="BI6871" s="291"/>
      <c r="BJ6871" s="291"/>
      <c r="BK6871" s="291"/>
      <c r="BL6871" s="291"/>
      <c r="BM6871" s="291"/>
      <c r="BN6871" s="291"/>
      <c r="BO6871" s="291"/>
      <c r="BP6871" s="291"/>
      <c r="BQ6871" s="291"/>
      <c r="BR6871" s="291"/>
      <c r="BS6871" s="291"/>
      <c r="BT6871" s="291"/>
      <c r="BU6871" s="291"/>
      <c r="BV6871" s="291"/>
      <c r="BW6871" s="291"/>
      <c r="BX6871" s="291"/>
      <c r="BY6871" s="291"/>
    </row>
    <row r="6872" spans="10:77" s="263" customFormat="1" x14ac:dyDescent="0.2">
      <c r="J6872" s="250"/>
      <c r="K6872" s="257"/>
      <c r="O6872" s="273"/>
      <c r="P6872" s="286"/>
      <c r="R6872" s="291"/>
      <c r="S6872" s="291"/>
      <c r="T6872" s="291"/>
      <c r="U6872" s="291"/>
      <c r="V6872" s="291"/>
      <c r="W6872" s="291"/>
      <c r="X6872" s="291"/>
      <c r="Y6872" s="291"/>
      <c r="Z6872" s="291"/>
      <c r="AA6872" s="291"/>
      <c r="AB6872" s="291"/>
      <c r="AC6872" s="291"/>
      <c r="AD6872" s="291"/>
      <c r="AE6872" s="291"/>
      <c r="AF6872" s="291"/>
      <c r="AG6872" s="291"/>
      <c r="AH6872" s="291"/>
      <c r="AI6872" s="291"/>
      <c r="AJ6872" s="291"/>
      <c r="AK6872" s="291"/>
      <c r="AL6872" s="291"/>
      <c r="AM6872" s="291"/>
      <c r="AN6872" s="291"/>
      <c r="AO6872" s="291"/>
      <c r="AP6872" s="291"/>
      <c r="AQ6872" s="291"/>
      <c r="AR6872" s="291"/>
      <c r="AS6872" s="291"/>
      <c r="AT6872" s="291"/>
      <c r="AU6872" s="291"/>
      <c r="AV6872" s="291"/>
      <c r="AW6872" s="291"/>
      <c r="AX6872" s="291"/>
      <c r="AY6872" s="291"/>
      <c r="AZ6872" s="291"/>
      <c r="BA6872" s="291"/>
      <c r="BB6872" s="291"/>
      <c r="BC6872" s="291"/>
      <c r="BD6872" s="291"/>
      <c r="BE6872" s="291"/>
      <c r="BF6872" s="291"/>
      <c r="BG6872" s="291"/>
      <c r="BH6872" s="291"/>
      <c r="BI6872" s="291"/>
      <c r="BJ6872" s="291"/>
      <c r="BK6872" s="291"/>
      <c r="BL6872" s="291"/>
      <c r="BM6872" s="291"/>
      <c r="BN6872" s="291"/>
      <c r="BO6872" s="291"/>
      <c r="BP6872" s="291"/>
      <c r="BQ6872" s="291"/>
      <c r="BR6872" s="291"/>
      <c r="BS6872" s="291"/>
      <c r="BT6872" s="291"/>
      <c r="BU6872" s="291"/>
      <c r="BV6872" s="291"/>
      <c r="BW6872" s="291"/>
      <c r="BX6872" s="291"/>
      <c r="BY6872" s="291"/>
    </row>
    <row r="6873" spans="10:77" s="263" customFormat="1" x14ac:dyDescent="0.2">
      <c r="J6873" s="250"/>
      <c r="K6873" s="257"/>
      <c r="O6873" s="273"/>
      <c r="P6873" s="286"/>
      <c r="R6873" s="291"/>
      <c r="S6873" s="291"/>
      <c r="T6873" s="291"/>
      <c r="U6873" s="291"/>
      <c r="V6873" s="291"/>
      <c r="W6873" s="291"/>
      <c r="X6873" s="291"/>
      <c r="Y6873" s="291"/>
      <c r="Z6873" s="291"/>
      <c r="AA6873" s="291"/>
      <c r="AB6873" s="291"/>
      <c r="AC6873" s="291"/>
      <c r="AD6873" s="291"/>
      <c r="AE6873" s="291"/>
      <c r="AF6873" s="291"/>
      <c r="AG6873" s="291"/>
      <c r="AH6873" s="291"/>
      <c r="AI6873" s="291"/>
      <c r="AJ6873" s="291"/>
      <c r="AK6873" s="291"/>
      <c r="AL6873" s="291"/>
      <c r="AM6873" s="291"/>
      <c r="AN6873" s="291"/>
      <c r="AO6873" s="291"/>
      <c r="AP6873" s="291"/>
      <c r="AQ6873" s="291"/>
      <c r="AR6873" s="291"/>
      <c r="AS6873" s="291"/>
      <c r="AT6873" s="291"/>
      <c r="AU6873" s="291"/>
      <c r="AV6873" s="291"/>
      <c r="AW6873" s="291"/>
      <c r="AX6873" s="291"/>
      <c r="AY6873" s="291"/>
      <c r="AZ6873" s="291"/>
      <c r="BA6873" s="291"/>
      <c r="BB6873" s="291"/>
      <c r="BC6873" s="291"/>
      <c r="BD6873" s="291"/>
      <c r="BE6873" s="291"/>
      <c r="BF6873" s="291"/>
      <c r="BG6873" s="291"/>
      <c r="BH6873" s="291"/>
      <c r="BI6873" s="291"/>
      <c r="BJ6873" s="291"/>
      <c r="BK6873" s="291"/>
      <c r="BL6873" s="291"/>
      <c r="BM6873" s="291"/>
      <c r="BN6873" s="291"/>
      <c r="BO6873" s="291"/>
      <c r="BP6873" s="291"/>
      <c r="BQ6873" s="291"/>
      <c r="BR6873" s="291"/>
      <c r="BS6873" s="291"/>
      <c r="BT6873" s="291"/>
      <c r="BU6873" s="291"/>
      <c r="BV6873" s="291"/>
      <c r="BW6873" s="291"/>
      <c r="BX6873" s="291"/>
      <c r="BY6873" s="291"/>
    </row>
    <row r="6874" spans="10:77" s="263" customFormat="1" x14ac:dyDescent="0.2">
      <c r="J6874" s="250"/>
      <c r="K6874" s="257"/>
      <c r="O6874" s="273"/>
      <c r="P6874" s="286"/>
      <c r="R6874" s="291"/>
      <c r="S6874" s="291"/>
      <c r="T6874" s="291"/>
      <c r="U6874" s="291"/>
      <c r="V6874" s="291"/>
      <c r="W6874" s="291"/>
      <c r="X6874" s="291"/>
      <c r="Y6874" s="291"/>
      <c r="Z6874" s="291"/>
      <c r="AA6874" s="291"/>
      <c r="AB6874" s="291"/>
      <c r="AC6874" s="291"/>
      <c r="AD6874" s="291"/>
      <c r="AE6874" s="291"/>
      <c r="AF6874" s="291"/>
      <c r="AG6874" s="291"/>
      <c r="AH6874" s="291"/>
      <c r="AI6874" s="291"/>
      <c r="AJ6874" s="291"/>
      <c r="AK6874" s="291"/>
      <c r="AL6874" s="291"/>
      <c r="AM6874" s="291"/>
      <c r="AN6874" s="291"/>
      <c r="AO6874" s="291"/>
      <c r="AP6874" s="291"/>
      <c r="AQ6874" s="291"/>
      <c r="AR6874" s="291"/>
      <c r="AS6874" s="291"/>
      <c r="AT6874" s="291"/>
      <c r="AU6874" s="291"/>
      <c r="AV6874" s="291"/>
      <c r="AW6874" s="291"/>
      <c r="AX6874" s="291"/>
      <c r="AY6874" s="291"/>
      <c r="AZ6874" s="291"/>
      <c r="BA6874" s="291"/>
      <c r="BB6874" s="291"/>
      <c r="BC6874" s="291"/>
      <c r="BD6874" s="291"/>
      <c r="BE6874" s="291"/>
      <c r="BF6874" s="291"/>
      <c r="BG6874" s="291"/>
      <c r="BH6874" s="291"/>
      <c r="BI6874" s="291"/>
      <c r="BJ6874" s="291"/>
      <c r="BK6874" s="291"/>
      <c r="BL6874" s="291"/>
      <c r="BM6874" s="291"/>
      <c r="BN6874" s="291"/>
      <c r="BO6874" s="291"/>
      <c r="BP6874" s="291"/>
      <c r="BQ6874" s="291"/>
      <c r="BR6874" s="291"/>
      <c r="BS6874" s="291"/>
      <c r="BT6874" s="291"/>
      <c r="BU6874" s="291"/>
      <c r="BV6874" s="291"/>
      <c r="BW6874" s="291"/>
      <c r="BX6874" s="291"/>
      <c r="BY6874" s="291"/>
    </row>
    <row r="6875" spans="10:77" s="263" customFormat="1" x14ac:dyDescent="0.2">
      <c r="J6875" s="250"/>
      <c r="K6875" s="257"/>
      <c r="O6875" s="273"/>
      <c r="P6875" s="286"/>
      <c r="R6875" s="291"/>
      <c r="S6875" s="291"/>
      <c r="T6875" s="291"/>
      <c r="U6875" s="291"/>
      <c r="V6875" s="291"/>
      <c r="W6875" s="291"/>
      <c r="X6875" s="291"/>
      <c r="Y6875" s="291"/>
      <c r="Z6875" s="291"/>
      <c r="AA6875" s="291"/>
      <c r="AB6875" s="291"/>
      <c r="AC6875" s="291"/>
      <c r="AD6875" s="291"/>
      <c r="AE6875" s="291"/>
      <c r="AF6875" s="291"/>
      <c r="AG6875" s="291"/>
      <c r="AH6875" s="291"/>
      <c r="AI6875" s="291"/>
      <c r="AJ6875" s="291"/>
      <c r="AK6875" s="291"/>
      <c r="AL6875" s="291"/>
      <c r="AM6875" s="291"/>
      <c r="AN6875" s="291"/>
      <c r="AO6875" s="291"/>
      <c r="AP6875" s="291"/>
      <c r="AQ6875" s="291"/>
      <c r="AR6875" s="291"/>
      <c r="AS6875" s="291"/>
      <c r="AT6875" s="291"/>
      <c r="AU6875" s="291"/>
      <c r="AV6875" s="291"/>
      <c r="AW6875" s="291"/>
      <c r="AX6875" s="291"/>
      <c r="AY6875" s="291"/>
      <c r="AZ6875" s="291"/>
      <c r="BA6875" s="291"/>
      <c r="BB6875" s="291"/>
      <c r="BC6875" s="291"/>
      <c r="BD6875" s="291"/>
      <c r="BE6875" s="291"/>
      <c r="BF6875" s="291"/>
      <c r="BG6875" s="291"/>
      <c r="BH6875" s="291"/>
      <c r="BI6875" s="291"/>
      <c r="BJ6875" s="291"/>
      <c r="BK6875" s="291"/>
      <c r="BL6875" s="291"/>
      <c r="BM6875" s="291"/>
      <c r="BN6875" s="291"/>
      <c r="BO6875" s="291"/>
      <c r="BP6875" s="291"/>
      <c r="BQ6875" s="291"/>
      <c r="BR6875" s="291"/>
      <c r="BS6875" s="291"/>
      <c r="BT6875" s="291"/>
      <c r="BU6875" s="291"/>
      <c r="BV6875" s="291"/>
      <c r="BW6875" s="291"/>
      <c r="BX6875" s="291"/>
      <c r="BY6875" s="291"/>
    </row>
    <row r="6876" spans="10:77" s="263" customFormat="1" x14ac:dyDescent="0.2">
      <c r="J6876" s="250"/>
      <c r="K6876" s="257"/>
      <c r="O6876" s="273"/>
      <c r="P6876" s="286"/>
      <c r="R6876" s="291"/>
      <c r="S6876" s="291"/>
      <c r="T6876" s="291"/>
      <c r="U6876" s="291"/>
      <c r="V6876" s="291"/>
      <c r="W6876" s="291"/>
      <c r="X6876" s="291"/>
      <c r="Y6876" s="291"/>
      <c r="Z6876" s="291"/>
      <c r="AA6876" s="291"/>
      <c r="AB6876" s="291"/>
      <c r="AC6876" s="291"/>
      <c r="AD6876" s="291"/>
      <c r="AE6876" s="291"/>
      <c r="AF6876" s="291"/>
      <c r="AG6876" s="291"/>
      <c r="AH6876" s="291"/>
      <c r="AI6876" s="291"/>
      <c r="AJ6876" s="291"/>
      <c r="AK6876" s="291"/>
      <c r="AL6876" s="291"/>
      <c r="AM6876" s="291"/>
      <c r="AN6876" s="291"/>
      <c r="AO6876" s="291"/>
      <c r="AP6876" s="291"/>
      <c r="AQ6876" s="291"/>
      <c r="AR6876" s="291"/>
      <c r="AS6876" s="291"/>
      <c r="AT6876" s="291"/>
      <c r="AU6876" s="291"/>
      <c r="AV6876" s="291"/>
      <c r="AW6876" s="291"/>
      <c r="AX6876" s="291"/>
      <c r="AY6876" s="291"/>
      <c r="AZ6876" s="291"/>
      <c r="BA6876" s="291"/>
      <c r="BB6876" s="291"/>
      <c r="BC6876" s="291"/>
      <c r="BD6876" s="291"/>
      <c r="BE6876" s="291"/>
      <c r="BF6876" s="291"/>
      <c r="BG6876" s="291"/>
      <c r="BH6876" s="291"/>
      <c r="BI6876" s="291"/>
      <c r="BJ6876" s="291"/>
      <c r="BK6876" s="291"/>
      <c r="BL6876" s="291"/>
      <c r="BM6876" s="291"/>
      <c r="BN6876" s="291"/>
      <c r="BO6876" s="291"/>
      <c r="BP6876" s="291"/>
      <c r="BQ6876" s="291"/>
      <c r="BR6876" s="291"/>
      <c r="BS6876" s="291"/>
      <c r="BT6876" s="291"/>
      <c r="BU6876" s="291"/>
      <c r="BV6876" s="291"/>
      <c r="BW6876" s="291"/>
      <c r="BX6876" s="291"/>
      <c r="BY6876" s="291"/>
    </row>
    <row r="6877" spans="10:77" s="263" customFormat="1" x14ac:dyDescent="0.2">
      <c r="J6877" s="250"/>
      <c r="K6877" s="257"/>
      <c r="O6877" s="273"/>
      <c r="P6877" s="286"/>
      <c r="R6877" s="291"/>
      <c r="S6877" s="291"/>
      <c r="T6877" s="291"/>
      <c r="U6877" s="291"/>
      <c r="V6877" s="291"/>
      <c r="W6877" s="291"/>
      <c r="X6877" s="291"/>
      <c r="Y6877" s="291"/>
      <c r="Z6877" s="291"/>
      <c r="AA6877" s="291"/>
      <c r="AB6877" s="291"/>
      <c r="AC6877" s="291"/>
      <c r="AD6877" s="291"/>
      <c r="AE6877" s="291"/>
      <c r="AF6877" s="291"/>
      <c r="AG6877" s="291"/>
      <c r="AH6877" s="291"/>
      <c r="AI6877" s="291"/>
      <c r="AJ6877" s="291"/>
      <c r="AK6877" s="291"/>
      <c r="AL6877" s="291"/>
      <c r="AM6877" s="291"/>
      <c r="AN6877" s="291"/>
      <c r="AO6877" s="291"/>
      <c r="AP6877" s="291"/>
      <c r="AQ6877" s="291"/>
      <c r="AR6877" s="291"/>
      <c r="AS6877" s="291"/>
      <c r="AT6877" s="291"/>
      <c r="AU6877" s="291"/>
      <c r="AV6877" s="291"/>
      <c r="AW6877" s="291"/>
      <c r="AX6877" s="291"/>
      <c r="AY6877" s="291"/>
      <c r="AZ6877" s="291"/>
      <c r="BA6877" s="291"/>
      <c r="BB6877" s="291"/>
      <c r="BC6877" s="291"/>
      <c r="BD6877" s="291"/>
      <c r="BE6877" s="291"/>
      <c r="BF6877" s="291"/>
      <c r="BG6877" s="291"/>
      <c r="BH6877" s="291"/>
      <c r="BI6877" s="291"/>
      <c r="BJ6877" s="291"/>
      <c r="BK6877" s="291"/>
      <c r="BL6877" s="291"/>
      <c r="BM6877" s="291"/>
      <c r="BN6877" s="291"/>
      <c r="BO6877" s="291"/>
      <c r="BP6877" s="291"/>
      <c r="BQ6877" s="291"/>
      <c r="BR6877" s="291"/>
      <c r="BS6877" s="291"/>
      <c r="BT6877" s="291"/>
      <c r="BU6877" s="291"/>
      <c r="BV6877" s="291"/>
      <c r="BW6877" s="291"/>
      <c r="BX6877" s="291"/>
      <c r="BY6877" s="291"/>
    </row>
    <row r="6878" spans="10:77" s="263" customFormat="1" x14ac:dyDescent="0.2">
      <c r="J6878" s="250"/>
      <c r="K6878" s="257"/>
      <c r="O6878" s="273"/>
      <c r="P6878" s="286"/>
      <c r="R6878" s="291"/>
      <c r="S6878" s="291"/>
      <c r="T6878" s="291"/>
      <c r="U6878" s="291"/>
      <c r="V6878" s="291"/>
      <c r="W6878" s="291"/>
      <c r="X6878" s="291"/>
      <c r="Y6878" s="291"/>
      <c r="Z6878" s="291"/>
      <c r="AA6878" s="291"/>
      <c r="AB6878" s="291"/>
      <c r="AC6878" s="291"/>
      <c r="AD6878" s="291"/>
      <c r="AE6878" s="291"/>
      <c r="AF6878" s="291"/>
      <c r="AG6878" s="291"/>
      <c r="AH6878" s="291"/>
      <c r="AI6878" s="291"/>
      <c r="AJ6878" s="291"/>
      <c r="AK6878" s="291"/>
      <c r="AL6878" s="291"/>
      <c r="AM6878" s="291"/>
      <c r="AN6878" s="291"/>
      <c r="AO6878" s="291"/>
      <c r="AP6878" s="291"/>
      <c r="AQ6878" s="291"/>
      <c r="AR6878" s="291"/>
      <c r="AS6878" s="291"/>
      <c r="AT6878" s="291"/>
      <c r="AU6878" s="291"/>
      <c r="AV6878" s="291"/>
      <c r="AW6878" s="291"/>
      <c r="AX6878" s="291"/>
      <c r="AY6878" s="291"/>
      <c r="AZ6878" s="291"/>
      <c r="BA6878" s="291"/>
      <c r="BB6878" s="291"/>
      <c r="BC6878" s="291"/>
      <c r="BD6878" s="291"/>
      <c r="BE6878" s="291"/>
      <c r="BF6878" s="291"/>
      <c r="BG6878" s="291"/>
      <c r="BH6878" s="291"/>
      <c r="BI6878" s="291"/>
      <c r="BJ6878" s="291"/>
      <c r="BK6878" s="291"/>
      <c r="BL6878" s="291"/>
      <c r="BM6878" s="291"/>
      <c r="BN6878" s="291"/>
      <c r="BO6878" s="291"/>
      <c r="BP6878" s="291"/>
      <c r="BQ6878" s="291"/>
      <c r="BR6878" s="291"/>
      <c r="BS6878" s="291"/>
      <c r="BT6878" s="291"/>
      <c r="BU6878" s="291"/>
      <c r="BV6878" s="291"/>
      <c r="BW6878" s="291"/>
      <c r="BX6878" s="291"/>
      <c r="BY6878" s="291"/>
    </row>
    <row r="6879" spans="10:77" s="263" customFormat="1" x14ac:dyDescent="0.2">
      <c r="J6879" s="250"/>
      <c r="K6879" s="257"/>
      <c r="O6879" s="273"/>
      <c r="P6879" s="286"/>
      <c r="R6879" s="291"/>
      <c r="S6879" s="291"/>
      <c r="T6879" s="291"/>
      <c r="U6879" s="291"/>
      <c r="V6879" s="291"/>
      <c r="W6879" s="291"/>
      <c r="X6879" s="291"/>
      <c r="Y6879" s="291"/>
      <c r="Z6879" s="291"/>
      <c r="AA6879" s="291"/>
      <c r="AB6879" s="291"/>
      <c r="AC6879" s="291"/>
      <c r="AD6879" s="291"/>
      <c r="AE6879" s="291"/>
      <c r="AF6879" s="291"/>
      <c r="AG6879" s="291"/>
      <c r="AH6879" s="291"/>
      <c r="AI6879" s="291"/>
      <c r="AJ6879" s="291"/>
      <c r="AK6879" s="291"/>
      <c r="AL6879" s="291"/>
      <c r="AM6879" s="291"/>
      <c r="AN6879" s="291"/>
      <c r="AO6879" s="291"/>
      <c r="AP6879" s="291"/>
      <c r="AQ6879" s="291"/>
      <c r="AR6879" s="291"/>
      <c r="AS6879" s="291"/>
      <c r="AT6879" s="291"/>
      <c r="AU6879" s="291"/>
      <c r="AV6879" s="291"/>
      <c r="AW6879" s="291"/>
      <c r="AX6879" s="291"/>
      <c r="AY6879" s="291"/>
      <c r="AZ6879" s="291"/>
      <c r="BA6879" s="291"/>
      <c r="BB6879" s="291"/>
      <c r="BC6879" s="291"/>
      <c r="BD6879" s="291"/>
      <c r="BE6879" s="291"/>
      <c r="BF6879" s="291"/>
      <c r="BG6879" s="291"/>
      <c r="BH6879" s="291"/>
      <c r="BI6879" s="291"/>
      <c r="BJ6879" s="291"/>
      <c r="BK6879" s="291"/>
      <c r="BL6879" s="291"/>
      <c r="BM6879" s="291"/>
      <c r="BN6879" s="291"/>
      <c r="BO6879" s="291"/>
      <c r="BP6879" s="291"/>
      <c r="BQ6879" s="291"/>
      <c r="BR6879" s="291"/>
      <c r="BS6879" s="291"/>
      <c r="BT6879" s="291"/>
      <c r="BU6879" s="291"/>
      <c r="BV6879" s="291"/>
      <c r="BW6879" s="291"/>
      <c r="BX6879" s="291"/>
      <c r="BY6879" s="291"/>
    </row>
    <row r="6880" spans="10:77" s="263" customFormat="1" x14ac:dyDescent="0.2">
      <c r="J6880" s="250"/>
      <c r="K6880" s="257"/>
      <c r="O6880" s="273"/>
      <c r="P6880" s="286"/>
      <c r="R6880" s="291"/>
      <c r="S6880" s="291"/>
      <c r="T6880" s="291"/>
      <c r="U6880" s="291"/>
      <c r="V6880" s="291"/>
      <c r="W6880" s="291"/>
      <c r="X6880" s="291"/>
      <c r="Y6880" s="291"/>
      <c r="Z6880" s="291"/>
      <c r="AA6880" s="291"/>
      <c r="AB6880" s="291"/>
      <c r="AC6880" s="291"/>
      <c r="AD6880" s="291"/>
      <c r="AE6880" s="291"/>
      <c r="AF6880" s="291"/>
      <c r="AG6880" s="291"/>
      <c r="AH6880" s="291"/>
      <c r="AI6880" s="291"/>
      <c r="AJ6880" s="291"/>
      <c r="AK6880" s="291"/>
      <c r="AL6880" s="291"/>
      <c r="AM6880" s="291"/>
      <c r="AN6880" s="291"/>
      <c r="AO6880" s="291"/>
      <c r="AP6880" s="291"/>
      <c r="AQ6880" s="291"/>
      <c r="AR6880" s="291"/>
      <c r="AS6880" s="291"/>
      <c r="AT6880" s="291"/>
      <c r="AU6880" s="291"/>
      <c r="AV6880" s="291"/>
      <c r="AW6880" s="291"/>
      <c r="AX6880" s="291"/>
      <c r="AY6880" s="291"/>
      <c r="AZ6880" s="291"/>
      <c r="BA6880" s="291"/>
      <c r="BB6880" s="291"/>
      <c r="BC6880" s="291"/>
      <c r="BD6880" s="291"/>
      <c r="BE6880" s="291"/>
      <c r="BF6880" s="291"/>
      <c r="BG6880" s="291"/>
      <c r="BH6880" s="291"/>
      <c r="BI6880" s="291"/>
      <c r="BJ6880" s="291"/>
      <c r="BK6880" s="291"/>
      <c r="BL6880" s="291"/>
      <c r="BM6880" s="291"/>
      <c r="BN6880" s="291"/>
      <c r="BO6880" s="291"/>
      <c r="BP6880" s="291"/>
      <c r="BQ6880" s="291"/>
      <c r="BR6880" s="291"/>
      <c r="BS6880" s="291"/>
      <c r="BT6880" s="291"/>
      <c r="BU6880" s="291"/>
      <c r="BV6880" s="291"/>
      <c r="BW6880" s="291"/>
      <c r="BX6880" s="291"/>
      <c r="BY6880" s="291"/>
    </row>
    <row r="6881" spans="10:77" s="263" customFormat="1" x14ac:dyDescent="0.2">
      <c r="J6881" s="250"/>
      <c r="K6881" s="257"/>
      <c r="O6881" s="273"/>
      <c r="P6881" s="286"/>
      <c r="R6881" s="291"/>
      <c r="S6881" s="291"/>
      <c r="T6881" s="291"/>
      <c r="U6881" s="291"/>
      <c r="V6881" s="291"/>
      <c r="W6881" s="291"/>
      <c r="X6881" s="291"/>
      <c r="Y6881" s="291"/>
      <c r="Z6881" s="291"/>
      <c r="AA6881" s="291"/>
      <c r="AB6881" s="291"/>
      <c r="AC6881" s="291"/>
      <c r="AD6881" s="291"/>
      <c r="AE6881" s="291"/>
      <c r="AF6881" s="291"/>
      <c r="AG6881" s="291"/>
      <c r="AH6881" s="291"/>
      <c r="AI6881" s="291"/>
      <c r="AJ6881" s="291"/>
      <c r="AK6881" s="291"/>
      <c r="AL6881" s="291"/>
      <c r="AM6881" s="291"/>
      <c r="AN6881" s="291"/>
      <c r="AO6881" s="291"/>
      <c r="AP6881" s="291"/>
      <c r="AQ6881" s="291"/>
      <c r="AR6881" s="291"/>
      <c r="AS6881" s="291"/>
      <c r="AT6881" s="291"/>
      <c r="AU6881" s="291"/>
      <c r="AV6881" s="291"/>
      <c r="AW6881" s="291"/>
      <c r="AX6881" s="291"/>
      <c r="AY6881" s="291"/>
      <c r="AZ6881" s="291"/>
      <c r="BA6881" s="291"/>
      <c r="BB6881" s="291"/>
      <c r="BC6881" s="291"/>
      <c r="BD6881" s="291"/>
      <c r="BE6881" s="291"/>
      <c r="BF6881" s="291"/>
      <c r="BG6881" s="291"/>
      <c r="BH6881" s="291"/>
      <c r="BI6881" s="291"/>
      <c r="BJ6881" s="291"/>
      <c r="BK6881" s="291"/>
      <c r="BL6881" s="291"/>
      <c r="BM6881" s="291"/>
      <c r="BN6881" s="291"/>
      <c r="BO6881" s="291"/>
      <c r="BP6881" s="291"/>
      <c r="BQ6881" s="291"/>
      <c r="BR6881" s="291"/>
      <c r="BS6881" s="291"/>
      <c r="BT6881" s="291"/>
      <c r="BU6881" s="291"/>
      <c r="BV6881" s="291"/>
      <c r="BW6881" s="291"/>
      <c r="BX6881" s="291"/>
      <c r="BY6881" s="291"/>
    </row>
    <row r="6882" spans="10:77" s="263" customFormat="1" x14ac:dyDescent="0.2">
      <c r="J6882" s="250"/>
      <c r="K6882" s="257"/>
      <c r="O6882" s="273"/>
      <c r="P6882" s="286"/>
      <c r="R6882" s="291"/>
      <c r="S6882" s="291"/>
      <c r="T6882" s="291"/>
      <c r="U6882" s="291"/>
      <c r="V6882" s="291"/>
      <c r="W6882" s="291"/>
      <c r="X6882" s="291"/>
      <c r="Y6882" s="291"/>
      <c r="Z6882" s="291"/>
      <c r="AA6882" s="291"/>
      <c r="AB6882" s="291"/>
      <c r="AC6882" s="291"/>
      <c r="AD6882" s="291"/>
      <c r="AE6882" s="291"/>
      <c r="AF6882" s="291"/>
      <c r="AG6882" s="291"/>
      <c r="AH6882" s="291"/>
      <c r="AI6882" s="291"/>
      <c r="AJ6882" s="291"/>
      <c r="AK6882" s="291"/>
      <c r="AL6882" s="291"/>
      <c r="AM6882" s="291"/>
      <c r="AN6882" s="291"/>
      <c r="AO6882" s="291"/>
      <c r="AP6882" s="291"/>
      <c r="AQ6882" s="291"/>
      <c r="AR6882" s="291"/>
      <c r="AS6882" s="291"/>
      <c r="AT6882" s="291"/>
      <c r="AU6882" s="291"/>
      <c r="AV6882" s="291"/>
      <c r="AW6882" s="291"/>
      <c r="AX6882" s="291"/>
      <c r="AY6882" s="291"/>
      <c r="AZ6882" s="291"/>
      <c r="BA6882" s="291"/>
      <c r="BB6882" s="291"/>
      <c r="BC6882" s="291"/>
      <c r="BD6882" s="291"/>
      <c r="BE6882" s="291"/>
      <c r="BF6882" s="291"/>
      <c r="BG6882" s="291"/>
      <c r="BH6882" s="291"/>
      <c r="BI6882" s="291"/>
      <c r="BJ6882" s="291"/>
      <c r="BK6882" s="291"/>
      <c r="BL6882" s="291"/>
      <c r="BM6882" s="291"/>
      <c r="BN6882" s="291"/>
      <c r="BO6882" s="291"/>
      <c r="BP6882" s="291"/>
      <c r="BQ6882" s="291"/>
      <c r="BR6882" s="291"/>
      <c r="BS6882" s="291"/>
      <c r="BT6882" s="291"/>
      <c r="BU6882" s="291"/>
      <c r="BV6882" s="291"/>
      <c r="BW6882" s="291"/>
      <c r="BX6882" s="291"/>
      <c r="BY6882" s="291"/>
    </row>
    <row r="6883" spans="10:77" s="263" customFormat="1" x14ac:dyDescent="0.2">
      <c r="J6883" s="250"/>
      <c r="K6883" s="257"/>
      <c r="O6883" s="273"/>
      <c r="P6883" s="286"/>
      <c r="R6883" s="291"/>
      <c r="S6883" s="291"/>
      <c r="T6883" s="291"/>
      <c r="U6883" s="291"/>
      <c r="V6883" s="291"/>
      <c r="W6883" s="291"/>
      <c r="X6883" s="291"/>
      <c r="Y6883" s="291"/>
      <c r="Z6883" s="291"/>
      <c r="AA6883" s="291"/>
      <c r="AB6883" s="291"/>
      <c r="AC6883" s="291"/>
      <c r="AD6883" s="291"/>
      <c r="AE6883" s="291"/>
      <c r="AF6883" s="291"/>
      <c r="AG6883" s="291"/>
      <c r="AH6883" s="291"/>
      <c r="AI6883" s="291"/>
      <c r="AJ6883" s="291"/>
      <c r="AK6883" s="291"/>
      <c r="AL6883" s="291"/>
      <c r="AM6883" s="291"/>
      <c r="AN6883" s="291"/>
      <c r="AO6883" s="291"/>
      <c r="AP6883" s="291"/>
      <c r="AQ6883" s="291"/>
      <c r="AR6883" s="291"/>
      <c r="AS6883" s="291"/>
      <c r="AT6883" s="291"/>
      <c r="AU6883" s="291"/>
      <c r="AV6883" s="291"/>
      <c r="AW6883" s="291"/>
      <c r="AX6883" s="291"/>
      <c r="AY6883" s="291"/>
      <c r="AZ6883" s="291"/>
      <c r="BA6883" s="291"/>
      <c r="BB6883" s="291"/>
      <c r="BC6883" s="291"/>
      <c r="BD6883" s="291"/>
      <c r="BE6883" s="291"/>
      <c r="BF6883" s="291"/>
      <c r="BG6883" s="291"/>
      <c r="BH6883" s="291"/>
      <c r="BI6883" s="291"/>
      <c r="BJ6883" s="291"/>
      <c r="BK6883" s="291"/>
      <c r="BL6883" s="291"/>
      <c r="BM6883" s="291"/>
      <c r="BN6883" s="291"/>
      <c r="BO6883" s="291"/>
      <c r="BP6883" s="291"/>
      <c r="BQ6883" s="291"/>
      <c r="BR6883" s="291"/>
      <c r="BS6883" s="291"/>
      <c r="BT6883" s="291"/>
      <c r="BU6883" s="291"/>
      <c r="BV6883" s="291"/>
      <c r="BW6883" s="291"/>
      <c r="BX6883" s="291"/>
      <c r="BY6883" s="291"/>
    </row>
    <row r="6884" spans="10:77" s="263" customFormat="1" x14ac:dyDescent="0.2">
      <c r="J6884" s="250"/>
      <c r="K6884" s="257"/>
      <c r="O6884" s="273"/>
      <c r="P6884" s="286"/>
      <c r="R6884" s="291"/>
      <c r="S6884" s="291"/>
      <c r="T6884" s="291"/>
      <c r="U6884" s="291"/>
      <c r="V6884" s="291"/>
      <c r="W6884" s="291"/>
      <c r="X6884" s="291"/>
      <c r="Y6884" s="291"/>
      <c r="Z6884" s="291"/>
      <c r="AA6884" s="291"/>
      <c r="AB6884" s="291"/>
      <c r="AC6884" s="291"/>
      <c r="AD6884" s="291"/>
      <c r="AE6884" s="291"/>
      <c r="AF6884" s="291"/>
      <c r="AG6884" s="291"/>
      <c r="AH6884" s="291"/>
      <c r="AI6884" s="291"/>
      <c r="AJ6884" s="291"/>
      <c r="AK6884" s="291"/>
      <c r="AL6884" s="291"/>
      <c r="AM6884" s="291"/>
      <c r="AN6884" s="291"/>
      <c r="AO6884" s="291"/>
      <c r="AP6884" s="291"/>
      <c r="AQ6884" s="291"/>
      <c r="AR6884" s="291"/>
      <c r="AS6884" s="291"/>
      <c r="AT6884" s="291"/>
      <c r="AU6884" s="291"/>
      <c r="AV6884" s="291"/>
      <c r="AW6884" s="291"/>
      <c r="AX6884" s="291"/>
      <c r="AY6884" s="291"/>
      <c r="AZ6884" s="291"/>
      <c r="BA6884" s="291"/>
      <c r="BB6884" s="291"/>
      <c r="BC6884" s="291"/>
      <c r="BD6884" s="291"/>
      <c r="BE6884" s="291"/>
      <c r="BF6884" s="291"/>
      <c r="BG6884" s="291"/>
      <c r="BH6884" s="291"/>
      <c r="BI6884" s="291"/>
      <c r="BJ6884" s="291"/>
      <c r="BK6884" s="291"/>
      <c r="BL6884" s="291"/>
      <c r="BM6884" s="291"/>
      <c r="BN6884" s="291"/>
      <c r="BO6884" s="291"/>
      <c r="BP6884" s="291"/>
      <c r="BQ6884" s="291"/>
      <c r="BR6884" s="291"/>
      <c r="BS6884" s="291"/>
      <c r="BT6884" s="291"/>
      <c r="BU6884" s="291"/>
      <c r="BV6884" s="291"/>
      <c r="BW6884" s="291"/>
      <c r="BX6884" s="291"/>
      <c r="BY6884" s="291"/>
    </row>
    <row r="6885" spans="10:77" s="263" customFormat="1" x14ac:dyDescent="0.2">
      <c r="J6885" s="250"/>
      <c r="K6885" s="257"/>
      <c r="O6885" s="273"/>
      <c r="P6885" s="286"/>
      <c r="R6885" s="291"/>
      <c r="S6885" s="291"/>
      <c r="T6885" s="291"/>
      <c r="U6885" s="291"/>
      <c r="V6885" s="291"/>
      <c r="W6885" s="291"/>
      <c r="X6885" s="291"/>
      <c r="Y6885" s="291"/>
      <c r="Z6885" s="291"/>
      <c r="AA6885" s="291"/>
      <c r="AB6885" s="291"/>
      <c r="AC6885" s="291"/>
      <c r="AD6885" s="291"/>
      <c r="AE6885" s="291"/>
      <c r="AF6885" s="291"/>
      <c r="AG6885" s="291"/>
      <c r="AH6885" s="291"/>
      <c r="AI6885" s="291"/>
      <c r="AJ6885" s="291"/>
      <c r="AK6885" s="291"/>
      <c r="AL6885" s="291"/>
      <c r="AM6885" s="291"/>
      <c r="AN6885" s="291"/>
      <c r="AO6885" s="291"/>
      <c r="AP6885" s="291"/>
      <c r="AQ6885" s="291"/>
      <c r="AR6885" s="291"/>
      <c r="AS6885" s="291"/>
      <c r="AT6885" s="291"/>
      <c r="AU6885" s="291"/>
      <c r="AV6885" s="291"/>
      <c r="AW6885" s="291"/>
      <c r="AX6885" s="291"/>
      <c r="AY6885" s="291"/>
      <c r="AZ6885" s="291"/>
      <c r="BA6885" s="291"/>
      <c r="BB6885" s="291"/>
      <c r="BC6885" s="291"/>
      <c r="BD6885" s="291"/>
      <c r="BE6885" s="291"/>
      <c r="BF6885" s="291"/>
      <c r="BG6885" s="291"/>
      <c r="BH6885" s="291"/>
      <c r="BI6885" s="291"/>
      <c r="BJ6885" s="291"/>
      <c r="BK6885" s="291"/>
      <c r="BL6885" s="291"/>
      <c r="BM6885" s="291"/>
      <c r="BN6885" s="291"/>
      <c r="BO6885" s="291"/>
      <c r="BP6885" s="291"/>
      <c r="BQ6885" s="291"/>
      <c r="BR6885" s="291"/>
      <c r="BS6885" s="291"/>
      <c r="BT6885" s="291"/>
      <c r="BU6885" s="291"/>
      <c r="BV6885" s="291"/>
      <c r="BW6885" s="291"/>
      <c r="BX6885" s="291"/>
      <c r="BY6885" s="291"/>
    </row>
    <row r="6886" spans="10:77" s="263" customFormat="1" x14ac:dyDescent="0.2">
      <c r="J6886" s="250"/>
      <c r="K6886" s="257"/>
      <c r="O6886" s="273"/>
      <c r="P6886" s="286"/>
      <c r="R6886" s="291"/>
      <c r="S6886" s="291"/>
      <c r="T6886" s="291"/>
      <c r="U6886" s="291"/>
      <c r="V6886" s="291"/>
      <c r="W6886" s="291"/>
      <c r="X6886" s="291"/>
      <c r="Y6886" s="291"/>
      <c r="Z6886" s="291"/>
      <c r="AA6886" s="291"/>
      <c r="AB6886" s="291"/>
      <c r="AC6886" s="291"/>
      <c r="AD6886" s="291"/>
      <c r="AE6886" s="291"/>
      <c r="AF6886" s="291"/>
      <c r="AG6886" s="291"/>
      <c r="AH6886" s="291"/>
      <c r="AI6886" s="291"/>
      <c r="AJ6886" s="291"/>
      <c r="AK6886" s="291"/>
      <c r="AL6886" s="291"/>
      <c r="AM6886" s="291"/>
      <c r="AN6886" s="291"/>
      <c r="AO6886" s="291"/>
      <c r="AP6886" s="291"/>
      <c r="AQ6886" s="291"/>
      <c r="AR6886" s="291"/>
      <c r="AS6886" s="291"/>
      <c r="AT6886" s="291"/>
      <c r="AU6886" s="291"/>
      <c r="AV6886" s="291"/>
      <c r="AW6886" s="291"/>
      <c r="AX6886" s="291"/>
      <c r="AY6886" s="291"/>
      <c r="AZ6886" s="291"/>
      <c r="BA6886" s="291"/>
      <c r="BB6886" s="291"/>
      <c r="BC6886" s="291"/>
      <c r="BD6886" s="291"/>
      <c r="BE6886" s="291"/>
      <c r="BF6886" s="291"/>
      <c r="BG6886" s="291"/>
      <c r="BH6886" s="291"/>
      <c r="BI6886" s="291"/>
      <c r="BJ6886" s="291"/>
      <c r="BK6886" s="291"/>
      <c r="BL6886" s="291"/>
      <c r="BM6886" s="291"/>
      <c r="BN6886" s="291"/>
      <c r="BO6886" s="291"/>
      <c r="BP6886" s="291"/>
      <c r="BQ6886" s="291"/>
      <c r="BR6886" s="291"/>
      <c r="BS6886" s="291"/>
      <c r="BT6886" s="291"/>
      <c r="BU6886" s="291"/>
      <c r="BV6886" s="291"/>
      <c r="BW6886" s="291"/>
      <c r="BX6886" s="291"/>
      <c r="BY6886" s="291"/>
    </row>
    <row r="6887" spans="10:77" s="263" customFormat="1" x14ac:dyDescent="0.2">
      <c r="J6887" s="250"/>
      <c r="K6887" s="257"/>
      <c r="O6887" s="273"/>
      <c r="P6887" s="286"/>
      <c r="R6887" s="291"/>
      <c r="S6887" s="291"/>
      <c r="T6887" s="291"/>
      <c r="U6887" s="291"/>
      <c r="V6887" s="291"/>
      <c r="W6887" s="291"/>
      <c r="X6887" s="291"/>
      <c r="Y6887" s="291"/>
      <c r="Z6887" s="291"/>
      <c r="AA6887" s="291"/>
      <c r="AB6887" s="291"/>
      <c r="AC6887" s="291"/>
      <c r="AD6887" s="291"/>
      <c r="AE6887" s="291"/>
      <c r="AF6887" s="291"/>
      <c r="AG6887" s="291"/>
      <c r="AH6887" s="291"/>
      <c r="AI6887" s="291"/>
      <c r="AJ6887" s="291"/>
      <c r="AK6887" s="291"/>
      <c r="AL6887" s="291"/>
      <c r="AM6887" s="291"/>
      <c r="AN6887" s="291"/>
      <c r="AO6887" s="291"/>
      <c r="AP6887" s="291"/>
      <c r="AQ6887" s="291"/>
      <c r="AR6887" s="291"/>
      <c r="AS6887" s="291"/>
      <c r="AT6887" s="291"/>
      <c r="AU6887" s="291"/>
      <c r="AV6887" s="291"/>
      <c r="AW6887" s="291"/>
      <c r="AX6887" s="291"/>
      <c r="AY6887" s="291"/>
      <c r="AZ6887" s="291"/>
      <c r="BA6887" s="291"/>
      <c r="BB6887" s="291"/>
      <c r="BC6887" s="291"/>
      <c r="BD6887" s="291"/>
      <c r="BE6887" s="291"/>
      <c r="BF6887" s="291"/>
      <c r="BG6887" s="291"/>
      <c r="BH6887" s="291"/>
      <c r="BI6887" s="291"/>
      <c r="BJ6887" s="291"/>
      <c r="BK6887" s="291"/>
      <c r="BL6887" s="291"/>
      <c r="BM6887" s="291"/>
      <c r="BN6887" s="291"/>
      <c r="BO6887" s="291"/>
      <c r="BP6887" s="291"/>
      <c r="BQ6887" s="291"/>
      <c r="BR6887" s="291"/>
      <c r="BS6887" s="291"/>
      <c r="BT6887" s="291"/>
      <c r="BU6887" s="291"/>
      <c r="BV6887" s="291"/>
      <c r="BW6887" s="291"/>
      <c r="BX6887" s="291"/>
      <c r="BY6887" s="291"/>
    </row>
    <row r="6888" spans="10:77" s="263" customFormat="1" x14ac:dyDescent="0.2">
      <c r="J6888" s="250"/>
      <c r="K6888" s="257"/>
      <c r="O6888" s="273"/>
      <c r="P6888" s="286"/>
      <c r="R6888" s="291"/>
      <c r="S6888" s="291"/>
      <c r="T6888" s="291"/>
      <c r="U6888" s="291"/>
      <c r="V6888" s="291"/>
      <c r="W6888" s="291"/>
      <c r="X6888" s="291"/>
      <c r="Y6888" s="291"/>
      <c r="Z6888" s="291"/>
      <c r="AA6888" s="291"/>
      <c r="AB6888" s="291"/>
      <c r="AC6888" s="291"/>
      <c r="AD6888" s="291"/>
      <c r="AE6888" s="291"/>
      <c r="AF6888" s="291"/>
      <c r="AG6888" s="291"/>
      <c r="AH6888" s="291"/>
      <c r="AI6888" s="291"/>
      <c r="AJ6888" s="291"/>
      <c r="AK6888" s="291"/>
      <c r="AL6888" s="291"/>
      <c r="AM6888" s="291"/>
      <c r="AN6888" s="291"/>
      <c r="AO6888" s="291"/>
      <c r="AP6888" s="291"/>
      <c r="AQ6888" s="291"/>
      <c r="AR6888" s="291"/>
      <c r="AS6888" s="291"/>
      <c r="AT6888" s="291"/>
      <c r="AU6888" s="291"/>
      <c r="AV6888" s="291"/>
      <c r="AW6888" s="291"/>
      <c r="AX6888" s="291"/>
      <c r="AY6888" s="291"/>
      <c r="AZ6888" s="291"/>
      <c r="BA6888" s="291"/>
      <c r="BB6888" s="291"/>
      <c r="BC6888" s="291"/>
      <c r="BD6888" s="291"/>
      <c r="BE6888" s="291"/>
      <c r="BF6888" s="291"/>
      <c r="BG6888" s="291"/>
      <c r="BH6888" s="291"/>
      <c r="BI6888" s="291"/>
      <c r="BJ6888" s="291"/>
      <c r="BK6888" s="291"/>
      <c r="BL6888" s="291"/>
      <c r="BM6888" s="291"/>
      <c r="BN6888" s="291"/>
      <c r="BO6888" s="291"/>
      <c r="BP6888" s="291"/>
      <c r="BQ6888" s="291"/>
      <c r="BR6888" s="291"/>
      <c r="BS6888" s="291"/>
      <c r="BT6888" s="291"/>
      <c r="BU6888" s="291"/>
      <c r="BV6888" s="291"/>
      <c r="BW6888" s="291"/>
      <c r="BX6888" s="291"/>
      <c r="BY6888" s="291"/>
    </row>
    <row r="6889" spans="10:77" s="263" customFormat="1" x14ac:dyDescent="0.2">
      <c r="J6889" s="250"/>
      <c r="K6889" s="257"/>
      <c r="O6889" s="273"/>
      <c r="P6889" s="286"/>
      <c r="R6889" s="291"/>
      <c r="S6889" s="291"/>
      <c r="T6889" s="291"/>
      <c r="U6889" s="291"/>
      <c r="V6889" s="291"/>
      <c r="W6889" s="291"/>
      <c r="X6889" s="291"/>
      <c r="Y6889" s="291"/>
      <c r="Z6889" s="291"/>
      <c r="AA6889" s="291"/>
      <c r="AB6889" s="291"/>
      <c r="AC6889" s="291"/>
      <c r="AD6889" s="291"/>
      <c r="AE6889" s="291"/>
      <c r="AF6889" s="291"/>
      <c r="AG6889" s="291"/>
      <c r="AH6889" s="291"/>
      <c r="AI6889" s="291"/>
      <c r="AJ6889" s="291"/>
      <c r="AK6889" s="291"/>
      <c r="AL6889" s="291"/>
      <c r="AM6889" s="291"/>
      <c r="AN6889" s="291"/>
      <c r="AO6889" s="291"/>
      <c r="AP6889" s="291"/>
      <c r="AQ6889" s="291"/>
      <c r="AR6889" s="291"/>
      <c r="AS6889" s="291"/>
      <c r="AT6889" s="291"/>
      <c r="AU6889" s="291"/>
      <c r="AV6889" s="291"/>
      <c r="AW6889" s="291"/>
      <c r="AX6889" s="291"/>
      <c r="AY6889" s="291"/>
      <c r="AZ6889" s="291"/>
      <c r="BA6889" s="291"/>
      <c r="BB6889" s="291"/>
      <c r="BC6889" s="291"/>
      <c r="BD6889" s="291"/>
      <c r="BE6889" s="291"/>
      <c r="BF6889" s="291"/>
      <c r="BG6889" s="291"/>
      <c r="BH6889" s="291"/>
      <c r="BI6889" s="291"/>
      <c r="BJ6889" s="291"/>
      <c r="BK6889" s="291"/>
      <c r="BL6889" s="291"/>
      <c r="BM6889" s="291"/>
      <c r="BN6889" s="291"/>
      <c r="BO6889" s="291"/>
      <c r="BP6889" s="291"/>
      <c r="BQ6889" s="291"/>
      <c r="BR6889" s="291"/>
      <c r="BS6889" s="291"/>
      <c r="BT6889" s="291"/>
      <c r="BU6889" s="291"/>
      <c r="BV6889" s="291"/>
      <c r="BW6889" s="291"/>
      <c r="BX6889" s="291"/>
      <c r="BY6889" s="291"/>
    </row>
    <row r="6890" spans="10:77" s="263" customFormat="1" x14ac:dyDescent="0.2">
      <c r="J6890" s="250"/>
      <c r="K6890" s="257"/>
      <c r="O6890" s="273"/>
      <c r="P6890" s="286"/>
      <c r="R6890" s="291"/>
      <c r="S6890" s="291"/>
      <c r="T6890" s="291"/>
      <c r="U6890" s="291"/>
      <c r="V6890" s="291"/>
      <c r="W6890" s="291"/>
      <c r="X6890" s="291"/>
      <c r="Y6890" s="291"/>
      <c r="Z6890" s="291"/>
      <c r="AA6890" s="291"/>
      <c r="AB6890" s="291"/>
      <c r="AC6890" s="291"/>
      <c r="AD6890" s="291"/>
      <c r="AE6890" s="291"/>
      <c r="AF6890" s="291"/>
      <c r="AG6890" s="291"/>
      <c r="AH6890" s="291"/>
      <c r="AI6890" s="291"/>
      <c r="AJ6890" s="291"/>
      <c r="AK6890" s="291"/>
      <c r="AL6890" s="291"/>
      <c r="AM6890" s="291"/>
      <c r="AN6890" s="291"/>
      <c r="AO6890" s="291"/>
      <c r="AP6890" s="291"/>
      <c r="AQ6890" s="291"/>
      <c r="AR6890" s="291"/>
      <c r="AS6890" s="291"/>
      <c r="AT6890" s="291"/>
      <c r="AU6890" s="291"/>
      <c r="AV6890" s="291"/>
      <c r="AW6890" s="291"/>
      <c r="AX6890" s="291"/>
      <c r="AY6890" s="291"/>
      <c r="AZ6890" s="291"/>
      <c r="BA6890" s="291"/>
      <c r="BB6890" s="291"/>
      <c r="BC6890" s="291"/>
      <c r="BD6890" s="291"/>
      <c r="BE6890" s="291"/>
      <c r="BF6890" s="291"/>
      <c r="BG6890" s="291"/>
      <c r="BH6890" s="291"/>
      <c r="BI6890" s="291"/>
      <c r="BJ6890" s="291"/>
      <c r="BK6890" s="291"/>
      <c r="BL6890" s="291"/>
      <c r="BM6890" s="291"/>
      <c r="BN6890" s="291"/>
      <c r="BO6890" s="291"/>
      <c r="BP6890" s="291"/>
      <c r="BQ6890" s="291"/>
      <c r="BR6890" s="291"/>
      <c r="BS6890" s="291"/>
      <c r="BT6890" s="291"/>
      <c r="BU6890" s="291"/>
      <c r="BV6890" s="291"/>
      <c r="BW6890" s="291"/>
      <c r="BX6890" s="291"/>
      <c r="BY6890" s="291"/>
    </row>
    <row r="6891" spans="10:77" s="263" customFormat="1" x14ac:dyDescent="0.2">
      <c r="J6891" s="250"/>
      <c r="K6891" s="257"/>
      <c r="O6891" s="273"/>
      <c r="P6891" s="286"/>
      <c r="R6891" s="291"/>
      <c r="S6891" s="291"/>
      <c r="T6891" s="291"/>
      <c r="U6891" s="291"/>
      <c r="V6891" s="291"/>
      <c r="W6891" s="291"/>
      <c r="X6891" s="291"/>
      <c r="Y6891" s="291"/>
      <c r="Z6891" s="291"/>
      <c r="AA6891" s="291"/>
      <c r="AB6891" s="291"/>
      <c r="AC6891" s="291"/>
      <c r="AD6891" s="291"/>
      <c r="AE6891" s="291"/>
      <c r="AF6891" s="291"/>
      <c r="AG6891" s="291"/>
      <c r="AH6891" s="291"/>
      <c r="AI6891" s="291"/>
      <c r="AJ6891" s="291"/>
      <c r="AK6891" s="291"/>
      <c r="AL6891" s="291"/>
      <c r="AM6891" s="291"/>
      <c r="AN6891" s="291"/>
      <c r="AO6891" s="291"/>
      <c r="AP6891" s="291"/>
      <c r="AQ6891" s="291"/>
      <c r="AR6891" s="291"/>
      <c r="AS6891" s="291"/>
      <c r="AT6891" s="291"/>
      <c r="AU6891" s="291"/>
      <c r="AV6891" s="291"/>
      <c r="AW6891" s="291"/>
      <c r="AX6891" s="291"/>
      <c r="AY6891" s="291"/>
      <c r="AZ6891" s="291"/>
      <c r="BA6891" s="291"/>
      <c r="BB6891" s="291"/>
      <c r="BC6891" s="291"/>
      <c r="BD6891" s="291"/>
      <c r="BE6891" s="291"/>
      <c r="BF6891" s="291"/>
      <c r="BG6891" s="291"/>
      <c r="BH6891" s="291"/>
      <c r="BI6891" s="291"/>
      <c r="BJ6891" s="291"/>
      <c r="BK6891" s="291"/>
      <c r="BL6891" s="291"/>
      <c r="BM6891" s="291"/>
      <c r="BN6891" s="291"/>
      <c r="BO6891" s="291"/>
      <c r="BP6891" s="291"/>
      <c r="BQ6891" s="291"/>
      <c r="BR6891" s="291"/>
      <c r="BS6891" s="291"/>
      <c r="BT6891" s="291"/>
      <c r="BU6891" s="291"/>
      <c r="BV6891" s="291"/>
      <c r="BW6891" s="291"/>
      <c r="BX6891" s="291"/>
      <c r="BY6891" s="291"/>
    </row>
    <row r="6892" spans="10:77" s="263" customFormat="1" x14ac:dyDescent="0.2">
      <c r="J6892" s="250"/>
      <c r="K6892" s="257"/>
      <c r="O6892" s="273"/>
      <c r="P6892" s="286"/>
      <c r="R6892" s="291"/>
      <c r="S6892" s="291"/>
      <c r="T6892" s="291"/>
      <c r="U6892" s="291"/>
      <c r="V6892" s="291"/>
      <c r="W6892" s="291"/>
      <c r="X6892" s="291"/>
      <c r="Y6892" s="291"/>
      <c r="Z6892" s="291"/>
      <c r="AA6892" s="291"/>
      <c r="AB6892" s="291"/>
      <c r="AC6892" s="291"/>
      <c r="AD6892" s="291"/>
      <c r="AE6892" s="291"/>
      <c r="AF6892" s="291"/>
      <c r="AG6892" s="291"/>
      <c r="AH6892" s="291"/>
      <c r="AI6892" s="291"/>
      <c r="AJ6892" s="291"/>
      <c r="AK6892" s="291"/>
      <c r="AL6892" s="291"/>
      <c r="AM6892" s="291"/>
      <c r="AN6892" s="291"/>
      <c r="AO6892" s="291"/>
      <c r="AP6892" s="291"/>
      <c r="AQ6892" s="291"/>
      <c r="AR6892" s="291"/>
      <c r="AS6892" s="291"/>
      <c r="AT6892" s="291"/>
      <c r="AU6892" s="291"/>
      <c r="AV6892" s="291"/>
      <c r="AW6892" s="291"/>
      <c r="AX6892" s="291"/>
      <c r="AY6892" s="291"/>
      <c r="AZ6892" s="291"/>
      <c r="BA6892" s="291"/>
      <c r="BB6892" s="291"/>
      <c r="BC6892" s="291"/>
      <c r="BD6892" s="291"/>
      <c r="BE6892" s="291"/>
      <c r="BF6892" s="291"/>
      <c r="BG6892" s="291"/>
      <c r="BH6892" s="291"/>
      <c r="BI6892" s="291"/>
      <c r="BJ6892" s="291"/>
      <c r="BK6892" s="291"/>
      <c r="BL6892" s="291"/>
      <c r="BM6892" s="291"/>
      <c r="BN6892" s="291"/>
      <c r="BO6892" s="291"/>
      <c r="BP6892" s="291"/>
      <c r="BQ6892" s="291"/>
      <c r="BR6892" s="291"/>
      <c r="BS6892" s="291"/>
      <c r="BT6892" s="291"/>
      <c r="BU6892" s="291"/>
      <c r="BV6892" s="291"/>
      <c r="BW6892" s="291"/>
      <c r="BX6892" s="291"/>
      <c r="BY6892" s="291"/>
    </row>
    <row r="6893" spans="10:77" s="263" customFormat="1" x14ac:dyDescent="0.2">
      <c r="J6893" s="250"/>
      <c r="K6893" s="257"/>
      <c r="O6893" s="273"/>
      <c r="P6893" s="286"/>
      <c r="R6893" s="291"/>
      <c r="S6893" s="291"/>
      <c r="T6893" s="291"/>
      <c r="U6893" s="291"/>
      <c r="V6893" s="291"/>
      <c r="W6893" s="291"/>
      <c r="X6893" s="291"/>
      <c r="Y6893" s="291"/>
      <c r="Z6893" s="291"/>
      <c r="AA6893" s="291"/>
      <c r="AB6893" s="291"/>
      <c r="AC6893" s="291"/>
      <c r="AD6893" s="291"/>
      <c r="AE6893" s="291"/>
      <c r="AF6893" s="291"/>
      <c r="AG6893" s="291"/>
      <c r="AH6893" s="291"/>
      <c r="AI6893" s="291"/>
      <c r="AJ6893" s="291"/>
      <c r="AK6893" s="291"/>
      <c r="AL6893" s="291"/>
      <c r="AM6893" s="291"/>
      <c r="AN6893" s="291"/>
      <c r="AO6893" s="291"/>
      <c r="AP6893" s="291"/>
      <c r="AQ6893" s="291"/>
      <c r="AR6893" s="291"/>
      <c r="AS6893" s="291"/>
      <c r="AT6893" s="291"/>
      <c r="AU6893" s="291"/>
      <c r="AV6893" s="291"/>
      <c r="AW6893" s="291"/>
      <c r="AX6893" s="291"/>
      <c r="AY6893" s="291"/>
      <c r="AZ6893" s="291"/>
      <c r="BA6893" s="291"/>
      <c r="BB6893" s="291"/>
      <c r="BC6893" s="291"/>
      <c r="BD6893" s="291"/>
      <c r="BE6893" s="291"/>
      <c r="BF6893" s="291"/>
      <c r="BG6893" s="291"/>
      <c r="BH6893" s="291"/>
      <c r="BI6893" s="291"/>
      <c r="BJ6893" s="291"/>
      <c r="BK6893" s="291"/>
      <c r="BL6893" s="291"/>
      <c r="BM6893" s="291"/>
      <c r="BN6893" s="291"/>
      <c r="BO6893" s="291"/>
      <c r="BP6893" s="291"/>
      <c r="BQ6893" s="291"/>
      <c r="BR6893" s="291"/>
      <c r="BS6893" s="291"/>
      <c r="BT6893" s="291"/>
      <c r="BU6893" s="291"/>
      <c r="BV6893" s="291"/>
      <c r="BW6893" s="291"/>
      <c r="BX6893" s="291"/>
      <c r="BY6893" s="291"/>
    </row>
    <row r="6894" spans="10:77" s="263" customFormat="1" x14ac:dyDescent="0.2">
      <c r="J6894" s="250"/>
      <c r="K6894" s="257"/>
      <c r="O6894" s="273"/>
      <c r="P6894" s="286"/>
      <c r="R6894" s="291"/>
      <c r="S6894" s="291"/>
      <c r="T6894" s="291"/>
      <c r="U6894" s="291"/>
      <c r="V6894" s="291"/>
      <c r="W6894" s="291"/>
      <c r="X6894" s="291"/>
      <c r="Y6894" s="291"/>
      <c r="Z6894" s="291"/>
      <c r="AA6894" s="291"/>
      <c r="AB6894" s="291"/>
      <c r="AC6894" s="291"/>
      <c r="AD6894" s="291"/>
      <c r="AE6894" s="291"/>
      <c r="AF6894" s="291"/>
      <c r="AG6894" s="291"/>
      <c r="AH6894" s="291"/>
      <c r="AI6894" s="291"/>
      <c r="AJ6894" s="291"/>
      <c r="AK6894" s="291"/>
      <c r="AL6894" s="291"/>
      <c r="AM6894" s="291"/>
      <c r="AN6894" s="291"/>
      <c r="AO6894" s="291"/>
      <c r="AP6894" s="291"/>
      <c r="AQ6894" s="291"/>
      <c r="AR6894" s="291"/>
      <c r="AS6894" s="291"/>
      <c r="AT6894" s="291"/>
      <c r="AU6894" s="291"/>
      <c r="AV6894" s="291"/>
      <c r="AW6894" s="291"/>
      <c r="AX6894" s="291"/>
      <c r="AY6894" s="291"/>
      <c r="AZ6894" s="291"/>
      <c r="BA6894" s="291"/>
      <c r="BB6894" s="291"/>
      <c r="BC6894" s="291"/>
      <c r="BD6894" s="291"/>
      <c r="BE6894" s="291"/>
      <c r="BF6894" s="291"/>
      <c r="BG6894" s="291"/>
      <c r="BH6894" s="291"/>
      <c r="BI6894" s="291"/>
      <c r="BJ6894" s="291"/>
      <c r="BK6894" s="291"/>
      <c r="BL6894" s="291"/>
      <c r="BM6894" s="291"/>
      <c r="BN6894" s="291"/>
      <c r="BO6894" s="291"/>
      <c r="BP6894" s="291"/>
      <c r="BQ6894" s="291"/>
      <c r="BR6894" s="291"/>
      <c r="BS6894" s="291"/>
      <c r="BT6894" s="291"/>
      <c r="BU6894" s="291"/>
      <c r="BV6894" s="291"/>
      <c r="BW6894" s="291"/>
      <c r="BX6894" s="291"/>
      <c r="BY6894" s="291"/>
    </row>
    <row r="6895" spans="10:77" s="263" customFormat="1" x14ac:dyDescent="0.2">
      <c r="J6895" s="250"/>
      <c r="K6895" s="257"/>
      <c r="O6895" s="273"/>
      <c r="P6895" s="286"/>
      <c r="R6895" s="291"/>
      <c r="S6895" s="291"/>
      <c r="T6895" s="291"/>
      <c r="U6895" s="291"/>
      <c r="V6895" s="291"/>
      <c r="W6895" s="291"/>
      <c r="X6895" s="291"/>
      <c r="Y6895" s="291"/>
      <c r="Z6895" s="291"/>
      <c r="AA6895" s="291"/>
      <c r="AB6895" s="291"/>
      <c r="AC6895" s="291"/>
      <c r="AD6895" s="291"/>
      <c r="AE6895" s="291"/>
      <c r="AF6895" s="291"/>
      <c r="AG6895" s="291"/>
      <c r="AH6895" s="291"/>
      <c r="AI6895" s="291"/>
      <c r="AJ6895" s="291"/>
      <c r="AK6895" s="291"/>
      <c r="AL6895" s="291"/>
      <c r="AM6895" s="291"/>
      <c r="AN6895" s="291"/>
      <c r="AO6895" s="291"/>
      <c r="AP6895" s="291"/>
      <c r="AQ6895" s="291"/>
      <c r="AR6895" s="291"/>
      <c r="AS6895" s="291"/>
      <c r="AT6895" s="291"/>
      <c r="AU6895" s="291"/>
      <c r="AV6895" s="291"/>
      <c r="AW6895" s="291"/>
      <c r="AX6895" s="291"/>
      <c r="AY6895" s="291"/>
      <c r="AZ6895" s="291"/>
      <c r="BA6895" s="291"/>
      <c r="BB6895" s="291"/>
      <c r="BC6895" s="291"/>
      <c r="BD6895" s="291"/>
      <c r="BE6895" s="291"/>
      <c r="BF6895" s="291"/>
      <c r="BG6895" s="291"/>
      <c r="BH6895" s="291"/>
      <c r="BI6895" s="291"/>
      <c r="BJ6895" s="291"/>
      <c r="BK6895" s="291"/>
      <c r="BL6895" s="291"/>
      <c r="BM6895" s="291"/>
      <c r="BN6895" s="291"/>
      <c r="BO6895" s="291"/>
      <c r="BP6895" s="291"/>
      <c r="BQ6895" s="291"/>
      <c r="BR6895" s="291"/>
      <c r="BS6895" s="291"/>
      <c r="BT6895" s="291"/>
      <c r="BU6895" s="291"/>
      <c r="BV6895" s="291"/>
      <c r="BW6895" s="291"/>
      <c r="BX6895" s="291"/>
      <c r="BY6895" s="291"/>
    </row>
    <row r="6896" spans="10:77" s="263" customFormat="1" x14ac:dyDescent="0.2">
      <c r="J6896" s="250"/>
      <c r="K6896" s="257"/>
      <c r="O6896" s="273"/>
      <c r="P6896" s="286"/>
      <c r="R6896" s="291"/>
      <c r="S6896" s="291"/>
      <c r="T6896" s="291"/>
      <c r="U6896" s="291"/>
      <c r="V6896" s="291"/>
      <c r="W6896" s="291"/>
      <c r="X6896" s="291"/>
      <c r="Y6896" s="291"/>
      <c r="Z6896" s="291"/>
      <c r="AA6896" s="291"/>
      <c r="AB6896" s="291"/>
      <c r="AC6896" s="291"/>
      <c r="AD6896" s="291"/>
      <c r="AE6896" s="291"/>
      <c r="AF6896" s="291"/>
      <c r="AG6896" s="291"/>
      <c r="AH6896" s="291"/>
      <c r="AI6896" s="291"/>
      <c r="AJ6896" s="291"/>
      <c r="AK6896" s="291"/>
      <c r="AL6896" s="291"/>
      <c r="AM6896" s="291"/>
      <c r="AN6896" s="291"/>
      <c r="AO6896" s="291"/>
      <c r="AP6896" s="291"/>
      <c r="AQ6896" s="291"/>
      <c r="AR6896" s="291"/>
      <c r="AS6896" s="291"/>
      <c r="AT6896" s="291"/>
      <c r="AU6896" s="291"/>
      <c r="AV6896" s="291"/>
      <c r="AW6896" s="291"/>
      <c r="AX6896" s="291"/>
      <c r="AY6896" s="291"/>
      <c r="AZ6896" s="291"/>
      <c r="BA6896" s="291"/>
      <c r="BB6896" s="291"/>
      <c r="BC6896" s="291"/>
      <c r="BD6896" s="291"/>
      <c r="BE6896" s="291"/>
      <c r="BF6896" s="291"/>
      <c r="BG6896" s="291"/>
      <c r="BH6896" s="291"/>
      <c r="BI6896" s="291"/>
      <c r="BJ6896" s="291"/>
      <c r="BK6896" s="291"/>
      <c r="BL6896" s="291"/>
      <c r="BM6896" s="291"/>
      <c r="BN6896" s="291"/>
      <c r="BO6896" s="291"/>
      <c r="BP6896" s="291"/>
      <c r="BQ6896" s="291"/>
      <c r="BR6896" s="291"/>
      <c r="BS6896" s="291"/>
      <c r="BT6896" s="291"/>
      <c r="BU6896" s="291"/>
      <c r="BV6896" s="291"/>
      <c r="BW6896" s="291"/>
      <c r="BX6896" s="291"/>
      <c r="BY6896" s="291"/>
    </row>
    <row r="6897" spans="10:77" s="263" customFormat="1" x14ac:dyDescent="0.2">
      <c r="J6897" s="250"/>
      <c r="K6897" s="257"/>
      <c r="O6897" s="273"/>
      <c r="P6897" s="286"/>
      <c r="R6897" s="291"/>
      <c r="S6897" s="291"/>
      <c r="T6897" s="291"/>
      <c r="U6897" s="291"/>
      <c r="V6897" s="291"/>
      <c r="W6897" s="291"/>
      <c r="X6897" s="291"/>
      <c r="Y6897" s="291"/>
      <c r="Z6897" s="291"/>
      <c r="AA6897" s="291"/>
      <c r="AB6897" s="291"/>
      <c r="AC6897" s="291"/>
      <c r="AD6897" s="291"/>
      <c r="AE6897" s="291"/>
      <c r="AF6897" s="291"/>
      <c r="AG6897" s="291"/>
      <c r="AH6897" s="291"/>
      <c r="AI6897" s="291"/>
      <c r="AJ6897" s="291"/>
      <c r="AK6897" s="291"/>
      <c r="AL6897" s="291"/>
      <c r="AM6897" s="291"/>
      <c r="AN6897" s="291"/>
      <c r="AO6897" s="291"/>
      <c r="AP6897" s="291"/>
      <c r="AQ6897" s="291"/>
      <c r="AR6897" s="291"/>
      <c r="AS6897" s="291"/>
      <c r="AT6897" s="291"/>
      <c r="AU6897" s="291"/>
      <c r="AV6897" s="291"/>
      <c r="AW6897" s="291"/>
      <c r="AX6897" s="291"/>
      <c r="AY6897" s="291"/>
      <c r="AZ6897" s="291"/>
      <c r="BA6897" s="291"/>
      <c r="BB6897" s="291"/>
      <c r="BC6897" s="291"/>
      <c r="BD6897" s="291"/>
      <c r="BE6897" s="291"/>
      <c r="BF6897" s="291"/>
      <c r="BG6897" s="291"/>
      <c r="BH6897" s="291"/>
      <c r="BI6897" s="291"/>
      <c r="BJ6897" s="291"/>
      <c r="BK6897" s="291"/>
      <c r="BL6897" s="291"/>
      <c r="BM6897" s="291"/>
      <c r="BN6897" s="291"/>
      <c r="BO6897" s="291"/>
      <c r="BP6897" s="291"/>
      <c r="BQ6897" s="291"/>
      <c r="BR6897" s="291"/>
      <c r="BS6897" s="291"/>
      <c r="BT6897" s="291"/>
      <c r="BU6897" s="291"/>
      <c r="BV6897" s="291"/>
      <c r="BW6897" s="291"/>
      <c r="BX6897" s="291"/>
      <c r="BY6897" s="291"/>
    </row>
    <row r="6898" spans="10:77" s="263" customFormat="1" x14ac:dyDescent="0.2">
      <c r="J6898" s="250"/>
      <c r="K6898" s="257"/>
      <c r="O6898" s="273"/>
      <c r="P6898" s="286"/>
      <c r="R6898" s="291"/>
      <c r="S6898" s="291"/>
      <c r="T6898" s="291"/>
      <c r="U6898" s="291"/>
      <c r="V6898" s="291"/>
      <c r="W6898" s="291"/>
      <c r="X6898" s="291"/>
      <c r="Y6898" s="291"/>
      <c r="Z6898" s="291"/>
      <c r="AA6898" s="291"/>
      <c r="AB6898" s="291"/>
      <c r="AC6898" s="291"/>
      <c r="AD6898" s="291"/>
      <c r="AE6898" s="291"/>
      <c r="AF6898" s="291"/>
      <c r="AG6898" s="291"/>
      <c r="AH6898" s="291"/>
      <c r="AI6898" s="291"/>
      <c r="AJ6898" s="291"/>
      <c r="AK6898" s="291"/>
      <c r="AL6898" s="291"/>
      <c r="AM6898" s="291"/>
      <c r="AN6898" s="291"/>
      <c r="AO6898" s="291"/>
      <c r="AP6898" s="291"/>
      <c r="AQ6898" s="291"/>
      <c r="AR6898" s="291"/>
      <c r="AS6898" s="291"/>
      <c r="AT6898" s="291"/>
      <c r="AU6898" s="291"/>
      <c r="AV6898" s="291"/>
      <c r="AW6898" s="291"/>
      <c r="AX6898" s="291"/>
      <c r="AY6898" s="291"/>
      <c r="AZ6898" s="291"/>
      <c r="BA6898" s="291"/>
      <c r="BB6898" s="291"/>
      <c r="BC6898" s="291"/>
      <c r="BD6898" s="291"/>
      <c r="BE6898" s="291"/>
      <c r="BF6898" s="291"/>
      <c r="BG6898" s="291"/>
      <c r="BH6898" s="291"/>
      <c r="BI6898" s="291"/>
      <c r="BJ6898" s="291"/>
      <c r="BK6898" s="291"/>
      <c r="BL6898" s="291"/>
      <c r="BM6898" s="291"/>
      <c r="BN6898" s="291"/>
      <c r="BO6898" s="291"/>
      <c r="BP6898" s="291"/>
      <c r="BQ6898" s="291"/>
      <c r="BR6898" s="291"/>
      <c r="BS6898" s="291"/>
      <c r="BT6898" s="291"/>
      <c r="BU6898" s="291"/>
      <c r="BV6898" s="291"/>
      <c r="BW6898" s="291"/>
      <c r="BX6898" s="291"/>
      <c r="BY6898" s="291"/>
    </row>
    <row r="6899" spans="10:77" s="263" customFormat="1" x14ac:dyDescent="0.2">
      <c r="J6899" s="250"/>
      <c r="K6899" s="257"/>
      <c r="O6899" s="273"/>
      <c r="P6899" s="286"/>
      <c r="R6899" s="291"/>
      <c r="S6899" s="291"/>
      <c r="T6899" s="291"/>
      <c r="U6899" s="291"/>
      <c r="V6899" s="291"/>
      <c r="W6899" s="291"/>
      <c r="X6899" s="291"/>
      <c r="Y6899" s="291"/>
      <c r="Z6899" s="291"/>
      <c r="AA6899" s="291"/>
      <c r="AB6899" s="291"/>
      <c r="AC6899" s="291"/>
      <c r="AD6899" s="291"/>
      <c r="AE6899" s="291"/>
      <c r="AF6899" s="291"/>
      <c r="AG6899" s="291"/>
      <c r="AH6899" s="291"/>
      <c r="AI6899" s="291"/>
      <c r="AJ6899" s="291"/>
      <c r="AK6899" s="291"/>
      <c r="AL6899" s="291"/>
      <c r="AM6899" s="291"/>
      <c r="AN6899" s="291"/>
      <c r="AO6899" s="291"/>
      <c r="AP6899" s="291"/>
      <c r="AQ6899" s="291"/>
      <c r="AR6899" s="291"/>
      <c r="AS6899" s="291"/>
      <c r="AT6899" s="291"/>
      <c r="AU6899" s="291"/>
      <c r="AV6899" s="291"/>
      <c r="AW6899" s="291"/>
      <c r="AX6899" s="291"/>
      <c r="AY6899" s="291"/>
      <c r="AZ6899" s="291"/>
      <c r="BA6899" s="291"/>
      <c r="BB6899" s="291"/>
      <c r="BC6899" s="291"/>
      <c r="BD6899" s="291"/>
      <c r="BE6899" s="291"/>
      <c r="BF6899" s="291"/>
      <c r="BG6899" s="291"/>
      <c r="BH6899" s="291"/>
      <c r="BI6899" s="291"/>
      <c r="BJ6899" s="291"/>
      <c r="BK6899" s="291"/>
      <c r="BL6899" s="291"/>
      <c r="BM6899" s="291"/>
      <c r="BN6899" s="291"/>
      <c r="BO6899" s="291"/>
      <c r="BP6899" s="291"/>
      <c r="BQ6899" s="291"/>
      <c r="BR6899" s="291"/>
      <c r="BS6899" s="291"/>
      <c r="BT6899" s="291"/>
      <c r="BU6899" s="291"/>
      <c r="BV6899" s="291"/>
      <c r="BW6899" s="291"/>
      <c r="BX6899" s="291"/>
      <c r="BY6899" s="291"/>
    </row>
    <row r="6900" spans="10:77" s="263" customFormat="1" x14ac:dyDescent="0.2">
      <c r="J6900" s="250"/>
      <c r="K6900" s="257"/>
      <c r="O6900" s="273"/>
      <c r="P6900" s="286"/>
      <c r="R6900" s="291"/>
      <c r="S6900" s="291"/>
      <c r="T6900" s="291"/>
      <c r="U6900" s="291"/>
      <c r="V6900" s="291"/>
      <c r="W6900" s="291"/>
      <c r="X6900" s="291"/>
      <c r="Y6900" s="291"/>
      <c r="Z6900" s="291"/>
      <c r="AA6900" s="291"/>
      <c r="AB6900" s="291"/>
      <c r="AC6900" s="291"/>
      <c r="AD6900" s="291"/>
      <c r="AE6900" s="291"/>
      <c r="AF6900" s="291"/>
      <c r="AG6900" s="291"/>
      <c r="AH6900" s="291"/>
      <c r="AI6900" s="291"/>
      <c r="AJ6900" s="291"/>
      <c r="AK6900" s="291"/>
      <c r="AL6900" s="291"/>
      <c r="AM6900" s="291"/>
      <c r="AN6900" s="291"/>
      <c r="AO6900" s="291"/>
      <c r="AP6900" s="291"/>
      <c r="AQ6900" s="291"/>
      <c r="AR6900" s="291"/>
      <c r="AS6900" s="291"/>
      <c r="AT6900" s="291"/>
      <c r="AU6900" s="291"/>
      <c r="AV6900" s="291"/>
      <c r="AW6900" s="291"/>
      <c r="AX6900" s="291"/>
      <c r="AY6900" s="291"/>
      <c r="AZ6900" s="291"/>
      <c r="BA6900" s="291"/>
      <c r="BB6900" s="291"/>
      <c r="BC6900" s="291"/>
      <c r="BD6900" s="291"/>
      <c r="BE6900" s="291"/>
      <c r="BF6900" s="291"/>
      <c r="BG6900" s="291"/>
      <c r="BH6900" s="291"/>
      <c r="BI6900" s="291"/>
      <c r="BJ6900" s="291"/>
      <c r="BK6900" s="291"/>
      <c r="BL6900" s="291"/>
      <c r="BM6900" s="291"/>
      <c r="BN6900" s="291"/>
      <c r="BO6900" s="291"/>
      <c r="BP6900" s="291"/>
      <c r="BQ6900" s="291"/>
      <c r="BR6900" s="291"/>
      <c r="BS6900" s="291"/>
      <c r="BT6900" s="291"/>
      <c r="BU6900" s="291"/>
      <c r="BV6900" s="291"/>
      <c r="BW6900" s="291"/>
      <c r="BX6900" s="291"/>
      <c r="BY6900" s="291"/>
    </row>
    <row r="6901" spans="10:77" s="263" customFormat="1" x14ac:dyDescent="0.2">
      <c r="J6901" s="250"/>
      <c r="K6901" s="257"/>
      <c r="O6901" s="273"/>
      <c r="P6901" s="286"/>
      <c r="R6901" s="291"/>
      <c r="S6901" s="291"/>
      <c r="T6901" s="291"/>
      <c r="U6901" s="291"/>
      <c r="V6901" s="291"/>
      <c r="W6901" s="291"/>
      <c r="X6901" s="291"/>
      <c r="Y6901" s="291"/>
      <c r="Z6901" s="291"/>
      <c r="AA6901" s="291"/>
      <c r="AB6901" s="291"/>
      <c r="AC6901" s="291"/>
      <c r="AD6901" s="291"/>
      <c r="AE6901" s="291"/>
      <c r="AF6901" s="291"/>
      <c r="AG6901" s="291"/>
      <c r="AH6901" s="291"/>
      <c r="AI6901" s="291"/>
      <c r="AJ6901" s="291"/>
      <c r="AK6901" s="291"/>
      <c r="AL6901" s="291"/>
      <c r="AM6901" s="291"/>
      <c r="AN6901" s="291"/>
      <c r="AO6901" s="291"/>
      <c r="AP6901" s="291"/>
      <c r="AQ6901" s="291"/>
      <c r="AR6901" s="291"/>
      <c r="AS6901" s="291"/>
      <c r="AT6901" s="291"/>
      <c r="AU6901" s="291"/>
      <c r="AV6901" s="291"/>
      <c r="AW6901" s="291"/>
      <c r="AX6901" s="291"/>
      <c r="AY6901" s="291"/>
      <c r="AZ6901" s="291"/>
      <c r="BA6901" s="291"/>
      <c r="BB6901" s="291"/>
      <c r="BC6901" s="291"/>
      <c r="BD6901" s="291"/>
      <c r="BE6901" s="291"/>
      <c r="BF6901" s="291"/>
      <c r="BG6901" s="291"/>
      <c r="BH6901" s="291"/>
      <c r="BI6901" s="291"/>
      <c r="BJ6901" s="291"/>
      <c r="BK6901" s="291"/>
      <c r="BL6901" s="291"/>
      <c r="BM6901" s="291"/>
      <c r="BN6901" s="291"/>
      <c r="BO6901" s="291"/>
      <c r="BP6901" s="291"/>
      <c r="BQ6901" s="291"/>
      <c r="BR6901" s="291"/>
      <c r="BS6901" s="291"/>
      <c r="BT6901" s="291"/>
      <c r="BU6901" s="291"/>
      <c r="BV6901" s="291"/>
      <c r="BW6901" s="291"/>
      <c r="BX6901" s="291"/>
      <c r="BY6901" s="291"/>
    </row>
    <row r="6902" spans="10:77" s="263" customFormat="1" x14ac:dyDescent="0.2">
      <c r="J6902" s="250"/>
      <c r="K6902" s="257"/>
      <c r="O6902" s="273"/>
      <c r="P6902" s="286"/>
      <c r="R6902" s="291"/>
      <c r="S6902" s="291"/>
      <c r="T6902" s="291"/>
      <c r="U6902" s="291"/>
      <c r="V6902" s="291"/>
      <c r="W6902" s="291"/>
      <c r="X6902" s="291"/>
      <c r="Y6902" s="291"/>
      <c r="Z6902" s="291"/>
      <c r="AA6902" s="291"/>
      <c r="AB6902" s="291"/>
      <c r="AC6902" s="291"/>
      <c r="AD6902" s="291"/>
      <c r="AE6902" s="291"/>
      <c r="AF6902" s="291"/>
      <c r="AG6902" s="291"/>
      <c r="AH6902" s="291"/>
      <c r="AI6902" s="291"/>
      <c r="AJ6902" s="291"/>
      <c r="AK6902" s="291"/>
      <c r="AL6902" s="291"/>
      <c r="AM6902" s="291"/>
      <c r="AN6902" s="291"/>
      <c r="AO6902" s="291"/>
      <c r="AP6902" s="291"/>
      <c r="AQ6902" s="291"/>
      <c r="AR6902" s="291"/>
      <c r="AS6902" s="291"/>
      <c r="AT6902" s="291"/>
      <c r="AU6902" s="291"/>
      <c r="AV6902" s="291"/>
      <c r="AW6902" s="291"/>
      <c r="AX6902" s="291"/>
      <c r="AY6902" s="291"/>
      <c r="AZ6902" s="291"/>
      <c r="BA6902" s="291"/>
      <c r="BB6902" s="291"/>
      <c r="BC6902" s="291"/>
      <c r="BD6902" s="291"/>
      <c r="BE6902" s="291"/>
      <c r="BF6902" s="291"/>
      <c r="BG6902" s="291"/>
      <c r="BH6902" s="291"/>
      <c r="BI6902" s="291"/>
      <c r="BJ6902" s="291"/>
      <c r="BK6902" s="291"/>
      <c r="BL6902" s="291"/>
      <c r="BM6902" s="291"/>
      <c r="BN6902" s="291"/>
      <c r="BO6902" s="291"/>
      <c r="BP6902" s="291"/>
      <c r="BQ6902" s="291"/>
      <c r="BR6902" s="291"/>
      <c r="BS6902" s="291"/>
      <c r="BT6902" s="291"/>
      <c r="BU6902" s="291"/>
      <c r="BV6902" s="291"/>
      <c r="BW6902" s="291"/>
      <c r="BX6902" s="291"/>
      <c r="BY6902" s="291"/>
    </row>
    <row r="6903" spans="10:77" s="263" customFormat="1" x14ac:dyDescent="0.2">
      <c r="J6903" s="250"/>
      <c r="K6903" s="257"/>
      <c r="O6903" s="273"/>
      <c r="P6903" s="286"/>
      <c r="R6903" s="291"/>
      <c r="S6903" s="291"/>
      <c r="T6903" s="291"/>
      <c r="U6903" s="291"/>
      <c r="V6903" s="291"/>
      <c r="W6903" s="291"/>
      <c r="X6903" s="291"/>
      <c r="Y6903" s="291"/>
      <c r="Z6903" s="291"/>
      <c r="AA6903" s="291"/>
      <c r="AB6903" s="291"/>
      <c r="AC6903" s="291"/>
      <c r="AD6903" s="291"/>
      <c r="AE6903" s="291"/>
      <c r="AF6903" s="291"/>
      <c r="AG6903" s="291"/>
      <c r="AH6903" s="291"/>
      <c r="AI6903" s="291"/>
      <c r="AJ6903" s="291"/>
      <c r="AK6903" s="291"/>
      <c r="AL6903" s="291"/>
      <c r="AM6903" s="291"/>
      <c r="AN6903" s="291"/>
      <c r="AO6903" s="291"/>
      <c r="AP6903" s="291"/>
      <c r="AQ6903" s="291"/>
      <c r="AR6903" s="291"/>
      <c r="AS6903" s="291"/>
      <c r="AT6903" s="291"/>
      <c r="AU6903" s="291"/>
      <c r="AV6903" s="291"/>
      <c r="AW6903" s="291"/>
      <c r="AX6903" s="291"/>
      <c r="AY6903" s="291"/>
      <c r="AZ6903" s="291"/>
      <c r="BA6903" s="291"/>
      <c r="BB6903" s="291"/>
      <c r="BC6903" s="291"/>
      <c r="BD6903" s="291"/>
      <c r="BE6903" s="291"/>
      <c r="BF6903" s="291"/>
      <c r="BG6903" s="291"/>
      <c r="BH6903" s="291"/>
      <c r="BI6903" s="291"/>
      <c r="BJ6903" s="291"/>
      <c r="BK6903" s="291"/>
      <c r="BL6903" s="291"/>
      <c r="BM6903" s="291"/>
      <c r="BN6903" s="291"/>
      <c r="BO6903" s="291"/>
      <c r="BP6903" s="291"/>
      <c r="BQ6903" s="291"/>
      <c r="BR6903" s="291"/>
      <c r="BS6903" s="291"/>
      <c r="BT6903" s="291"/>
      <c r="BU6903" s="291"/>
      <c r="BV6903" s="291"/>
      <c r="BW6903" s="291"/>
      <c r="BX6903" s="291"/>
      <c r="BY6903" s="291"/>
    </row>
    <row r="6904" spans="10:77" s="263" customFormat="1" x14ac:dyDescent="0.2">
      <c r="J6904" s="250"/>
      <c r="K6904" s="257"/>
      <c r="O6904" s="273"/>
      <c r="P6904" s="286"/>
      <c r="R6904" s="291"/>
      <c r="S6904" s="291"/>
      <c r="T6904" s="291"/>
      <c r="U6904" s="291"/>
      <c r="V6904" s="291"/>
      <c r="W6904" s="291"/>
      <c r="X6904" s="291"/>
      <c r="Y6904" s="291"/>
      <c r="Z6904" s="291"/>
      <c r="AA6904" s="291"/>
      <c r="AB6904" s="291"/>
      <c r="AC6904" s="291"/>
      <c r="AD6904" s="291"/>
      <c r="AE6904" s="291"/>
      <c r="AF6904" s="291"/>
      <c r="AG6904" s="291"/>
      <c r="AH6904" s="291"/>
      <c r="AI6904" s="291"/>
      <c r="AJ6904" s="291"/>
      <c r="AK6904" s="291"/>
      <c r="AL6904" s="291"/>
      <c r="AM6904" s="291"/>
      <c r="AN6904" s="291"/>
      <c r="AO6904" s="291"/>
      <c r="AP6904" s="291"/>
      <c r="AQ6904" s="291"/>
      <c r="AR6904" s="291"/>
      <c r="AS6904" s="291"/>
      <c r="AT6904" s="291"/>
      <c r="AU6904" s="291"/>
      <c r="AV6904" s="291"/>
      <c r="AW6904" s="291"/>
      <c r="AX6904" s="291"/>
      <c r="AY6904" s="291"/>
      <c r="AZ6904" s="291"/>
      <c r="BA6904" s="291"/>
      <c r="BB6904" s="291"/>
      <c r="BC6904" s="291"/>
      <c r="BD6904" s="291"/>
      <c r="BE6904" s="291"/>
      <c r="BF6904" s="291"/>
      <c r="BG6904" s="291"/>
      <c r="BH6904" s="291"/>
      <c r="BI6904" s="291"/>
      <c r="BJ6904" s="291"/>
      <c r="BK6904" s="291"/>
      <c r="BL6904" s="291"/>
      <c r="BM6904" s="291"/>
      <c r="BN6904" s="291"/>
      <c r="BO6904" s="291"/>
      <c r="BP6904" s="291"/>
      <c r="BQ6904" s="291"/>
      <c r="BR6904" s="291"/>
      <c r="BS6904" s="291"/>
      <c r="BT6904" s="291"/>
      <c r="BU6904" s="291"/>
      <c r="BV6904" s="291"/>
      <c r="BW6904" s="291"/>
      <c r="BX6904" s="291"/>
      <c r="BY6904" s="291"/>
    </row>
    <row r="6905" spans="10:77" s="263" customFormat="1" x14ac:dyDescent="0.2">
      <c r="J6905" s="250"/>
      <c r="K6905" s="257"/>
      <c r="O6905" s="273"/>
      <c r="P6905" s="286"/>
      <c r="R6905" s="291"/>
      <c r="S6905" s="291"/>
      <c r="T6905" s="291"/>
      <c r="U6905" s="291"/>
      <c r="V6905" s="291"/>
      <c r="W6905" s="291"/>
      <c r="X6905" s="291"/>
      <c r="Y6905" s="291"/>
      <c r="Z6905" s="291"/>
      <c r="AA6905" s="291"/>
      <c r="AB6905" s="291"/>
      <c r="AC6905" s="291"/>
      <c r="AD6905" s="291"/>
      <c r="AE6905" s="291"/>
      <c r="AF6905" s="291"/>
      <c r="AG6905" s="291"/>
      <c r="AH6905" s="291"/>
      <c r="AI6905" s="291"/>
      <c r="AJ6905" s="291"/>
      <c r="AK6905" s="291"/>
      <c r="AL6905" s="291"/>
      <c r="AM6905" s="291"/>
      <c r="AN6905" s="291"/>
      <c r="AO6905" s="291"/>
      <c r="AP6905" s="291"/>
      <c r="AQ6905" s="291"/>
      <c r="AR6905" s="291"/>
      <c r="AS6905" s="291"/>
      <c r="AT6905" s="291"/>
      <c r="AU6905" s="291"/>
      <c r="AV6905" s="291"/>
      <c r="AW6905" s="291"/>
      <c r="AX6905" s="291"/>
      <c r="AY6905" s="291"/>
      <c r="AZ6905" s="291"/>
      <c r="BA6905" s="291"/>
      <c r="BB6905" s="291"/>
      <c r="BC6905" s="291"/>
      <c r="BD6905" s="291"/>
      <c r="BE6905" s="291"/>
      <c r="BF6905" s="291"/>
      <c r="BG6905" s="291"/>
      <c r="BH6905" s="291"/>
      <c r="BI6905" s="291"/>
      <c r="BJ6905" s="291"/>
      <c r="BK6905" s="291"/>
      <c r="BL6905" s="291"/>
      <c r="BM6905" s="291"/>
      <c r="BN6905" s="291"/>
      <c r="BO6905" s="291"/>
      <c r="BP6905" s="291"/>
      <c r="BQ6905" s="291"/>
      <c r="BR6905" s="291"/>
      <c r="BS6905" s="291"/>
      <c r="BT6905" s="291"/>
      <c r="BU6905" s="291"/>
      <c r="BV6905" s="291"/>
      <c r="BW6905" s="291"/>
      <c r="BX6905" s="291"/>
      <c r="BY6905" s="291"/>
    </row>
    <row r="6906" spans="10:77" s="263" customFormat="1" x14ac:dyDescent="0.2">
      <c r="J6906" s="250"/>
      <c r="K6906" s="257"/>
      <c r="O6906" s="273"/>
      <c r="P6906" s="286"/>
      <c r="R6906" s="291"/>
      <c r="S6906" s="291"/>
      <c r="T6906" s="291"/>
      <c r="U6906" s="291"/>
      <c r="V6906" s="291"/>
      <c r="W6906" s="291"/>
      <c r="X6906" s="291"/>
      <c r="Y6906" s="291"/>
      <c r="Z6906" s="291"/>
      <c r="AA6906" s="291"/>
      <c r="AB6906" s="291"/>
      <c r="AC6906" s="291"/>
      <c r="AD6906" s="291"/>
      <c r="AE6906" s="291"/>
      <c r="AF6906" s="291"/>
      <c r="AG6906" s="291"/>
      <c r="AH6906" s="291"/>
      <c r="AI6906" s="291"/>
      <c r="AJ6906" s="291"/>
      <c r="AK6906" s="291"/>
      <c r="AL6906" s="291"/>
      <c r="AM6906" s="291"/>
      <c r="AN6906" s="291"/>
      <c r="AO6906" s="291"/>
      <c r="AP6906" s="291"/>
      <c r="AQ6906" s="291"/>
      <c r="AR6906" s="291"/>
      <c r="AS6906" s="291"/>
      <c r="AT6906" s="291"/>
      <c r="AU6906" s="291"/>
      <c r="AV6906" s="291"/>
      <c r="AW6906" s="291"/>
      <c r="AX6906" s="291"/>
      <c r="AY6906" s="291"/>
      <c r="AZ6906" s="291"/>
      <c r="BA6906" s="291"/>
      <c r="BB6906" s="291"/>
      <c r="BC6906" s="291"/>
      <c r="BD6906" s="291"/>
      <c r="BE6906" s="291"/>
      <c r="BF6906" s="291"/>
      <c r="BG6906" s="291"/>
      <c r="BH6906" s="291"/>
      <c r="BI6906" s="291"/>
      <c r="BJ6906" s="291"/>
      <c r="BK6906" s="291"/>
      <c r="BL6906" s="291"/>
      <c r="BM6906" s="291"/>
      <c r="BN6906" s="291"/>
      <c r="BO6906" s="291"/>
      <c r="BP6906" s="291"/>
      <c r="BQ6906" s="291"/>
      <c r="BR6906" s="291"/>
      <c r="BS6906" s="291"/>
      <c r="BT6906" s="291"/>
      <c r="BU6906" s="291"/>
      <c r="BV6906" s="291"/>
      <c r="BW6906" s="291"/>
      <c r="BX6906" s="291"/>
      <c r="BY6906" s="291"/>
    </row>
    <row r="6907" spans="10:77" s="263" customFormat="1" x14ac:dyDescent="0.2">
      <c r="J6907" s="250"/>
      <c r="K6907" s="257"/>
      <c r="O6907" s="273"/>
      <c r="P6907" s="286"/>
      <c r="R6907" s="291"/>
      <c r="S6907" s="291"/>
      <c r="T6907" s="291"/>
      <c r="U6907" s="291"/>
      <c r="V6907" s="291"/>
      <c r="W6907" s="291"/>
      <c r="X6907" s="291"/>
      <c r="Y6907" s="291"/>
      <c r="Z6907" s="291"/>
      <c r="AA6907" s="291"/>
      <c r="AB6907" s="291"/>
      <c r="AC6907" s="291"/>
      <c r="AD6907" s="291"/>
      <c r="AE6907" s="291"/>
      <c r="AF6907" s="291"/>
      <c r="AG6907" s="291"/>
      <c r="AH6907" s="291"/>
      <c r="AI6907" s="291"/>
      <c r="AJ6907" s="291"/>
      <c r="AK6907" s="291"/>
      <c r="AL6907" s="291"/>
      <c r="AM6907" s="291"/>
      <c r="AN6907" s="291"/>
      <c r="AO6907" s="291"/>
      <c r="AP6907" s="291"/>
      <c r="AQ6907" s="291"/>
      <c r="AR6907" s="291"/>
      <c r="AS6907" s="291"/>
      <c r="AT6907" s="291"/>
      <c r="AU6907" s="291"/>
      <c r="AV6907" s="291"/>
      <c r="AW6907" s="291"/>
      <c r="AX6907" s="291"/>
      <c r="AY6907" s="291"/>
      <c r="AZ6907" s="291"/>
      <c r="BA6907" s="291"/>
      <c r="BB6907" s="291"/>
      <c r="BC6907" s="291"/>
      <c r="BD6907" s="291"/>
      <c r="BE6907" s="291"/>
      <c r="BF6907" s="291"/>
      <c r="BG6907" s="291"/>
      <c r="BH6907" s="291"/>
      <c r="BI6907" s="291"/>
      <c r="BJ6907" s="291"/>
      <c r="BK6907" s="291"/>
      <c r="BL6907" s="291"/>
      <c r="BM6907" s="291"/>
      <c r="BN6907" s="291"/>
      <c r="BO6907" s="291"/>
      <c r="BP6907" s="291"/>
      <c r="BQ6907" s="291"/>
      <c r="BR6907" s="291"/>
      <c r="BS6907" s="291"/>
      <c r="BT6907" s="291"/>
      <c r="BU6907" s="291"/>
      <c r="BV6907" s="291"/>
      <c r="BW6907" s="291"/>
      <c r="BX6907" s="291"/>
      <c r="BY6907" s="291"/>
    </row>
    <row r="6908" spans="10:77" s="263" customFormat="1" x14ac:dyDescent="0.2">
      <c r="J6908" s="250"/>
      <c r="K6908" s="257"/>
      <c r="O6908" s="273"/>
      <c r="P6908" s="286"/>
      <c r="R6908" s="291"/>
      <c r="S6908" s="291"/>
      <c r="T6908" s="291"/>
      <c r="U6908" s="291"/>
      <c r="V6908" s="291"/>
      <c r="W6908" s="291"/>
      <c r="X6908" s="291"/>
      <c r="Y6908" s="291"/>
      <c r="Z6908" s="291"/>
      <c r="AA6908" s="291"/>
      <c r="AB6908" s="291"/>
      <c r="AC6908" s="291"/>
      <c r="AD6908" s="291"/>
      <c r="AE6908" s="291"/>
      <c r="AF6908" s="291"/>
      <c r="AG6908" s="291"/>
      <c r="AH6908" s="291"/>
      <c r="AI6908" s="291"/>
      <c r="AJ6908" s="291"/>
      <c r="AK6908" s="291"/>
      <c r="AL6908" s="291"/>
      <c r="AM6908" s="291"/>
      <c r="AN6908" s="291"/>
      <c r="AO6908" s="291"/>
      <c r="AP6908" s="291"/>
      <c r="AQ6908" s="291"/>
      <c r="AR6908" s="291"/>
      <c r="AS6908" s="291"/>
      <c r="AT6908" s="291"/>
      <c r="AU6908" s="291"/>
      <c r="AV6908" s="291"/>
      <c r="AW6908" s="291"/>
      <c r="AX6908" s="291"/>
      <c r="AY6908" s="291"/>
      <c r="AZ6908" s="291"/>
      <c r="BA6908" s="291"/>
      <c r="BB6908" s="291"/>
      <c r="BC6908" s="291"/>
      <c r="BD6908" s="291"/>
      <c r="BE6908" s="291"/>
      <c r="BF6908" s="291"/>
      <c r="BG6908" s="291"/>
      <c r="BH6908" s="291"/>
      <c r="BI6908" s="291"/>
      <c r="BJ6908" s="291"/>
      <c r="BK6908" s="291"/>
      <c r="BL6908" s="291"/>
      <c r="BM6908" s="291"/>
      <c r="BN6908" s="291"/>
      <c r="BO6908" s="291"/>
      <c r="BP6908" s="291"/>
      <c r="BQ6908" s="291"/>
      <c r="BR6908" s="291"/>
      <c r="BS6908" s="291"/>
      <c r="BT6908" s="291"/>
      <c r="BU6908" s="291"/>
      <c r="BV6908" s="291"/>
      <c r="BW6908" s="291"/>
      <c r="BX6908" s="291"/>
      <c r="BY6908" s="291"/>
    </row>
    <row r="6909" spans="10:77" s="263" customFormat="1" x14ac:dyDescent="0.2">
      <c r="J6909" s="250"/>
      <c r="K6909" s="257"/>
      <c r="O6909" s="273"/>
      <c r="P6909" s="286"/>
      <c r="R6909" s="291"/>
      <c r="S6909" s="291"/>
      <c r="T6909" s="291"/>
      <c r="U6909" s="291"/>
      <c r="V6909" s="291"/>
      <c r="W6909" s="291"/>
      <c r="X6909" s="291"/>
      <c r="Y6909" s="291"/>
      <c r="Z6909" s="291"/>
      <c r="AA6909" s="291"/>
      <c r="AB6909" s="291"/>
      <c r="AC6909" s="291"/>
      <c r="AD6909" s="291"/>
      <c r="AE6909" s="291"/>
      <c r="AF6909" s="291"/>
      <c r="AG6909" s="291"/>
      <c r="AH6909" s="291"/>
      <c r="AI6909" s="291"/>
      <c r="AJ6909" s="291"/>
      <c r="AK6909" s="291"/>
      <c r="AL6909" s="291"/>
      <c r="AM6909" s="291"/>
      <c r="AN6909" s="291"/>
      <c r="AO6909" s="291"/>
      <c r="AP6909" s="291"/>
      <c r="AQ6909" s="291"/>
      <c r="AR6909" s="291"/>
      <c r="AS6909" s="291"/>
      <c r="AT6909" s="291"/>
      <c r="AU6909" s="291"/>
      <c r="AV6909" s="291"/>
      <c r="AW6909" s="291"/>
      <c r="AX6909" s="291"/>
      <c r="AY6909" s="291"/>
      <c r="AZ6909" s="291"/>
      <c r="BA6909" s="291"/>
      <c r="BB6909" s="291"/>
      <c r="BC6909" s="291"/>
      <c r="BD6909" s="291"/>
      <c r="BE6909" s="291"/>
      <c r="BF6909" s="291"/>
      <c r="BG6909" s="291"/>
      <c r="BH6909" s="291"/>
      <c r="BI6909" s="291"/>
      <c r="BJ6909" s="291"/>
      <c r="BK6909" s="291"/>
      <c r="BL6909" s="291"/>
      <c r="BM6909" s="291"/>
      <c r="BN6909" s="291"/>
      <c r="BO6909" s="291"/>
      <c r="BP6909" s="291"/>
      <c r="BQ6909" s="291"/>
      <c r="BR6909" s="291"/>
      <c r="BS6909" s="291"/>
      <c r="BT6909" s="291"/>
      <c r="BU6909" s="291"/>
      <c r="BV6909" s="291"/>
      <c r="BW6909" s="291"/>
      <c r="BX6909" s="291"/>
      <c r="BY6909" s="291"/>
    </row>
    <row r="6910" spans="10:77" s="263" customFormat="1" x14ac:dyDescent="0.2">
      <c r="J6910" s="250"/>
      <c r="K6910" s="257"/>
      <c r="O6910" s="273"/>
      <c r="P6910" s="286"/>
      <c r="R6910" s="291"/>
      <c r="S6910" s="291"/>
      <c r="T6910" s="291"/>
      <c r="U6910" s="291"/>
      <c r="V6910" s="291"/>
      <c r="W6910" s="291"/>
      <c r="X6910" s="291"/>
      <c r="Y6910" s="291"/>
      <c r="Z6910" s="291"/>
      <c r="AA6910" s="291"/>
      <c r="AB6910" s="291"/>
      <c r="AC6910" s="291"/>
      <c r="AD6910" s="291"/>
      <c r="AE6910" s="291"/>
      <c r="AF6910" s="291"/>
      <c r="AG6910" s="291"/>
      <c r="AH6910" s="291"/>
      <c r="AI6910" s="291"/>
      <c r="AJ6910" s="291"/>
      <c r="AK6910" s="291"/>
      <c r="AL6910" s="291"/>
      <c r="AM6910" s="291"/>
      <c r="AN6910" s="291"/>
      <c r="AO6910" s="291"/>
      <c r="AP6910" s="291"/>
      <c r="AQ6910" s="291"/>
      <c r="AR6910" s="291"/>
      <c r="AS6910" s="291"/>
      <c r="AT6910" s="291"/>
      <c r="AU6910" s="291"/>
      <c r="AV6910" s="291"/>
      <c r="AW6910" s="291"/>
      <c r="AX6910" s="291"/>
      <c r="AY6910" s="291"/>
      <c r="AZ6910" s="291"/>
      <c r="BA6910" s="291"/>
      <c r="BB6910" s="291"/>
      <c r="BC6910" s="291"/>
      <c r="BD6910" s="291"/>
      <c r="BE6910" s="291"/>
      <c r="BF6910" s="291"/>
      <c r="BG6910" s="291"/>
      <c r="BH6910" s="291"/>
      <c r="BI6910" s="291"/>
      <c r="BJ6910" s="291"/>
      <c r="BK6910" s="291"/>
      <c r="BL6910" s="291"/>
      <c r="BM6910" s="291"/>
      <c r="BN6910" s="291"/>
      <c r="BO6910" s="291"/>
      <c r="BP6910" s="291"/>
      <c r="BQ6910" s="291"/>
      <c r="BR6910" s="291"/>
      <c r="BS6910" s="291"/>
      <c r="BT6910" s="291"/>
      <c r="BU6910" s="291"/>
      <c r="BV6910" s="291"/>
      <c r="BW6910" s="291"/>
      <c r="BX6910" s="291"/>
      <c r="BY6910" s="291"/>
    </row>
    <row r="6911" spans="10:77" s="263" customFormat="1" x14ac:dyDescent="0.2">
      <c r="J6911" s="250"/>
      <c r="K6911" s="257"/>
      <c r="O6911" s="273"/>
      <c r="P6911" s="286"/>
      <c r="R6911" s="291"/>
      <c r="S6911" s="291"/>
      <c r="T6911" s="291"/>
      <c r="U6911" s="291"/>
      <c r="V6911" s="291"/>
      <c r="W6911" s="291"/>
      <c r="X6911" s="291"/>
      <c r="Y6911" s="291"/>
      <c r="Z6911" s="291"/>
      <c r="AA6911" s="291"/>
      <c r="AB6911" s="291"/>
      <c r="AC6911" s="291"/>
      <c r="AD6911" s="291"/>
      <c r="AE6911" s="291"/>
      <c r="AF6911" s="291"/>
      <c r="AG6911" s="291"/>
      <c r="AH6911" s="291"/>
      <c r="AI6911" s="291"/>
      <c r="AJ6911" s="291"/>
      <c r="AK6911" s="291"/>
      <c r="AL6911" s="291"/>
      <c r="AM6911" s="291"/>
      <c r="AN6911" s="291"/>
      <c r="AO6911" s="291"/>
      <c r="AP6911" s="291"/>
      <c r="AQ6911" s="291"/>
      <c r="AR6911" s="291"/>
      <c r="AS6911" s="291"/>
      <c r="AT6911" s="291"/>
      <c r="AU6911" s="291"/>
      <c r="AV6911" s="291"/>
      <c r="AW6911" s="291"/>
      <c r="AX6911" s="291"/>
      <c r="AY6911" s="291"/>
      <c r="AZ6911" s="291"/>
      <c r="BA6911" s="291"/>
      <c r="BB6911" s="291"/>
      <c r="BC6911" s="291"/>
      <c r="BD6911" s="291"/>
      <c r="BE6911" s="291"/>
      <c r="BF6911" s="291"/>
      <c r="BG6911" s="291"/>
      <c r="BH6911" s="291"/>
      <c r="BI6911" s="291"/>
      <c r="BJ6911" s="291"/>
      <c r="BK6911" s="291"/>
      <c r="BL6911" s="291"/>
      <c r="BM6911" s="291"/>
      <c r="BN6911" s="291"/>
      <c r="BO6911" s="291"/>
      <c r="BP6911" s="291"/>
      <c r="BQ6911" s="291"/>
      <c r="BR6911" s="291"/>
      <c r="BS6911" s="291"/>
      <c r="BT6911" s="291"/>
      <c r="BU6911" s="291"/>
      <c r="BV6911" s="291"/>
      <c r="BW6911" s="291"/>
      <c r="BX6911" s="291"/>
      <c r="BY6911" s="291"/>
    </row>
    <row r="6912" spans="10:77" s="263" customFormat="1" x14ac:dyDescent="0.2">
      <c r="J6912" s="250"/>
      <c r="K6912" s="257"/>
      <c r="O6912" s="273"/>
      <c r="P6912" s="286"/>
      <c r="R6912" s="291"/>
      <c r="S6912" s="291"/>
      <c r="T6912" s="291"/>
      <c r="U6912" s="291"/>
      <c r="V6912" s="291"/>
      <c r="W6912" s="291"/>
      <c r="X6912" s="291"/>
      <c r="Y6912" s="291"/>
      <c r="Z6912" s="291"/>
      <c r="AA6912" s="291"/>
      <c r="AB6912" s="291"/>
      <c r="AC6912" s="291"/>
      <c r="AD6912" s="291"/>
      <c r="AE6912" s="291"/>
      <c r="AF6912" s="291"/>
      <c r="AG6912" s="291"/>
      <c r="AH6912" s="291"/>
      <c r="AI6912" s="291"/>
      <c r="AJ6912" s="291"/>
      <c r="AK6912" s="291"/>
      <c r="AL6912" s="291"/>
      <c r="AM6912" s="291"/>
      <c r="AN6912" s="291"/>
      <c r="AO6912" s="291"/>
      <c r="AP6912" s="291"/>
      <c r="AQ6912" s="291"/>
      <c r="AR6912" s="291"/>
      <c r="AS6912" s="291"/>
      <c r="AT6912" s="291"/>
      <c r="AU6912" s="291"/>
      <c r="AV6912" s="291"/>
      <c r="AW6912" s="291"/>
      <c r="AX6912" s="291"/>
      <c r="AY6912" s="291"/>
      <c r="AZ6912" s="291"/>
      <c r="BA6912" s="291"/>
      <c r="BB6912" s="291"/>
      <c r="BC6912" s="291"/>
      <c r="BD6912" s="291"/>
      <c r="BE6912" s="291"/>
      <c r="BF6912" s="291"/>
      <c r="BG6912" s="291"/>
      <c r="BH6912" s="291"/>
      <c r="BI6912" s="291"/>
      <c r="BJ6912" s="291"/>
      <c r="BK6912" s="291"/>
      <c r="BL6912" s="291"/>
      <c r="BM6912" s="291"/>
      <c r="BN6912" s="291"/>
      <c r="BO6912" s="291"/>
      <c r="BP6912" s="291"/>
      <c r="BQ6912" s="291"/>
      <c r="BR6912" s="291"/>
      <c r="BS6912" s="291"/>
      <c r="BT6912" s="291"/>
      <c r="BU6912" s="291"/>
      <c r="BV6912" s="291"/>
      <c r="BW6912" s="291"/>
      <c r="BX6912" s="291"/>
      <c r="BY6912" s="291"/>
    </row>
    <row r="6913" spans="10:77" s="263" customFormat="1" x14ac:dyDescent="0.2">
      <c r="J6913" s="250"/>
      <c r="K6913" s="257"/>
      <c r="O6913" s="273"/>
      <c r="P6913" s="286"/>
      <c r="R6913" s="291"/>
      <c r="S6913" s="291"/>
      <c r="T6913" s="291"/>
      <c r="U6913" s="291"/>
      <c r="V6913" s="291"/>
      <c r="W6913" s="291"/>
      <c r="X6913" s="291"/>
      <c r="Y6913" s="291"/>
      <c r="Z6913" s="291"/>
      <c r="AA6913" s="291"/>
      <c r="AB6913" s="291"/>
      <c r="AC6913" s="291"/>
      <c r="AD6913" s="291"/>
      <c r="AE6913" s="291"/>
      <c r="AF6913" s="291"/>
      <c r="AG6913" s="291"/>
      <c r="AH6913" s="291"/>
      <c r="AI6913" s="291"/>
      <c r="AJ6913" s="291"/>
      <c r="AK6913" s="291"/>
      <c r="AL6913" s="291"/>
      <c r="AM6913" s="291"/>
      <c r="AN6913" s="291"/>
      <c r="AO6913" s="291"/>
      <c r="AP6913" s="291"/>
      <c r="AQ6913" s="291"/>
      <c r="AR6913" s="291"/>
      <c r="AS6913" s="291"/>
      <c r="AT6913" s="291"/>
      <c r="AU6913" s="291"/>
      <c r="AV6913" s="291"/>
      <c r="AW6913" s="291"/>
      <c r="AX6913" s="291"/>
      <c r="AY6913" s="291"/>
      <c r="AZ6913" s="291"/>
      <c r="BA6913" s="291"/>
      <c r="BB6913" s="291"/>
      <c r="BC6913" s="291"/>
      <c r="BD6913" s="291"/>
      <c r="BE6913" s="291"/>
      <c r="BF6913" s="291"/>
      <c r="BG6913" s="291"/>
      <c r="BH6913" s="291"/>
      <c r="BI6913" s="291"/>
      <c r="BJ6913" s="291"/>
      <c r="BK6913" s="291"/>
      <c r="BL6913" s="291"/>
      <c r="BM6913" s="291"/>
      <c r="BN6913" s="291"/>
      <c r="BO6913" s="291"/>
      <c r="BP6913" s="291"/>
      <c r="BQ6913" s="291"/>
      <c r="BR6913" s="291"/>
      <c r="BS6913" s="291"/>
      <c r="BT6913" s="291"/>
      <c r="BU6913" s="291"/>
      <c r="BV6913" s="291"/>
      <c r="BW6913" s="291"/>
      <c r="BX6913" s="291"/>
      <c r="BY6913" s="291"/>
    </row>
    <row r="6914" spans="10:77" s="263" customFormat="1" x14ac:dyDescent="0.2">
      <c r="J6914" s="250"/>
      <c r="K6914" s="257"/>
      <c r="O6914" s="273"/>
      <c r="P6914" s="286"/>
      <c r="R6914" s="291"/>
      <c r="S6914" s="291"/>
      <c r="T6914" s="291"/>
      <c r="U6914" s="291"/>
      <c r="V6914" s="291"/>
      <c r="W6914" s="291"/>
      <c r="X6914" s="291"/>
      <c r="Y6914" s="291"/>
      <c r="Z6914" s="291"/>
      <c r="AA6914" s="291"/>
      <c r="AB6914" s="291"/>
      <c r="AC6914" s="291"/>
      <c r="AD6914" s="291"/>
      <c r="AE6914" s="291"/>
      <c r="AF6914" s="291"/>
      <c r="AG6914" s="291"/>
      <c r="AH6914" s="291"/>
      <c r="AI6914" s="291"/>
      <c r="AJ6914" s="291"/>
      <c r="AK6914" s="291"/>
      <c r="AL6914" s="291"/>
      <c r="AM6914" s="291"/>
      <c r="AN6914" s="291"/>
      <c r="AO6914" s="291"/>
      <c r="AP6914" s="291"/>
      <c r="AQ6914" s="291"/>
      <c r="AR6914" s="291"/>
      <c r="AS6914" s="291"/>
      <c r="AT6914" s="291"/>
      <c r="AU6914" s="291"/>
      <c r="AV6914" s="291"/>
      <c r="AW6914" s="291"/>
      <c r="AX6914" s="291"/>
      <c r="AY6914" s="291"/>
      <c r="AZ6914" s="291"/>
      <c r="BA6914" s="291"/>
      <c r="BB6914" s="291"/>
      <c r="BC6914" s="291"/>
      <c r="BD6914" s="291"/>
      <c r="BE6914" s="291"/>
      <c r="BF6914" s="291"/>
      <c r="BG6914" s="291"/>
      <c r="BH6914" s="291"/>
      <c r="BI6914" s="291"/>
      <c r="BJ6914" s="291"/>
      <c r="BK6914" s="291"/>
      <c r="BL6914" s="291"/>
      <c r="BM6914" s="291"/>
      <c r="BN6914" s="291"/>
      <c r="BO6914" s="291"/>
      <c r="BP6914" s="291"/>
      <c r="BQ6914" s="291"/>
      <c r="BR6914" s="291"/>
      <c r="BS6914" s="291"/>
      <c r="BT6914" s="291"/>
      <c r="BU6914" s="291"/>
      <c r="BV6914" s="291"/>
      <c r="BW6914" s="291"/>
      <c r="BX6914" s="291"/>
      <c r="BY6914" s="291"/>
    </row>
    <row r="6915" spans="10:77" s="263" customFormat="1" x14ac:dyDescent="0.2">
      <c r="J6915" s="250"/>
      <c r="K6915" s="257"/>
      <c r="O6915" s="273"/>
      <c r="P6915" s="286"/>
      <c r="R6915" s="291"/>
      <c r="S6915" s="291"/>
      <c r="T6915" s="291"/>
      <c r="U6915" s="291"/>
      <c r="V6915" s="291"/>
      <c r="W6915" s="291"/>
      <c r="X6915" s="291"/>
      <c r="Y6915" s="291"/>
      <c r="Z6915" s="291"/>
      <c r="AA6915" s="291"/>
      <c r="AB6915" s="291"/>
      <c r="AC6915" s="291"/>
      <c r="AD6915" s="291"/>
      <c r="AE6915" s="291"/>
      <c r="AF6915" s="291"/>
      <c r="AG6915" s="291"/>
      <c r="AH6915" s="291"/>
      <c r="AI6915" s="291"/>
      <c r="AJ6915" s="291"/>
      <c r="AK6915" s="291"/>
      <c r="AL6915" s="291"/>
      <c r="AM6915" s="291"/>
      <c r="AN6915" s="291"/>
      <c r="AO6915" s="291"/>
      <c r="AP6915" s="291"/>
      <c r="AQ6915" s="291"/>
      <c r="AR6915" s="291"/>
      <c r="AS6915" s="291"/>
      <c r="AT6915" s="291"/>
      <c r="AU6915" s="291"/>
      <c r="AV6915" s="291"/>
      <c r="AW6915" s="291"/>
      <c r="AX6915" s="291"/>
      <c r="AY6915" s="291"/>
      <c r="AZ6915" s="291"/>
      <c r="BA6915" s="291"/>
      <c r="BB6915" s="291"/>
      <c r="BC6915" s="291"/>
      <c r="BD6915" s="291"/>
      <c r="BE6915" s="291"/>
      <c r="BF6915" s="291"/>
      <c r="BG6915" s="291"/>
      <c r="BH6915" s="291"/>
      <c r="BI6915" s="291"/>
      <c r="BJ6915" s="291"/>
      <c r="BK6915" s="291"/>
      <c r="BL6915" s="291"/>
      <c r="BM6915" s="291"/>
      <c r="BN6915" s="291"/>
      <c r="BO6915" s="291"/>
      <c r="BP6915" s="291"/>
      <c r="BQ6915" s="291"/>
      <c r="BR6915" s="291"/>
      <c r="BS6915" s="291"/>
      <c r="BT6915" s="291"/>
      <c r="BU6915" s="291"/>
      <c r="BV6915" s="291"/>
      <c r="BW6915" s="291"/>
      <c r="BX6915" s="291"/>
      <c r="BY6915" s="291"/>
    </row>
    <row r="6916" spans="10:77" s="263" customFormat="1" x14ac:dyDescent="0.2">
      <c r="J6916" s="250"/>
      <c r="K6916" s="257"/>
      <c r="O6916" s="273"/>
      <c r="P6916" s="286"/>
      <c r="R6916" s="291"/>
      <c r="S6916" s="291"/>
      <c r="T6916" s="291"/>
      <c r="U6916" s="291"/>
      <c r="V6916" s="291"/>
      <c r="W6916" s="291"/>
      <c r="X6916" s="291"/>
      <c r="Y6916" s="291"/>
      <c r="Z6916" s="291"/>
      <c r="AA6916" s="291"/>
      <c r="AB6916" s="291"/>
      <c r="AC6916" s="291"/>
      <c r="AD6916" s="291"/>
      <c r="AE6916" s="291"/>
      <c r="AF6916" s="291"/>
      <c r="AG6916" s="291"/>
      <c r="AH6916" s="291"/>
      <c r="AI6916" s="291"/>
      <c r="AJ6916" s="291"/>
      <c r="AK6916" s="291"/>
      <c r="AL6916" s="291"/>
      <c r="AM6916" s="291"/>
      <c r="AN6916" s="291"/>
      <c r="AO6916" s="291"/>
      <c r="AP6916" s="291"/>
      <c r="AQ6916" s="291"/>
      <c r="AR6916" s="291"/>
      <c r="AS6916" s="291"/>
      <c r="AT6916" s="291"/>
      <c r="AU6916" s="291"/>
      <c r="AV6916" s="291"/>
      <c r="AW6916" s="291"/>
      <c r="AX6916" s="291"/>
      <c r="AY6916" s="291"/>
      <c r="AZ6916" s="291"/>
      <c r="BA6916" s="291"/>
      <c r="BB6916" s="291"/>
      <c r="BC6916" s="291"/>
      <c r="BD6916" s="291"/>
      <c r="BE6916" s="291"/>
      <c r="BF6916" s="291"/>
      <c r="BG6916" s="291"/>
      <c r="BH6916" s="291"/>
      <c r="BI6916" s="291"/>
      <c r="BJ6916" s="291"/>
      <c r="BK6916" s="291"/>
      <c r="BL6916" s="291"/>
      <c r="BM6916" s="291"/>
      <c r="BN6916" s="291"/>
      <c r="BO6916" s="291"/>
      <c r="BP6916" s="291"/>
      <c r="BQ6916" s="291"/>
      <c r="BR6916" s="291"/>
      <c r="BS6916" s="291"/>
      <c r="BT6916" s="291"/>
      <c r="BU6916" s="291"/>
      <c r="BV6916" s="291"/>
      <c r="BW6916" s="291"/>
      <c r="BX6916" s="291"/>
      <c r="BY6916" s="291"/>
    </row>
    <row r="6917" spans="10:77" s="263" customFormat="1" x14ac:dyDescent="0.2">
      <c r="J6917" s="250"/>
      <c r="K6917" s="257"/>
      <c r="O6917" s="273"/>
      <c r="P6917" s="286"/>
      <c r="R6917" s="291"/>
      <c r="S6917" s="291"/>
      <c r="T6917" s="291"/>
      <c r="U6917" s="291"/>
      <c r="V6917" s="291"/>
      <c r="W6917" s="291"/>
      <c r="X6917" s="291"/>
      <c r="Y6917" s="291"/>
      <c r="Z6917" s="291"/>
      <c r="AA6917" s="291"/>
      <c r="AB6917" s="291"/>
      <c r="AC6917" s="291"/>
      <c r="AD6917" s="291"/>
      <c r="AE6917" s="291"/>
      <c r="AF6917" s="291"/>
      <c r="AG6917" s="291"/>
      <c r="AH6917" s="291"/>
      <c r="AI6917" s="291"/>
      <c r="AJ6917" s="291"/>
      <c r="AK6917" s="291"/>
      <c r="AL6917" s="291"/>
      <c r="AM6917" s="291"/>
      <c r="AN6917" s="291"/>
      <c r="AO6917" s="291"/>
      <c r="AP6917" s="291"/>
      <c r="AQ6917" s="291"/>
      <c r="AR6917" s="291"/>
      <c r="AS6917" s="291"/>
      <c r="AT6917" s="291"/>
      <c r="AU6917" s="291"/>
      <c r="AV6917" s="291"/>
      <c r="AW6917" s="291"/>
      <c r="AX6917" s="291"/>
      <c r="AY6917" s="291"/>
      <c r="AZ6917" s="291"/>
      <c r="BA6917" s="291"/>
      <c r="BB6917" s="291"/>
      <c r="BC6917" s="291"/>
      <c r="BD6917" s="291"/>
      <c r="BE6917" s="291"/>
      <c r="BF6917" s="291"/>
      <c r="BG6917" s="291"/>
      <c r="BH6917" s="291"/>
      <c r="BI6917" s="291"/>
      <c r="BJ6917" s="291"/>
      <c r="BK6917" s="291"/>
      <c r="BL6917" s="291"/>
      <c r="BM6917" s="291"/>
      <c r="BN6917" s="291"/>
      <c r="BO6917" s="291"/>
      <c r="BP6917" s="291"/>
      <c r="BQ6917" s="291"/>
      <c r="BR6917" s="291"/>
      <c r="BS6917" s="291"/>
      <c r="BT6917" s="291"/>
      <c r="BU6917" s="291"/>
      <c r="BV6917" s="291"/>
      <c r="BW6917" s="291"/>
      <c r="BX6917" s="291"/>
      <c r="BY6917" s="291"/>
    </row>
    <row r="6918" spans="10:77" s="263" customFormat="1" x14ac:dyDescent="0.2">
      <c r="J6918" s="250"/>
      <c r="K6918" s="257"/>
      <c r="O6918" s="273"/>
      <c r="P6918" s="286"/>
      <c r="R6918" s="291"/>
      <c r="S6918" s="291"/>
      <c r="T6918" s="291"/>
      <c r="U6918" s="291"/>
      <c r="V6918" s="291"/>
      <c r="W6918" s="291"/>
      <c r="X6918" s="291"/>
      <c r="Y6918" s="291"/>
      <c r="Z6918" s="291"/>
      <c r="AA6918" s="291"/>
      <c r="AB6918" s="291"/>
      <c r="AC6918" s="291"/>
      <c r="AD6918" s="291"/>
      <c r="AE6918" s="291"/>
      <c r="AF6918" s="291"/>
      <c r="AG6918" s="291"/>
      <c r="AH6918" s="291"/>
      <c r="AI6918" s="291"/>
      <c r="AJ6918" s="291"/>
      <c r="AK6918" s="291"/>
      <c r="AL6918" s="291"/>
      <c r="AM6918" s="291"/>
      <c r="AN6918" s="291"/>
      <c r="AO6918" s="291"/>
      <c r="AP6918" s="291"/>
      <c r="AQ6918" s="291"/>
      <c r="AR6918" s="291"/>
      <c r="AS6918" s="291"/>
      <c r="AT6918" s="291"/>
      <c r="AU6918" s="291"/>
      <c r="AV6918" s="291"/>
      <c r="AW6918" s="291"/>
      <c r="AX6918" s="291"/>
      <c r="AY6918" s="291"/>
      <c r="AZ6918" s="291"/>
      <c r="BA6918" s="291"/>
      <c r="BB6918" s="291"/>
      <c r="BC6918" s="291"/>
      <c r="BD6918" s="291"/>
      <c r="BE6918" s="291"/>
      <c r="BF6918" s="291"/>
      <c r="BG6918" s="291"/>
      <c r="BH6918" s="291"/>
      <c r="BI6918" s="291"/>
      <c r="BJ6918" s="291"/>
      <c r="BK6918" s="291"/>
      <c r="BL6918" s="291"/>
      <c r="BM6918" s="291"/>
      <c r="BN6918" s="291"/>
      <c r="BO6918" s="291"/>
      <c r="BP6918" s="291"/>
      <c r="BQ6918" s="291"/>
      <c r="BR6918" s="291"/>
      <c r="BS6918" s="291"/>
      <c r="BT6918" s="291"/>
      <c r="BU6918" s="291"/>
      <c r="BV6918" s="291"/>
      <c r="BW6918" s="291"/>
      <c r="BX6918" s="291"/>
      <c r="BY6918" s="291"/>
    </row>
    <row r="6919" spans="10:77" s="263" customFormat="1" x14ac:dyDescent="0.2">
      <c r="J6919" s="250"/>
      <c r="K6919" s="257"/>
      <c r="O6919" s="273"/>
      <c r="P6919" s="286"/>
      <c r="R6919" s="291"/>
      <c r="S6919" s="291"/>
      <c r="T6919" s="291"/>
      <c r="U6919" s="291"/>
      <c r="V6919" s="291"/>
      <c r="W6919" s="291"/>
      <c r="X6919" s="291"/>
      <c r="Y6919" s="291"/>
      <c r="Z6919" s="291"/>
      <c r="AA6919" s="291"/>
      <c r="AB6919" s="291"/>
      <c r="AC6919" s="291"/>
      <c r="AD6919" s="291"/>
      <c r="AE6919" s="291"/>
      <c r="AF6919" s="291"/>
      <c r="AG6919" s="291"/>
      <c r="AH6919" s="291"/>
      <c r="AI6919" s="291"/>
      <c r="AJ6919" s="291"/>
      <c r="AK6919" s="291"/>
      <c r="AL6919" s="291"/>
      <c r="AM6919" s="291"/>
      <c r="AN6919" s="291"/>
      <c r="AO6919" s="291"/>
      <c r="AP6919" s="291"/>
      <c r="AQ6919" s="291"/>
      <c r="AR6919" s="291"/>
      <c r="AS6919" s="291"/>
      <c r="AT6919" s="291"/>
      <c r="AU6919" s="291"/>
      <c r="AV6919" s="291"/>
      <c r="AW6919" s="291"/>
      <c r="AX6919" s="291"/>
      <c r="AY6919" s="291"/>
      <c r="AZ6919" s="291"/>
      <c r="BA6919" s="291"/>
      <c r="BB6919" s="291"/>
      <c r="BC6919" s="291"/>
      <c r="BD6919" s="291"/>
      <c r="BE6919" s="291"/>
      <c r="BF6919" s="291"/>
      <c r="BG6919" s="291"/>
      <c r="BH6919" s="291"/>
      <c r="BI6919" s="291"/>
      <c r="BJ6919" s="291"/>
      <c r="BK6919" s="291"/>
      <c r="BL6919" s="291"/>
      <c r="BM6919" s="291"/>
      <c r="BN6919" s="291"/>
      <c r="BO6919" s="291"/>
      <c r="BP6919" s="291"/>
      <c r="BQ6919" s="291"/>
      <c r="BR6919" s="291"/>
      <c r="BS6919" s="291"/>
      <c r="BT6919" s="291"/>
      <c r="BU6919" s="291"/>
      <c r="BV6919" s="291"/>
      <c r="BW6919" s="291"/>
      <c r="BX6919" s="291"/>
      <c r="BY6919" s="291"/>
    </row>
    <row r="6920" spans="10:77" s="263" customFormat="1" x14ac:dyDescent="0.2">
      <c r="J6920" s="250"/>
      <c r="K6920" s="257"/>
      <c r="O6920" s="273"/>
      <c r="P6920" s="286"/>
      <c r="R6920" s="291"/>
      <c r="S6920" s="291"/>
      <c r="T6920" s="291"/>
      <c r="U6920" s="291"/>
      <c r="V6920" s="291"/>
      <c r="W6920" s="291"/>
      <c r="X6920" s="291"/>
      <c r="Y6920" s="291"/>
      <c r="Z6920" s="291"/>
      <c r="AA6920" s="291"/>
      <c r="AB6920" s="291"/>
      <c r="AC6920" s="291"/>
      <c r="AD6920" s="291"/>
      <c r="AE6920" s="291"/>
      <c r="AF6920" s="291"/>
      <c r="AG6920" s="291"/>
      <c r="AH6920" s="291"/>
      <c r="AI6920" s="291"/>
      <c r="AJ6920" s="291"/>
      <c r="AK6920" s="291"/>
      <c r="AL6920" s="291"/>
      <c r="AM6920" s="291"/>
      <c r="AN6920" s="291"/>
      <c r="AO6920" s="291"/>
      <c r="AP6920" s="291"/>
      <c r="AQ6920" s="291"/>
      <c r="AR6920" s="291"/>
      <c r="AS6920" s="291"/>
      <c r="AT6920" s="291"/>
      <c r="AU6920" s="291"/>
      <c r="AV6920" s="291"/>
      <c r="AW6920" s="291"/>
      <c r="AX6920" s="291"/>
      <c r="AY6920" s="291"/>
      <c r="AZ6920" s="291"/>
      <c r="BA6920" s="291"/>
      <c r="BB6920" s="291"/>
      <c r="BC6920" s="291"/>
      <c r="BD6920" s="291"/>
      <c r="BE6920" s="291"/>
      <c r="BF6920" s="291"/>
      <c r="BG6920" s="291"/>
      <c r="BH6920" s="291"/>
      <c r="BI6920" s="291"/>
      <c r="BJ6920" s="291"/>
      <c r="BK6920" s="291"/>
      <c r="BL6920" s="291"/>
      <c r="BM6920" s="291"/>
      <c r="BN6920" s="291"/>
      <c r="BO6920" s="291"/>
      <c r="BP6920" s="291"/>
      <c r="BQ6920" s="291"/>
      <c r="BR6920" s="291"/>
      <c r="BS6920" s="291"/>
      <c r="BT6920" s="291"/>
      <c r="BU6920" s="291"/>
      <c r="BV6920" s="291"/>
      <c r="BW6920" s="291"/>
      <c r="BX6920" s="291"/>
      <c r="BY6920" s="291"/>
    </row>
    <row r="6921" spans="10:77" s="263" customFormat="1" x14ac:dyDescent="0.2">
      <c r="J6921" s="250"/>
      <c r="K6921" s="257"/>
      <c r="O6921" s="273"/>
      <c r="P6921" s="286"/>
      <c r="R6921" s="291"/>
      <c r="S6921" s="291"/>
      <c r="T6921" s="291"/>
      <c r="U6921" s="291"/>
      <c r="V6921" s="291"/>
      <c r="W6921" s="291"/>
      <c r="X6921" s="291"/>
      <c r="Y6921" s="291"/>
      <c r="Z6921" s="291"/>
      <c r="AA6921" s="291"/>
      <c r="AB6921" s="291"/>
      <c r="AC6921" s="291"/>
      <c r="AD6921" s="291"/>
      <c r="AE6921" s="291"/>
      <c r="AF6921" s="291"/>
      <c r="AG6921" s="291"/>
      <c r="AH6921" s="291"/>
      <c r="AI6921" s="291"/>
      <c r="AJ6921" s="291"/>
      <c r="AK6921" s="291"/>
      <c r="AL6921" s="291"/>
      <c r="AM6921" s="291"/>
      <c r="AN6921" s="291"/>
      <c r="AO6921" s="291"/>
      <c r="AP6921" s="291"/>
      <c r="AQ6921" s="291"/>
      <c r="AR6921" s="291"/>
      <c r="AS6921" s="291"/>
      <c r="AT6921" s="291"/>
      <c r="AU6921" s="291"/>
      <c r="AV6921" s="291"/>
      <c r="AW6921" s="291"/>
      <c r="AX6921" s="291"/>
      <c r="AY6921" s="291"/>
      <c r="AZ6921" s="291"/>
      <c r="BA6921" s="291"/>
      <c r="BB6921" s="291"/>
      <c r="BC6921" s="291"/>
      <c r="BD6921" s="291"/>
      <c r="BE6921" s="291"/>
      <c r="BF6921" s="291"/>
      <c r="BG6921" s="291"/>
      <c r="BH6921" s="291"/>
      <c r="BI6921" s="291"/>
      <c r="BJ6921" s="291"/>
      <c r="BK6921" s="291"/>
      <c r="BL6921" s="291"/>
      <c r="BM6921" s="291"/>
      <c r="BN6921" s="291"/>
      <c r="BO6921" s="291"/>
      <c r="BP6921" s="291"/>
      <c r="BQ6921" s="291"/>
      <c r="BR6921" s="291"/>
      <c r="BS6921" s="291"/>
      <c r="BT6921" s="291"/>
      <c r="BU6921" s="291"/>
      <c r="BV6921" s="291"/>
      <c r="BW6921" s="291"/>
      <c r="BX6921" s="291"/>
      <c r="BY6921" s="291"/>
    </row>
    <row r="6922" spans="10:77" s="263" customFormat="1" x14ac:dyDescent="0.2">
      <c r="J6922" s="250"/>
      <c r="K6922" s="257"/>
      <c r="O6922" s="273"/>
      <c r="P6922" s="286"/>
      <c r="R6922" s="291"/>
      <c r="S6922" s="291"/>
      <c r="T6922" s="291"/>
      <c r="U6922" s="291"/>
      <c r="V6922" s="291"/>
      <c r="W6922" s="291"/>
      <c r="X6922" s="291"/>
      <c r="Y6922" s="291"/>
      <c r="Z6922" s="291"/>
      <c r="AA6922" s="291"/>
      <c r="AB6922" s="291"/>
      <c r="AC6922" s="291"/>
      <c r="AD6922" s="291"/>
      <c r="AE6922" s="291"/>
      <c r="AF6922" s="291"/>
      <c r="AG6922" s="291"/>
      <c r="AH6922" s="291"/>
      <c r="AI6922" s="291"/>
      <c r="AJ6922" s="291"/>
      <c r="AK6922" s="291"/>
      <c r="AL6922" s="291"/>
      <c r="AM6922" s="291"/>
      <c r="AN6922" s="291"/>
      <c r="AO6922" s="291"/>
      <c r="AP6922" s="291"/>
      <c r="AQ6922" s="291"/>
      <c r="AR6922" s="291"/>
      <c r="AS6922" s="291"/>
      <c r="AT6922" s="291"/>
      <c r="AU6922" s="291"/>
      <c r="AV6922" s="291"/>
      <c r="AW6922" s="291"/>
      <c r="AX6922" s="291"/>
      <c r="AY6922" s="291"/>
      <c r="AZ6922" s="291"/>
      <c r="BA6922" s="291"/>
      <c r="BB6922" s="291"/>
      <c r="BC6922" s="291"/>
      <c r="BD6922" s="291"/>
      <c r="BE6922" s="291"/>
      <c r="BF6922" s="291"/>
      <c r="BG6922" s="291"/>
      <c r="BH6922" s="291"/>
      <c r="BI6922" s="291"/>
      <c r="BJ6922" s="291"/>
      <c r="BK6922" s="291"/>
      <c r="BL6922" s="291"/>
      <c r="BM6922" s="291"/>
      <c r="BN6922" s="291"/>
      <c r="BO6922" s="291"/>
      <c r="BP6922" s="291"/>
      <c r="BQ6922" s="291"/>
      <c r="BR6922" s="291"/>
      <c r="BS6922" s="291"/>
      <c r="BT6922" s="291"/>
      <c r="BU6922" s="291"/>
      <c r="BV6922" s="291"/>
      <c r="BW6922" s="291"/>
      <c r="BX6922" s="291"/>
      <c r="BY6922" s="291"/>
    </row>
    <row r="6923" spans="10:77" s="263" customFormat="1" x14ac:dyDescent="0.2">
      <c r="J6923" s="250"/>
      <c r="K6923" s="257"/>
      <c r="O6923" s="273"/>
      <c r="P6923" s="286"/>
      <c r="R6923" s="291"/>
      <c r="S6923" s="291"/>
      <c r="T6923" s="291"/>
      <c r="U6923" s="291"/>
      <c r="V6923" s="291"/>
      <c r="W6923" s="291"/>
      <c r="X6923" s="291"/>
      <c r="Y6923" s="291"/>
      <c r="Z6923" s="291"/>
      <c r="AA6923" s="291"/>
      <c r="AB6923" s="291"/>
      <c r="AC6923" s="291"/>
      <c r="AD6923" s="291"/>
      <c r="AE6923" s="291"/>
      <c r="AF6923" s="291"/>
      <c r="AG6923" s="291"/>
      <c r="AH6923" s="291"/>
      <c r="AI6923" s="291"/>
      <c r="AJ6923" s="291"/>
      <c r="AK6923" s="291"/>
      <c r="AL6923" s="291"/>
      <c r="AM6923" s="291"/>
      <c r="AN6923" s="291"/>
      <c r="AO6923" s="291"/>
      <c r="AP6923" s="291"/>
      <c r="AQ6923" s="291"/>
      <c r="AR6923" s="291"/>
      <c r="AS6923" s="291"/>
      <c r="AT6923" s="291"/>
      <c r="AU6923" s="291"/>
      <c r="AV6923" s="291"/>
      <c r="AW6923" s="291"/>
      <c r="AX6923" s="291"/>
      <c r="AY6923" s="291"/>
      <c r="AZ6923" s="291"/>
      <c r="BA6923" s="291"/>
      <c r="BB6923" s="291"/>
      <c r="BC6923" s="291"/>
      <c r="BD6923" s="291"/>
      <c r="BE6923" s="291"/>
      <c r="BF6923" s="291"/>
      <c r="BG6923" s="291"/>
      <c r="BH6923" s="291"/>
      <c r="BI6923" s="291"/>
      <c r="BJ6923" s="291"/>
      <c r="BK6923" s="291"/>
      <c r="BL6923" s="291"/>
      <c r="BM6923" s="291"/>
      <c r="BN6923" s="291"/>
      <c r="BO6923" s="291"/>
      <c r="BP6923" s="291"/>
      <c r="BQ6923" s="291"/>
      <c r="BR6923" s="291"/>
      <c r="BS6923" s="291"/>
      <c r="BT6923" s="291"/>
      <c r="BU6923" s="291"/>
      <c r="BV6923" s="291"/>
      <c r="BW6923" s="291"/>
      <c r="BX6923" s="291"/>
      <c r="BY6923" s="291"/>
    </row>
    <row r="6924" spans="10:77" s="263" customFormat="1" x14ac:dyDescent="0.2">
      <c r="J6924" s="250"/>
      <c r="K6924" s="257"/>
      <c r="O6924" s="273"/>
      <c r="P6924" s="286"/>
      <c r="R6924" s="291"/>
      <c r="S6924" s="291"/>
      <c r="T6924" s="291"/>
      <c r="U6924" s="291"/>
      <c r="V6924" s="291"/>
      <c r="W6924" s="291"/>
      <c r="X6924" s="291"/>
      <c r="Y6924" s="291"/>
      <c r="Z6924" s="291"/>
      <c r="AA6924" s="291"/>
      <c r="AB6924" s="291"/>
      <c r="AC6924" s="291"/>
      <c r="AD6924" s="291"/>
      <c r="AE6924" s="291"/>
      <c r="AF6924" s="291"/>
      <c r="AG6924" s="291"/>
      <c r="AH6924" s="291"/>
      <c r="AI6924" s="291"/>
      <c r="AJ6924" s="291"/>
      <c r="AK6924" s="291"/>
      <c r="AL6924" s="291"/>
      <c r="AM6924" s="291"/>
      <c r="AN6924" s="291"/>
      <c r="AO6924" s="291"/>
      <c r="AP6924" s="291"/>
      <c r="AQ6924" s="291"/>
      <c r="AR6924" s="291"/>
      <c r="AS6924" s="291"/>
      <c r="AT6924" s="291"/>
      <c r="AU6924" s="291"/>
      <c r="AV6924" s="291"/>
      <c r="AW6924" s="291"/>
      <c r="AX6924" s="291"/>
      <c r="AY6924" s="291"/>
      <c r="AZ6924" s="291"/>
      <c r="BA6924" s="291"/>
      <c r="BB6924" s="291"/>
      <c r="BC6924" s="291"/>
      <c r="BD6924" s="291"/>
      <c r="BE6924" s="291"/>
      <c r="BF6924" s="291"/>
      <c r="BG6924" s="291"/>
      <c r="BH6924" s="291"/>
      <c r="BI6924" s="291"/>
      <c r="BJ6924" s="291"/>
      <c r="BK6924" s="291"/>
      <c r="BL6924" s="291"/>
      <c r="BM6924" s="291"/>
      <c r="BN6924" s="291"/>
      <c r="BO6924" s="291"/>
      <c r="BP6924" s="291"/>
      <c r="BQ6924" s="291"/>
      <c r="BR6924" s="291"/>
      <c r="BS6924" s="291"/>
      <c r="BT6924" s="291"/>
      <c r="BU6924" s="291"/>
      <c r="BV6924" s="291"/>
      <c r="BW6924" s="291"/>
      <c r="BX6924" s="291"/>
      <c r="BY6924" s="291"/>
    </row>
    <row r="6925" spans="10:77" s="263" customFormat="1" x14ac:dyDescent="0.2">
      <c r="J6925" s="250"/>
      <c r="K6925" s="257"/>
      <c r="O6925" s="273"/>
      <c r="P6925" s="286"/>
      <c r="R6925" s="291"/>
      <c r="S6925" s="291"/>
      <c r="T6925" s="291"/>
      <c r="U6925" s="291"/>
      <c r="V6925" s="291"/>
      <c r="W6925" s="291"/>
      <c r="X6925" s="291"/>
      <c r="Y6925" s="291"/>
      <c r="Z6925" s="291"/>
      <c r="AA6925" s="291"/>
      <c r="AB6925" s="291"/>
      <c r="AC6925" s="291"/>
      <c r="AD6925" s="291"/>
      <c r="AE6925" s="291"/>
      <c r="AF6925" s="291"/>
      <c r="AG6925" s="291"/>
      <c r="AH6925" s="291"/>
      <c r="AI6925" s="291"/>
      <c r="AJ6925" s="291"/>
      <c r="AK6925" s="291"/>
      <c r="AL6925" s="291"/>
      <c r="AM6925" s="291"/>
      <c r="AN6925" s="291"/>
      <c r="AO6925" s="291"/>
      <c r="AP6925" s="291"/>
      <c r="AQ6925" s="291"/>
      <c r="AR6925" s="291"/>
      <c r="AS6925" s="291"/>
      <c r="AT6925" s="291"/>
      <c r="AU6925" s="291"/>
      <c r="AV6925" s="291"/>
      <c r="AW6925" s="291"/>
      <c r="AX6925" s="291"/>
      <c r="AY6925" s="291"/>
      <c r="AZ6925" s="291"/>
      <c r="BA6925" s="291"/>
      <c r="BB6925" s="291"/>
      <c r="BC6925" s="291"/>
      <c r="BD6925" s="291"/>
      <c r="BE6925" s="291"/>
      <c r="BF6925" s="291"/>
      <c r="BG6925" s="291"/>
      <c r="BH6925" s="291"/>
      <c r="BI6925" s="291"/>
      <c r="BJ6925" s="291"/>
      <c r="BK6925" s="291"/>
      <c r="BL6925" s="291"/>
      <c r="BM6925" s="291"/>
      <c r="BN6925" s="291"/>
      <c r="BO6925" s="291"/>
      <c r="BP6925" s="291"/>
      <c r="BQ6925" s="291"/>
      <c r="BR6925" s="291"/>
      <c r="BS6925" s="291"/>
      <c r="BT6925" s="291"/>
      <c r="BU6925" s="291"/>
      <c r="BV6925" s="291"/>
      <c r="BW6925" s="291"/>
      <c r="BX6925" s="291"/>
      <c r="BY6925" s="291"/>
    </row>
    <row r="6926" spans="10:77" s="263" customFormat="1" x14ac:dyDescent="0.2">
      <c r="J6926" s="250"/>
      <c r="K6926" s="257"/>
      <c r="O6926" s="273"/>
      <c r="P6926" s="286"/>
      <c r="R6926" s="291"/>
      <c r="S6926" s="291"/>
      <c r="T6926" s="291"/>
      <c r="U6926" s="291"/>
      <c r="V6926" s="291"/>
      <c r="W6926" s="291"/>
      <c r="X6926" s="291"/>
      <c r="Y6926" s="291"/>
      <c r="Z6926" s="291"/>
      <c r="AA6926" s="291"/>
      <c r="AB6926" s="291"/>
      <c r="AC6926" s="291"/>
      <c r="AD6926" s="291"/>
      <c r="AE6926" s="291"/>
      <c r="AF6926" s="291"/>
      <c r="AG6926" s="291"/>
      <c r="AH6926" s="291"/>
      <c r="AI6926" s="291"/>
      <c r="AJ6926" s="291"/>
      <c r="AK6926" s="291"/>
      <c r="AL6926" s="291"/>
      <c r="AM6926" s="291"/>
      <c r="AN6926" s="291"/>
      <c r="AO6926" s="291"/>
      <c r="AP6926" s="291"/>
      <c r="AQ6926" s="291"/>
      <c r="AR6926" s="291"/>
      <c r="AS6926" s="291"/>
      <c r="AT6926" s="291"/>
      <c r="AU6926" s="291"/>
      <c r="AV6926" s="291"/>
      <c r="AW6926" s="291"/>
      <c r="AX6926" s="291"/>
      <c r="AY6926" s="291"/>
      <c r="AZ6926" s="291"/>
      <c r="BA6926" s="291"/>
      <c r="BB6926" s="291"/>
      <c r="BC6926" s="291"/>
      <c r="BD6926" s="291"/>
      <c r="BE6926" s="291"/>
      <c r="BF6926" s="291"/>
      <c r="BG6926" s="291"/>
      <c r="BH6926" s="291"/>
      <c r="BI6926" s="291"/>
      <c r="BJ6926" s="291"/>
      <c r="BK6926" s="291"/>
      <c r="BL6926" s="291"/>
      <c r="BM6926" s="291"/>
      <c r="BN6926" s="291"/>
      <c r="BO6926" s="291"/>
      <c r="BP6926" s="291"/>
      <c r="BQ6926" s="291"/>
      <c r="BR6926" s="291"/>
      <c r="BS6926" s="291"/>
      <c r="BT6926" s="291"/>
      <c r="BU6926" s="291"/>
      <c r="BV6926" s="291"/>
      <c r="BW6926" s="291"/>
      <c r="BX6926" s="291"/>
      <c r="BY6926" s="291"/>
    </row>
    <row r="6927" spans="10:77" s="263" customFormat="1" x14ac:dyDescent="0.2">
      <c r="J6927" s="250"/>
      <c r="K6927" s="257"/>
      <c r="O6927" s="273"/>
      <c r="P6927" s="286"/>
      <c r="R6927" s="291"/>
      <c r="S6927" s="291"/>
      <c r="T6927" s="291"/>
      <c r="U6927" s="291"/>
      <c r="V6927" s="291"/>
      <c r="W6927" s="291"/>
      <c r="X6927" s="291"/>
      <c r="Y6927" s="291"/>
      <c r="Z6927" s="291"/>
      <c r="AA6927" s="291"/>
      <c r="AB6927" s="291"/>
      <c r="AC6927" s="291"/>
      <c r="AD6927" s="291"/>
      <c r="AE6927" s="291"/>
      <c r="AF6927" s="291"/>
      <c r="AG6927" s="291"/>
      <c r="AH6927" s="291"/>
      <c r="AI6927" s="291"/>
      <c r="AJ6927" s="291"/>
      <c r="AK6927" s="291"/>
      <c r="AL6927" s="291"/>
      <c r="AM6927" s="291"/>
      <c r="AN6927" s="291"/>
      <c r="AO6927" s="291"/>
      <c r="AP6927" s="291"/>
      <c r="AQ6927" s="291"/>
      <c r="AR6927" s="291"/>
      <c r="AS6927" s="291"/>
      <c r="AT6927" s="291"/>
      <c r="AU6927" s="291"/>
      <c r="AV6927" s="291"/>
      <c r="AW6927" s="291"/>
      <c r="AX6927" s="291"/>
      <c r="AY6927" s="291"/>
      <c r="AZ6927" s="291"/>
      <c r="BA6927" s="291"/>
      <c r="BB6927" s="291"/>
      <c r="BC6927" s="291"/>
      <c r="BD6927" s="291"/>
      <c r="BE6927" s="291"/>
      <c r="BF6927" s="291"/>
      <c r="BG6927" s="291"/>
      <c r="BH6927" s="291"/>
      <c r="BI6927" s="291"/>
      <c r="BJ6927" s="291"/>
      <c r="BK6927" s="291"/>
      <c r="BL6927" s="291"/>
      <c r="BM6927" s="291"/>
      <c r="BN6927" s="291"/>
      <c r="BO6927" s="291"/>
      <c r="BP6927" s="291"/>
      <c r="BQ6927" s="291"/>
      <c r="BR6927" s="291"/>
      <c r="BS6927" s="291"/>
      <c r="BT6927" s="291"/>
      <c r="BU6927" s="291"/>
      <c r="BV6927" s="291"/>
      <c r="BW6927" s="291"/>
      <c r="BX6927" s="291"/>
      <c r="BY6927" s="291"/>
    </row>
    <row r="6928" spans="10:77" s="263" customFormat="1" x14ac:dyDescent="0.2">
      <c r="J6928" s="250"/>
      <c r="K6928" s="257"/>
      <c r="O6928" s="273"/>
      <c r="P6928" s="286"/>
      <c r="R6928" s="291"/>
      <c r="S6928" s="291"/>
      <c r="T6928" s="291"/>
      <c r="U6928" s="291"/>
      <c r="V6928" s="291"/>
      <c r="W6928" s="291"/>
      <c r="X6928" s="291"/>
      <c r="Y6928" s="291"/>
      <c r="Z6928" s="291"/>
      <c r="AA6928" s="291"/>
      <c r="AB6928" s="291"/>
      <c r="AC6928" s="291"/>
      <c r="AD6928" s="291"/>
      <c r="AE6928" s="291"/>
      <c r="AF6928" s="291"/>
      <c r="AG6928" s="291"/>
      <c r="AH6928" s="291"/>
      <c r="AI6928" s="291"/>
      <c r="AJ6928" s="291"/>
      <c r="AK6928" s="291"/>
      <c r="AL6928" s="291"/>
      <c r="AM6928" s="291"/>
      <c r="AN6928" s="291"/>
      <c r="AO6928" s="291"/>
      <c r="AP6928" s="291"/>
      <c r="AQ6928" s="291"/>
      <c r="AR6928" s="291"/>
      <c r="AS6928" s="291"/>
      <c r="AT6928" s="291"/>
      <c r="AU6928" s="291"/>
      <c r="AV6928" s="291"/>
      <c r="AW6928" s="291"/>
      <c r="AX6928" s="291"/>
      <c r="AY6928" s="291"/>
      <c r="AZ6928" s="291"/>
      <c r="BA6928" s="291"/>
      <c r="BB6928" s="291"/>
      <c r="BC6928" s="291"/>
      <c r="BD6928" s="291"/>
      <c r="BE6928" s="291"/>
      <c r="BF6928" s="291"/>
      <c r="BG6928" s="291"/>
      <c r="BH6928" s="291"/>
      <c r="BI6928" s="291"/>
      <c r="BJ6928" s="291"/>
      <c r="BK6928" s="291"/>
      <c r="BL6928" s="291"/>
      <c r="BM6928" s="291"/>
      <c r="BN6928" s="291"/>
      <c r="BO6928" s="291"/>
      <c r="BP6928" s="291"/>
      <c r="BQ6928" s="291"/>
      <c r="BR6928" s="291"/>
      <c r="BS6928" s="291"/>
      <c r="BT6928" s="291"/>
      <c r="BU6928" s="291"/>
      <c r="BV6928" s="291"/>
      <c r="BW6928" s="291"/>
      <c r="BX6928" s="291"/>
      <c r="BY6928" s="291"/>
    </row>
    <row r="6929" spans="10:77" s="263" customFormat="1" x14ac:dyDescent="0.2">
      <c r="J6929" s="250"/>
      <c r="K6929" s="257"/>
      <c r="O6929" s="273"/>
      <c r="P6929" s="286"/>
      <c r="R6929" s="291"/>
      <c r="S6929" s="291"/>
      <c r="T6929" s="291"/>
      <c r="U6929" s="291"/>
      <c r="V6929" s="291"/>
      <c r="W6929" s="291"/>
      <c r="X6929" s="291"/>
      <c r="Y6929" s="291"/>
      <c r="Z6929" s="291"/>
      <c r="AA6929" s="291"/>
      <c r="AB6929" s="291"/>
      <c r="AC6929" s="291"/>
      <c r="AD6929" s="291"/>
      <c r="AE6929" s="291"/>
      <c r="AF6929" s="291"/>
      <c r="AG6929" s="291"/>
      <c r="AH6929" s="291"/>
      <c r="AI6929" s="291"/>
      <c r="AJ6929" s="291"/>
      <c r="AK6929" s="291"/>
      <c r="AL6929" s="291"/>
      <c r="AM6929" s="291"/>
      <c r="AN6929" s="291"/>
      <c r="AO6929" s="291"/>
      <c r="AP6929" s="291"/>
      <c r="AQ6929" s="291"/>
      <c r="AR6929" s="291"/>
      <c r="AS6929" s="291"/>
      <c r="AT6929" s="291"/>
      <c r="AU6929" s="291"/>
      <c r="AV6929" s="291"/>
      <c r="AW6929" s="291"/>
      <c r="AX6929" s="291"/>
      <c r="AY6929" s="291"/>
      <c r="AZ6929" s="291"/>
      <c r="BA6929" s="291"/>
      <c r="BB6929" s="291"/>
      <c r="BC6929" s="291"/>
      <c r="BD6929" s="291"/>
      <c r="BE6929" s="291"/>
      <c r="BF6929" s="291"/>
      <c r="BG6929" s="291"/>
      <c r="BH6929" s="291"/>
      <c r="BI6929" s="291"/>
      <c r="BJ6929" s="291"/>
      <c r="BK6929" s="291"/>
      <c r="BL6929" s="291"/>
      <c r="BM6929" s="291"/>
      <c r="BN6929" s="291"/>
      <c r="BO6929" s="291"/>
      <c r="BP6929" s="291"/>
      <c r="BQ6929" s="291"/>
      <c r="BR6929" s="291"/>
      <c r="BS6929" s="291"/>
      <c r="BT6929" s="291"/>
      <c r="BU6929" s="291"/>
      <c r="BV6929" s="291"/>
      <c r="BW6929" s="291"/>
      <c r="BX6929" s="291"/>
      <c r="BY6929" s="291"/>
    </row>
    <row r="6930" spans="10:77" s="263" customFormat="1" x14ac:dyDescent="0.2">
      <c r="J6930" s="250"/>
      <c r="K6930" s="257"/>
      <c r="O6930" s="273"/>
      <c r="P6930" s="286"/>
      <c r="R6930" s="291"/>
      <c r="S6930" s="291"/>
      <c r="T6930" s="291"/>
      <c r="U6930" s="291"/>
      <c r="V6930" s="291"/>
      <c r="W6930" s="291"/>
      <c r="X6930" s="291"/>
      <c r="Y6930" s="291"/>
      <c r="Z6930" s="291"/>
      <c r="AA6930" s="291"/>
      <c r="AB6930" s="291"/>
      <c r="AC6930" s="291"/>
      <c r="AD6930" s="291"/>
      <c r="AE6930" s="291"/>
      <c r="AF6930" s="291"/>
      <c r="AG6930" s="291"/>
      <c r="AH6930" s="291"/>
      <c r="AI6930" s="291"/>
      <c r="AJ6930" s="291"/>
      <c r="AK6930" s="291"/>
      <c r="AL6930" s="291"/>
      <c r="AM6930" s="291"/>
      <c r="AN6930" s="291"/>
      <c r="AO6930" s="291"/>
      <c r="AP6930" s="291"/>
      <c r="AQ6930" s="291"/>
      <c r="AR6930" s="291"/>
      <c r="AS6930" s="291"/>
      <c r="AT6930" s="291"/>
      <c r="AU6930" s="291"/>
      <c r="AV6930" s="291"/>
      <c r="AW6930" s="291"/>
      <c r="AX6930" s="291"/>
      <c r="AY6930" s="291"/>
      <c r="AZ6930" s="291"/>
      <c r="BA6930" s="291"/>
      <c r="BB6930" s="291"/>
      <c r="BC6930" s="291"/>
      <c r="BD6930" s="291"/>
      <c r="BE6930" s="291"/>
      <c r="BF6930" s="291"/>
      <c r="BG6930" s="291"/>
      <c r="BH6930" s="291"/>
      <c r="BI6930" s="291"/>
      <c r="BJ6930" s="291"/>
      <c r="BK6930" s="291"/>
      <c r="BL6930" s="291"/>
      <c r="BM6930" s="291"/>
      <c r="BN6930" s="291"/>
      <c r="BO6930" s="291"/>
      <c r="BP6930" s="291"/>
      <c r="BQ6930" s="291"/>
      <c r="BR6930" s="291"/>
      <c r="BS6930" s="291"/>
      <c r="BT6930" s="291"/>
      <c r="BU6930" s="291"/>
      <c r="BV6930" s="291"/>
      <c r="BW6930" s="291"/>
      <c r="BX6930" s="291"/>
      <c r="BY6930" s="291"/>
    </row>
    <row r="6931" spans="10:77" s="263" customFormat="1" x14ac:dyDescent="0.2">
      <c r="J6931" s="250"/>
      <c r="K6931" s="257"/>
      <c r="O6931" s="273"/>
      <c r="P6931" s="286"/>
      <c r="R6931" s="291"/>
      <c r="S6931" s="291"/>
      <c r="T6931" s="291"/>
      <c r="U6931" s="291"/>
      <c r="V6931" s="291"/>
      <c r="W6931" s="291"/>
      <c r="X6931" s="291"/>
      <c r="Y6931" s="291"/>
      <c r="Z6931" s="291"/>
      <c r="AA6931" s="291"/>
      <c r="AB6931" s="291"/>
      <c r="AC6931" s="291"/>
      <c r="AD6931" s="291"/>
      <c r="AE6931" s="291"/>
      <c r="AF6931" s="291"/>
      <c r="AG6931" s="291"/>
      <c r="AH6931" s="291"/>
      <c r="AI6931" s="291"/>
      <c r="AJ6931" s="291"/>
      <c r="AK6931" s="291"/>
      <c r="AL6931" s="291"/>
      <c r="AM6931" s="291"/>
      <c r="AN6931" s="291"/>
      <c r="AO6931" s="291"/>
      <c r="AP6931" s="291"/>
      <c r="AQ6931" s="291"/>
      <c r="AR6931" s="291"/>
      <c r="AS6931" s="291"/>
      <c r="AT6931" s="291"/>
      <c r="AU6931" s="291"/>
      <c r="AV6931" s="291"/>
      <c r="AW6931" s="291"/>
      <c r="AX6931" s="291"/>
      <c r="AY6931" s="291"/>
      <c r="AZ6931" s="291"/>
      <c r="BA6931" s="291"/>
      <c r="BB6931" s="291"/>
      <c r="BC6931" s="291"/>
      <c r="BD6931" s="291"/>
      <c r="BE6931" s="291"/>
      <c r="BF6931" s="291"/>
      <c r="BG6931" s="291"/>
      <c r="BH6931" s="291"/>
      <c r="BI6931" s="291"/>
      <c r="BJ6931" s="291"/>
      <c r="BK6931" s="291"/>
      <c r="BL6931" s="291"/>
      <c r="BM6931" s="291"/>
      <c r="BN6931" s="291"/>
      <c r="BO6931" s="291"/>
      <c r="BP6931" s="291"/>
      <c r="BQ6931" s="291"/>
      <c r="BR6931" s="291"/>
      <c r="BS6931" s="291"/>
      <c r="BT6931" s="291"/>
      <c r="BU6931" s="291"/>
      <c r="BV6931" s="291"/>
      <c r="BW6931" s="291"/>
      <c r="BX6931" s="291"/>
      <c r="BY6931" s="291"/>
    </row>
    <row r="6932" spans="10:77" s="263" customFormat="1" x14ac:dyDescent="0.2">
      <c r="J6932" s="250"/>
      <c r="K6932" s="257"/>
      <c r="O6932" s="273"/>
      <c r="P6932" s="286"/>
      <c r="R6932" s="291"/>
      <c r="S6932" s="291"/>
      <c r="T6932" s="291"/>
      <c r="U6932" s="291"/>
      <c r="V6932" s="291"/>
      <c r="W6932" s="291"/>
      <c r="X6932" s="291"/>
      <c r="Y6932" s="291"/>
      <c r="Z6932" s="291"/>
      <c r="AA6932" s="291"/>
      <c r="AB6932" s="291"/>
      <c r="AC6932" s="291"/>
      <c r="AD6932" s="291"/>
      <c r="AE6932" s="291"/>
      <c r="AF6932" s="291"/>
      <c r="AG6932" s="291"/>
      <c r="AH6932" s="291"/>
      <c r="AI6932" s="291"/>
      <c r="AJ6932" s="291"/>
      <c r="AK6932" s="291"/>
      <c r="AL6932" s="291"/>
      <c r="AM6932" s="291"/>
      <c r="AN6932" s="291"/>
      <c r="AO6932" s="291"/>
      <c r="AP6932" s="291"/>
      <c r="AQ6932" s="291"/>
      <c r="AR6932" s="291"/>
      <c r="AS6932" s="291"/>
      <c r="AT6932" s="291"/>
      <c r="AU6932" s="291"/>
      <c r="AV6932" s="291"/>
      <c r="AW6932" s="291"/>
      <c r="AX6932" s="291"/>
      <c r="AY6932" s="291"/>
      <c r="AZ6932" s="291"/>
      <c r="BA6932" s="291"/>
      <c r="BB6932" s="291"/>
      <c r="BC6932" s="291"/>
      <c r="BD6932" s="291"/>
      <c r="BE6932" s="291"/>
      <c r="BF6932" s="291"/>
      <c r="BG6932" s="291"/>
      <c r="BH6932" s="291"/>
      <c r="BI6932" s="291"/>
      <c r="BJ6932" s="291"/>
      <c r="BK6932" s="291"/>
      <c r="BL6932" s="291"/>
      <c r="BM6932" s="291"/>
      <c r="BN6932" s="291"/>
      <c r="BO6932" s="291"/>
      <c r="BP6932" s="291"/>
      <c r="BQ6932" s="291"/>
      <c r="BR6932" s="291"/>
      <c r="BS6932" s="291"/>
      <c r="BT6932" s="291"/>
      <c r="BU6932" s="291"/>
      <c r="BV6932" s="291"/>
      <c r="BW6932" s="291"/>
      <c r="BX6932" s="291"/>
      <c r="BY6932" s="291"/>
    </row>
    <row r="6933" spans="10:77" s="263" customFormat="1" x14ac:dyDescent="0.2">
      <c r="J6933" s="250"/>
      <c r="K6933" s="257"/>
      <c r="O6933" s="273"/>
      <c r="P6933" s="286"/>
      <c r="R6933" s="291"/>
      <c r="S6933" s="291"/>
      <c r="T6933" s="291"/>
      <c r="U6933" s="291"/>
      <c r="V6933" s="291"/>
      <c r="W6933" s="291"/>
      <c r="X6933" s="291"/>
      <c r="Y6933" s="291"/>
      <c r="Z6933" s="291"/>
      <c r="AA6933" s="291"/>
      <c r="AB6933" s="291"/>
      <c r="AC6933" s="291"/>
      <c r="AD6933" s="291"/>
      <c r="AE6933" s="291"/>
      <c r="AF6933" s="291"/>
      <c r="AG6933" s="291"/>
      <c r="AH6933" s="291"/>
      <c r="AI6933" s="291"/>
      <c r="AJ6933" s="291"/>
      <c r="AK6933" s="291"/>
      <c r="AL6933" s="291"/>
      <c r="AM6933" s="291"/>
      <c r="AN6933" s="291"/>
      <c r="AO6933" s="291"/>
      <c r="AP6933" s="291"/>
      <c r="AQ6933" s="291"/>
      <c r="AR6933" s="291"/>
      <c r="AS6933" s="291"/>
      <c r="AT6933" s="291"/>
      <c r="AU6933" s="291"/>
      <c r="AV6933" s="291"/>
      <c r="AW6933" s="291"/>
      <c r="AX6933" s="291"/>
      <c r="AY6933" s="291"/>
      <c r="AZ6933" s="291"/>
      <c r="BA6933" s="291"/>
      <c r="BB6933" s="291"/>
      <c r="BC6933" s="291"/>
      <c r="BD6933" s="291"/>
      <c r="BE6933" s="291"/>
      <c r="BF6933" s="291"/>
      <c r="BG6933" s="291"/>
      <c r="BH6933" s="291"/>
      <c r="BI6933" s="291"/>
      <c r="BJ6933" s="291"/>
      <c r="BK6933" s="291"/>
      <c r="BL6933" s="291"/>
      <c r="BM6933" s="291"/>
      <c r="BN6933" s="291"/>
      <c r="BO6933" s="291"/>
      <c r="BP6933" s="291"/>
      <c r="BQ6933" s="291"/>
      <c r="BR6933" s="291"/>
      <c r="BS6933" s="291"/>
      <c r="BT6933" s="291"/>
      <c r="BU6933" s="291"/>
      <c r="BV6933" s="291"/>
      <c r="BW6933" s="291"/>
      <c r="BX6933" s="291"/>
      <c r="BY6933" s="291"/>
    </row>
    <row r="6934" spans="10:77" s="263" customFormat="1" x14ac:dyDescent="0.2">
      <c r="J6934" s="250"/>
      <c r="K6934" s="257"/>
      <c r="O6934" s="273"/>
      <c r="P6934" s="286"/>
      <c r="R6934" s="291"/>
      <c r="S6934" s="291"/>
      <c r="T6934" s="291"/>
      <c r="U6934" s="291"/>
      <c r="V6934" s="291"/>
      <c r="W6934" s="291"/>
      <c r="X6934" s="291"/>
      <c r="Y6934" s="291"/>
      <c r="Z6934" s="291"/>
      <c r="AA6934" s="291"/>
      <c r="AB6934" s="291"/>
      <c r="AC6934" s="291"/>
      <c r="AD6934" s="291"/>
      <c r="AE6934" s="291"/>
      <c r="AF6934" s="291"/>
      <c r="AG6934" s="291"/>
      <c r="AH6934" s="291"/>
      <c r="AI6934" s="291"/>
      <c r="AJ6934" s="291"/>
      <c r="AK6934" s="291"/>
      <c r="AL6934" s="291"/>
      <c r="AM6934" s="291"/>
      <c r="AN6934" s="291"/>
      <c r="AO6934" s="291"/>
      <c r="AP6934" s="291"/>
      <c r="AQ6934" s="291"/>
      <c r="AR6934" s="291"/>
      <c r="AS6934" s="291"/>
      <c r="AT6934" s="291"/>
      <c r="AU6934" s="291"/>
      <c r="AV6934" s="291"/>
      <c r="AW6934" s="291"/>
      <c r="AX6934" s="291"/>
      <c r="AY6934" s="291"/>
      <c r="AZ6934" s="291"/>
      <c r="BA6934" s="291"/>
      <c r="BB6934" s="291"/>
      <c r="BC6934" s="291"/>
      <c r="BD6934" s="291"/>
      <c r="BE6934" s="291"/>
      <c r="BF6934" s="291"/>
      <c r="BG6934" s="291"/>
      <c r="BH6934" s="291"/>
      <c r="BI6934" s="291"/>
      <c r="BJ6934" s="291"/>
      <c r="BK6934" s="291"/>
      <c r="BL6934" s="291"/>
      <c r="BM6934" s="291"/>
      <c r="BN6934" s="291"/>
      <c r="BO6934" s="291"/>
      <c r="BP6934" s="291"/>
      <c r="BQ6934" s="291"/>
      <c r="BR6934" s="291"/>
      <c r="BS6934" s="291"/>
      <c r="BT6934" s="291"/>
      <c r="BU6934" s="291"/>
      <c r="BV6934" s="291"/>
      <c r="BW6934" s="291"/>
      <c r="BX6934" s="291"/>
      <c r="BY6934" s="291"/>
    </row>
    <row r="6935" spans="10:77" s="263" customFormat="1" x14ac:dyDescent="0.2">
      <c r="J6935" s="250"/>
      <c r="K6935" s="257"/>
      <c r="O6935" s="273"/>
      <c r="P6935" s="286"/>
      <c r="R6935" s="291"/>
      <c r="S6935" s="291"/>
      <c r="T6935" s="291"/>
      <c r="U6935" s="291"/>
      <c r="V6935" s="291"/>
      <c r="W6935" s="291"/>
      <c r="X6935" s="291"/>
      <c r="Y6935" s="291"/>
      <c r="Z6935" s="291"/>
      <c r="AA6935" s="291"/>
      <c r="AB6935" s="291"/>
      <c r="AC6935" s="291"/>
      <c r="AD6935" s="291"/>
      <c r="AE6935" s="291"/>
      <c r="AF6935" s="291"/>
      <c r="AG6935" s="291"/>
      <c r="AH6935" s="291"/>
      <c r="AI6935" s="291"/>
      <c r="AJ6935" s="291"/>
      <c r="AK6935" s="291"/>
      <c r="AL6935" s="291"/>
      <c r="AM6935" s="291"/>
      <c r="AN6935" s="291"/>
      <c r="AO6935" s="291"/>
      <c r="AP6935" s="291"/>
      <c r="AQ6935" s="291"/>
      <c r="AR6935" s="291"/>
      <c r="AS6935" s="291"/>
      <c r="AT6935" s="291"/>
      <c r="AU6935" s="291"/>
      <c r="AV6935" s="291"/>
      <c r="AW6935" s="291"/>
      <c r="AX6935" s="291"/>
      <c r="AY6935" s="291"/>
      <c r="AZ6935" s="291"/>
      <c r="BA6935" s="291"/>
      <c r="BB6935" s="291"/>
      <c r="BC6935" s="291"/>
      <c r="BD6935" s="291"/>
      <c r="BE6935" s="291"/>
      <c r="BF6935" s="291"/>
      <c r="BG6935" s="291"/>
      <c r="BH6935" s="291"/>
      <c r="BI6935" s="291"/>
      <c r="BJ6935" s="291"/>
      <c r="BK6935" s="291"/>
      <c r="BL6935" s="291"/>
      <c r="BM6935" s="291"/>
      <c r="BN6935" s="291"/>
      <c r="BO6935" s="291"/>
      <c r="BP6935" s="291"/>
      <c r="BQ6935" s="291"/>
      <c r="BR6935" s="291"/>
      <c r="BS6935" s="291"/>
      <c r="BT6935" s="291"/>
      <c r="BU6935" s="291"/>
      <c r="BV6935" s="291"/>
      <c r="BW6935" s="291"/>
      <c r="BX6935" s="291"/>
      <c r="BY6935" s="291"/>
    </row>
    <row r="6936" spans="10:77" s="263" customFormat="1" x14ac:dyDescent="0.2">
      <c r="J6936" s="250"/>
      <c r="K6936" s="257"/>
      <c r="O6936" s="273"/>
      <c r="P6936" s="286"/>
      <c r="R6936" s="291"/>
      <c r="S6936" s="291"/>
      <c r="T6936" s="291"/>
      <c r="U6936" s="291"/>
      <c r="V6936" s="291"/>
      <c r="W6936" s="291"/>
      <c r="X6936" s="291"/>
      <c r="Y6936" s="291"/>
      <c r="Z6936" s="291"/>
      <c r="AA6936" s="291"/>
      <c r="AB6936" s="291"/>
      <c r="AC6936" s="291"/>
      <c r="AD6936" s="291"/>
      <c r="AE6936" s="291"/>
      <c r="AF6936" s="291"/>
      <c r="AG6936" s="291"/>
      <c r="AH6936" s="291"/>
      <c r="AI6936" s="291"/>
      <c r="AJ6936" s="291"/>
      <c r="AK6936" s="291"/>
      <c r="AL6936" s="291"/>
      <c r="AM6936" s="291"/>
      <c r="AN6936" s="291"/>
      <c r="AO6936" s="291"/>
      <c r="AP6936" s="291"/>
      <c r="AQ6936" s="291"/>
      <c r="AR6936" s="291"/>
      <c r="AS6936" s="291"/>
      <c r="AT6936" s="291"/>
      <c r="AU6936" s="291"/>
      <c r="AV6936" s="291"/>
      <c r="AW6936" s="291"/>
      <c r="AX6936" s="291"/>
      <c r="AY6936" s="291"/>
      <c r="AZ6936" s="291"/>
      <c r="BA6936" s="291"/>
      <c r="BB6936" s="291"/>
      <c r="BC6936" s="291"/>
      <c r="BD6936" s="291"/>
      <c r="BE6936" s="291"/>
      <c r="BF6936" s="291"/>
      <c r="BG6936" s="291"/>
      <c r="BH6936" s="291"/>
      <c r="BI6936" s="291"/>
      <c r="BJ6936" s="291"/>
      <c r="BK6936" s="291"/>
      <c r="BL6936" s="291"/>
      <c r="BM6936" s="291"/>
      <c r="BN6936" s="291"/>
      <c r="BO6936" s="291"/>
      <c r="BP6936" s="291"/>
      <c r="BQ6936" s="291"/>
      <c r="BR6936" s="291"/>
      <c r="BS6936" s="291"/>
      <c r="BT6936" s="291"/>
      <c r="BU6936" s="291"/>
      <c r="BV6936" s="291"/>
      <c r="BW6936" s="291"/>
      <c r="BX6936" s="291"/>
      <c r="BY6936" s="291"/>
    </row>
    <row r="6937" spans="10:77" s="263" customFormat="1" x14ac:dyDescent="0.2">
      <c r="J6937" s="250"/>
      <c r="K6937" s="257"/>
      <c r="O6937" s="273"/>
      <c r="P6937" s="286"/>
      <c r="R6937" s="291"/>
      <c r="S6937" s="291"/>
      <c r="T6937" s="291"/>
      <c r="U6937" s="291"/>
      <c r="V6937" s="291"/>
      <c r="W6937" s="291"/>
      <c r="X6937" s="291"/>
      <c r="Y6937" s="291"/>
      <c r="Z6937" s="291"/>
      <c r="AA6937" s="291"/>
      <c r="AB6937" s="291"/>
      <c r="AC6937" s="291"/>
      <c r="AD6937" s="291"/>
      <c r="AE6937" s="291"/>
      <c r="AF6937" s="291"/>
      <c r="AG6937" s="291"/>
      <c r="AH6937" s="291"/>
      <c r="AI6937" s="291"/>
      <c r="AJ6937" s="291"/>
      <c r="AK6937" s="291"/>
      <c r="AL6937" s="291"/>
      <c r="AM6937" s="291"/>
      <c r="AN6937" s="291"/>
      <c r="AO6937" s="291"/>
      <c r="AP6937" s="291"/>
      <c r="AQ6937" s="291"/>
      <c r="AR6937" s="291"/>
      <c r="AS6937" s="291"/>
      <c r="AT6937" s="291"/>
      <c r="AU6937" s="291"/>
      <c r="AV6937" s="291"/>
      <c r="AW6937" s="291"/>
      <c r="AX6937" s="291"/>
      <c r="AY6937" s="291"/>
      <c r="AZ6937" s="291"/>
      <c r="BA6937" s="291"/>
      <c r="BB6937" s="291"/>
      <c r="BC6937" s="291"/>
      <c r="BD6937" s="291"/>
      <c r="BE6937" s="291"/>
      <c r="BF6937" s="291"/>
      <c r="BG6937" s="291"/>
      <c r="BH6937" s="291"/>
      <c r="BI6937" s="291"/>
      <c r="BJ6937" s="291"/>
      <c r="BK6937" s="291"/>
      <c r="BL6937" s="291"/>
      <c r="BM6937" s="291"/>
      <c r="BN6937" s="291"/>
      <c r="BO6937" s="291"/>
      <c r="BP6937" s="291"/>
      <c r="BQ6937" s="291"/>
      <c r="BR6937" s="291"/>
      <c r="BS6937" s="291"/>
      <c r="BT6937" s="291"/>
      <c r="BU6937" s="291"/>
      <c r="BV6937" s="291"/>
      <c r="BW6937" s="291"/>
      <c r="BX6937" s="291"/>
      <c r="BY6937" s="291"/>
    </row>
    <row r="6938" spans="10:77" s="263" customFormat="1" x14ac:dyDescent="0.2">
      <c r="J6938" s="250"/>
      <c r="K6938" s="257"/>
      <c r="O6938" s="273"/>
      <c r="P6938" s="286"/>
      <c r="R6938" s="291"/>
      <c r="S6938" s="291"/>
      <c r="T6938" s="291"/>
      <c r="U6938" s="291"/>
      <c r="V6938" s="291"/>
      <c r="W6938" s="291"/>
      <c r="X6938" s="291"/>
      <c r="Y6938" s="291"/>
      <c r="Z6938" s="291"/>
      <c r="AA6938" s="291"/>
      <c r="AB6938" s="291"/>
      <c r="AC6938" s="291"/>
      <c r="AD6938" s="291"/>
      <c r="AE6938" s="291"/>
      <c r="AF6938" s="291"/>
      <c r="AG6938" s="291"/>
      <c r="AH6938" s="291"/>
      <c r="AI6938" s="291"/>
      <c r="AJ6938" s="291"/>
      <c r="AK6938" s="291"/>
      <c r="AL6938" s="291"/>
      <c r="AM6938" s="291"/>
      <c r="AN6938" s="291"/>
      <c r="AO6938" s="291"/>
      <c r="AP6938" s="291"/>
      <c r="AQ6938" s="291"/>
      <c r="AR6938" s="291"/>
      <c r="AS6938" s="291"/>
      <c r="AT6938" s="291"/>
      <c r="AU6938" s="291"/>
      <c r="AV6938" s="291"/>
      <c r="AW6938" s="291"/>
      <c r="AX6938" s="291"/>
      <c r="AY6938" s="291"/>
      <c r="AZ6938" s="291"/>
      <c r="BA6938" s="291"/>
      <c r="BB6938" s="291"/>
      <c r="BC6938" s="291"/>
      <c r="BD6938" s="291"/>
      <c r="BE6938" s="291"/>
      <c r="BF6938" s="291"/>
      <c r="BG6938" s="291"/>
      <c r="BH6938" s="291"/>
      <c r="BI6938" s="291"/>
      <c r="BJ6938" s="291"/>
      <c r="BK6938" s="291"/>
      <c r="BL6938" s="291"/>
      <c r="BM6938" s="291"/>
      <c r="BN6938" s="291"/>
      <c r="BO6938" s="291"/>
      <c r="BP6938" s="291"/>
      <c r="BQ6938" s="291"/>
      <c r="BR6938" s="291"/>
      <c r="BS6938" s="291"/>
      <c r="BT6938" s="291"/>
      <c r="BU6938" s="291"/>
      <c r="BV6938" s="291"/>
      <c r="BW6938" s="291"/>
      <c r="BX6938" s="291"/>
      <c r="BY6938" s="291"/>
    </row>
    <row r="6939" spans="10:77" s="263" customFormat="1" x14ac:dyDescent="0.2">
      <c r="J6939" s="250"/>
      <c r="K6939" s="257"/>
      <c r="O6939" s="273"/>
      <c r="P6939" s="286"/>
      <c r="R6939" s="291"/>
      <c r="S6939" s="291"/>
      <c r="T6939" s="291"/>
      <c r="U6939" s="291"/>
      <c r="V6939" s="291"/>
      <c r="W6939" s="291"/>
      <c r="X6939" s="291"/>
      <c r="Y6939" s="291"/>
      <c r="Z6939" s="291"/>
      <c r="AA6939" s="291"/>
      <c r="AB6939" s="291"/>
      <c r="AC6939" s="291"/>
      <c r="AD6939" s="291"/>
      <c r="AE6939" s="291"/>
      <c r="AF6939" s="291"/>
      <c r="AG6939" s="291"/>
      <c r="AH6939" s="291"/>
      <c r="AI6939" s="291"/>
      <c r="AJ6939" s="291"/>
      <c r="AK6939" s="291"/>
      <c r="AL6939" s="291"/>
      <c r="AM6939" s="291"/>
      <c r="AN6939" s="291"/>
      <c r="AO6939" s="291"/>
      <c r="AP6939" s="291"/>
      <c r="AQ6939" s="291"/>
      <c r="AR6939" s="291"/>
      <c r="AS6939" s="291"/>
      <c r="AT6939" s="291"/>
      <c r="AU6939" s="291"/>
      <c r="AV6939" s="291"/>
      <c r="AW6939" s="291"/>
      <c r="AX6939" s="291"/>
      <c r="AY6939" s="291"/>
      <c r="AZ6939" s="291"/>
      <c r="BA6939" s="291"/>
      <c r="BB6939" s="291"/>
      <c r="BC6939" s="291"/>
      <c r="BD6939" s="291"/>
      <c r="BE6939" s="291"/>
      <c r="BF6939" s="291"/>
      <c r="BG6939" s="291"/>
      <c r="BH6939" s="291"/>
      <c r="BI6939" s="291"/>
      <c r="BJ6939" s="291"/>
      <c r="BK6939" s="291"/>
      <c r="BL6939" s="291"/>
      <c r="BM6939" s="291"/>
      <c r="BN6939" s="291"/>
      <c r="BO6939" s="291"/>
      <c r="BP6939" s="291"/>
      <c r="BQ6939" s="291"/>
      <c r="BR6939" s="291"/>
      <c r="BS6939" s="291"/>
      <c r="BT6939" s="291"/>
      <c r="BU6939" s="291"/>
      <c r="BV6939" s="291"/>
      <c r="BW6939" s="291"/>
      <c r="BX6939" s="291"/>
      <c r="BY6939" s="291"/>
    </row>
    <row r="6940" spans="10:77" s="263" customFormat="1" x14ac:dyDescent="0.2">
      <c r="J6940" s="250"/>
      <c r="K6940" s="257"/>
      <c r="O6940" s="273"/>
      <c r="P6940" s="286"/>
      <c r="R6940" s="291"/>
      <c r="S6940" s="291"/>
      <c r="T6940" s="291"/>
      <c r="U6940" s="291"/>
      <c r="V6940" s="291"/>
      <c r="W6940" s="291"/>
      <c r="X6940" s="291"/>
      <c r="Y6940" s="291"/>
      <c r="Z6940" s="291"/>
      <c r="AA6940" s="291"/>
      <c r="AB6940" s="291"/>
      <c r="AC6940" s="291"/>
      <c r="AD6940" s="291"/>
      <c r="AE6940" s="291"/>
      <c r="AF6940" s="291"/>
      <c r="AG6940" s="291"/>
      <c r="AH6940" s="291"/>
      <c r="AI6940" s="291"/>
      <c r="AJ6940" s="291"/>
      <c r="AK6940" s="291"/>
      <c r="AL6940" s="291"/>
      <c r="AM6940" s="291"/>
      <c r="AN6940" s="291"/>
      <c r="AO6940" s="291"/>
      <c r="AP6940" s="291"/>
      <c r="AQ6940" s="291"/>
      <c r="AR6940" s="291"/>
      <c r="AS6940" s="291"/>
      <c r="AT6940" s="291"/>
      <c r="AU6940" s="291"/>
      <c r="AV6940" s="291"/>
      <c r="AW6940" s="291"/>
      <c r="AX6940" s="291"/>
      <c r="AY6940" s="291"/>
      <c r="AZ6940" s="291"/>
      <c r="BA6940" s="291"/>
      <c r="BB6940" s="291"/>
      <c r="BC6940" s="291"/>
      <c r="BD6940" s="291"/>
      <c r="BE6940" s="291"/>
      <c r="BF6940" s="291"/>
      <c r="BG6940" s="291"/>
      <c r="BH6940" s="291"/>
      <c r="BI6940" s="291"/>
      <c r="BJ6940" s="291"/>
      <c r="BK6940" s="291"/>
      <c r="BL6940" s="291"/>
      <c r="BM6940" s="291"/>
      <c r="BN6940" s="291"/>
      <c r="BO6940" s="291"/>
      <c r="BP6940" s="291"/>
      <c r="BQ6940" s="291"/>
      <c r="BR6940" s="291"/>
      <c r="BS6940" s="291"/>
      <c r="BT6940" s="291"/>
      <c r="BU6940" s="291"/>
      <c r="BV6940" s="291"/>
      <c r="BW6940" s="291"/>
      <c r="BX6940" s="291"/>
      <c r="BY6940" s="291"/>
    </row>
    <row r="6941" spans="10:77" s="263" customFormat="1" x14ac:dyDescent="0.2">
      <c r="J6941" s="250"/>
      <c r="K6941" s="257"/>
      <c r="O6941" s="273"/>
      <c r="P6941" s="286"/>
      <c r="R6941" s="291"/>
      <c r="S6941" s="291"/>
      <c r="T6941" s="291"/>
      <c r="U6941" s="291"/>
      <c r="V6941" s="291"/>
      <c r="W6941" s="291"/>
      <c r="X6941" s="291"/>
      <c r="Y6941" s="291"/>
      <c r="Z6941" s="291"/>
      <c r="AA6941" s="291"/>
      <c r="AB6941" s="291"/>
      <c r="AC6941" s="291"/>
      <c r="AD6941" s="291"/>
      <c r="AE6941" s="291"/>
      <c r="AF6941" s="291"/>
      <c r="AG6941" s="291"/>
      <c r="AH6941" s="291"/>
      <c r="AI6941" s="291"/>
      <c r="AJ6941" s="291"/>
      <c r="AK6941" s="291"/>
      <c r="AL6941" s="291"/>
      <c r="AM6941" s="291"/>
      <c r="AN6941" s="291"/>
      <c r="AO6941" s="291"/>
      <c r="AP6941" s="291"/>
      <c r="AQ6941" s="291"/>
      <c r="AR6941" s="291"/>
      <c r="AS6941" s="291"/>
      <c r="AT6941" s="291"/>
      <c r="AU6941" s="291"/>
      <c r="AV6941" s="291"/>
      <c r="AW6941" s="291"/>
      <c r="AX6941" s="291"/>
      <c r="AY6941" s="291"/>
      <c r="AZ6941" s="291"/>
      <c r="BA6941" s="291"/>
      <c r="BB6941" s="291"/>
      <c r="BC6941" s="291"/>
      <c r="BD6941" s="291"/>
      <c r="BE6941" s="291"/>
      <c r="BF6941" s="291"/>
      <c r="BG6941" s="291"/>
      <c r="BH6941" s="291"/>
      <c r="BI6941" s="291"/>
      <c r="BJ6941" s="291"/>
      <c r="BK6941" s="291"/>
      <c r="BL6941" s="291"/>
      <c r="BM6941" s="291"/>
      <c r="BN6941" s="291"/>
      <c r="BO6941" s="291"/>
      <c r="BP6941" s="291"/>
      <c r="BQ6941" s="291"/>
      <c r="BR6941" s="291"/>
      <c r="BS6941" s="291"/>
      <c r="BT6941" s="291"/>
      <c r="BU6941" s="291"/>
      <c r="BV6941" s="291"/>
      <c r="BW6941" s="291"/>
      <c r="BX6941" s="291"/>
      <c r="BY6941" s="291"/>
    </row>
    <row r="6942" spans="10:77" s="263" customFormat="1" x14ac:dyDescent="0.2">
      <c r="J6942" s="250"/>
      <c r="K6942" s="257"/>
      <c r="O6942" s="273"/>
      <c r="P6942" s="286"/>
      <c r="R6942" s="291"/>
      <c r="S6942" s="291"/>
      <c r="T6942" s="291"/>
      <c r="U6942" s="291"/>
      <c r="V6942" s="291"/>
      <c r="W6942" s="291"/>
      <c r="X6942" s="291"/>
      <c r="Y6942" s="291"/>
      <c r="Z6942" s="291"/>
      <c r="AA6942" s="291"/>
      <c r="AB6942" s="291"/>
      <c r="AC6942" s="291"/>
      <c r="AD6942" s="291"/>
      <c r="AE6942" s="291"/>
      <c r="AF6942" s="291"/>
      <c r="AG6942" s="291"/>
      <c r="AH6942" s="291"/>
      <c r="AI6942" s="291"/>
      <c r="AJ6942" s="291"/>
      <c r="AK6942" s="291"/>
      <c r="AL6942" s="291"/>
      <c r="AM6942" s="291"/>
      <c r="AN6942" s="291"/>
      <c r="AO6942" s="291"/>
      <c r="AP6942" s="291"/>
      <c r="AQ6942" s="291"/>
      <c r="AR6942" s="291"/>
      <c r="AS6942" s="291"/>
      <c r="AT6942" s="291"/>
      <c r="AU6942" s="291"/>
      <c r="AV6942" s="291"/>
      <c r="AW6942" s="291"/>
      <c r="AX6942" s="291"/>
      <c r="AY6942" s="291"/>
      <c r="AZ6942" s="291"/>
      <c r="BA6942" s="291"/>
      <c r="BB6942" s="291"/>
      <c r="BC6942" s="291"/>
      <c r="BD6942" s="291"/>
      <c r="BE6942" s="291"/>
      <c r="BF6942" s="291"/>
      <c r="BG6942" s="291"/>
      <c r="BH6942" s="291"/>
      <c r="BI6942" s="291"/>
      <c r="BJ6942" s="291"/>
      <c r="BK6942" s="291"/>
      <c r="BL6942" s="291"/>
      <c r="BM6942" s="291"/>
      <c r="BN6942" s="291"/>
      <c r="BO6942" s="291"/>
      <c r="BP6942" s="291"/>
      <c r="BQ6942" s="291"/>
      <c r="BR6942" s="291"/>
      <c r="BS6942" s="291"/>
      <c r="BT6942" s="291"/>
      <c r="BU6942" s="291"/>
      <c r="BV6942" s="291"/>
      <c r="BW6942" s="291"/>
      <c r="BX6942" s="291"/>
      <c r="BY6942" s="291"/>
    </row>
    <row r="6943" spans="10:77" s="263" customFormat="1" x14ac:dyDescent="0.2">
      <c r="J6943" s="250"/>
      <c r="K6943" s="257"/>
      <c r="O6943" s="273"/>
      <c r="P6943" s="286"/>
      <c r="R6943" s="291"/>
      <c r="S6943" s="291"/>
      <c r="T6943" s="291"/>
      <c r="U6943" s="291"/>
      <c r="V6943" s="291"/>
      <c r="W6943" s="291"/>
      <c r="X6943" s="291"/>
      <c r="Y6943" s="291"/>
      <c r="Z6943" s="291"/>
      <c r="AA6943" s="291"/>
      <c r="AB6943" s="291"/>
      <c r="AC6943" s="291"/>
      <c r="AD6943" s="291"/>
      <c r="AE6943" s="291"/>
      <c r="AF6943" s="291"/>
      <c r="AG6943" s="291"/>
      <c r="AH6943" s="291"/>
      <c r="AI6943" s="291"/>
      <c r="AJ6943" s="291"/>
      <c r="AK6943" s="291"/>
      <c r="AL6943" s="291"/>
      <c r="AM6943" s="291"/>
      <c r="AN6943" s="291"/>
      <c r="AO6943" s="291"/>
      <c r="AP6943" s="291"/>
      <c r="AQ6943" s="291"/>
      <c r="AR6943" s="291"/>
      <c r="AS6943" s="291"/>
      <c r="AT6943" s="291"/>
      <c r="AU6943" s="291"/>
      <c r="AV6943" s="291"/>
      <c r="AW6943" s="291"/>
      <c r="AX6943" s="291"/>
      <c r="AY6943" s="291"/>
      <c r="AZ6943" s="291"/>
      <c r="BA6943" s="291"/>
      <c r="BB6943" s="291"/>
      <c r="BC6943" s="291"/>
      <c r="BD6943" s="291"/>
      <c r="BE6943" s="291"/>
      <c r="BF6943" s="291"/>
      <c r="BG6943" s="291"/>
      <c r="BH6943" s="291"/>
      <c r="BI6943" s="291"/>
      <c r="BJ6943" s="291"/>
      <c r="BK6943" s="291"/>
      <c r="BL6943" s="291"/>
      <c r="BM6943" s="291"/>
      <c r="BN6943" s="291"/>
      <c r="BO6943" s="291"/>
      <c r="BP6943" s="291"/>
      <c r="BQ6943" s="291"/>
      <c r="BR6943" s="291"/>
      <c r="BS6943" s="291"/>
      <c r="BT6943" s="291"/>
      <c r="BU6943" s="291"/>
      <c r="BV6943" s="291"/>
      <c r="BW6943" s="291"/>
      <c r="BX6943" s="291"/>
      <c r="BY6943" s="291"/>
    </row>
    <row r="6944" spans="10:77" s="263" customFormat="1" x14ac:dyDescent="0.2">
      <c r="J6944" s="250"/>
      <c r="K6944" s="257"/>
      <c r="O6944" s="273"/>
      <c r="P6944" s="286"/>
      <c r="R6944" s="291"/>
      <c r="S6944" s="291"/>
      <c r="T6944" s="291"/>
      <c r="U6944" s="291"/>
      <c r="V6944" s="291"/>
      <c r="W6944" s="291"/>
      <c r="X6944" s="291"/>
      <c r="Y6944" s="291"/>
      <c r="Z6944" s="291"/>
      <c r="AA6944" s="291"/>
      <c r="AB6944" s="291"/>
      <c r="AC6944" s="291"/>
      <c r="AD6944" s="291"/>
      <c r="AE6944" s="291"/>
      <c r="AF6944" s="291"/>
      <c r="AG6944" s="291"/>
      <c r="AH6944" s="291"/>
      <c r="AI6944" s="291"/>
      <c r="AJ6944" s="291"/>
      <c r="AK6944" s="291"/>
      <c r="AL6944" s="291"/>
      <c r="AM6944" s="291"/>
      <c r="AN6944" s="291"/>
      <c r="AO6944" s="291"/>
      <c r="AP6944" s="291"/>
      <c r="AQ6944" s="291"/>
      <c r="AR6944" s="291"/>
      <c r="AS6944" s="291"/>
      <c r="AT6944" s="291"/>
      <c r="AU6944" s="291"/>
      <c r="AV6944" s="291"/>
      <c r="AW6944" s="291"/>
      <c r="AX6944" s="291"/>
      <c r="AY6944" s="291"/>
      <c r="AZ6944" s="291"/>
      <c r="BA6944" s="291"/>
      <c r="BB6944" s="291"/>
      <c r="BC6944" s="291"/>
      <c r="BD6944" s="291"/>
      <c r="BE6944" s="291"/>
      <c r="BF6944" s="291"/>
      <c r="BG6944" s="291"/>
      <c r="BH6944" s="291"/>
      <c r="BI6944" s="291"/>
      <c r="BJ6944" s="291"/>
      <c r="BK6944" s="291"/>
      <c r="BL6944" s="291"/>
      <c r="BM6944" s="291"/>
      <c r="BN6944" s="291"/>
      <c r="BO6944" s="291"/>
      <c r="BP6944" s="291"/>
      <c r="BQ6944" s="291"/>
      <c r="BR6944" s="291"/>
      <c r="BS6944" s="291"/>
      <c r="BT6944" s="291"/>
      <c r="BU6944" s="291"/>
      <c r="BV6944" s="291"/>
      <c r="BW6944" s="291"/>
      <c r="BX6944" s="291"/>
      <c r="BY6944" s="291"/>
    </row>
    <row r="6945" spans="10:77" s="263" customFormat="1" x14ac:dyDescent="0.2">
      <c r="J6945" s="250"/>
      <c r="K6945" s="257"/>
      <c r="O6945" s="273"/>
      <c r="P6945" s="286"/>
      <c r="R6945" s="291"/>
      <c r="S6945" s="291"/>
      <c r="T6945" s="291"/>
      <c r="U6945" s="291"/>
      <c r="V6945" s="291"/>
      <c r="W6945" s="291"/>
      <c r="X6945" s="291"/>
      <c r="Y6945" s="291"/>
      <c r="Z6945" s="291"/>
      <c r="AA6945" s="291"/>
      <c r="AB6945" s="291"/>
      <c r="AC6945" s="291"/>
      <c r="AD6945" s="291"/>
      <c r="AE6945" s="291"/>
      <c r="AF6945" s="291"/>
      <c r="AG6945" s="291"/>
      <c r="AH6945" s="291"/>
      <c r="AI6945" s="291"/>
      <c r="AJ6945" s="291"/>
      <c r="AK6945" s="291"/>
      <c r="AL6945" s="291"/>
      <c r="AM6945" s="291"/>
      <c r="AN6945" s="291"/>
      <c r="AO6945" s="291"/>
      <c r="AP6945" s="291"/>
      <c r="AQ6945" s="291"/>
      <c r="AR6945" s="291"/>
      <c r="AS6945" s="291"/>
      <c r="AT6945" s="291"/>
      <c r="AU6945" s="291"/>
      <c r="AV6945" s="291"/>
      <c r="AW6945" s="291"/>
      <c r="AX6945" s="291"/>
      <c r="AY6945" s="291"/>
      <c r="AZ6945" s="291"/>
      <c r="BA6945" s="291"/>
      <c r="BB6945" s="291"/>
      <c r="BC6945" s="291"/>
      <c r="BD6945" s="291"/>
      <c r="BE6945" s="291"/>
      <c r="BF6945" s="291"/>
      <c r="BG6945" s="291"/>
      <c r="BH6945" s="291"/>
      <c r="BI6945" s="291"/>
      <c r="BJ6945" s="291"/>
      <c r="BK6945" s="291"/>
      <c r="BL6945" s="291"/>
      <c r="BM6945" s="291"/>
      <c r="BN6945" s="291"/>
      <c r="BO6945" s="291"/>
      <c r="BP6945" s="291"/>
      <c r="BQ6945" s="291"/>
      <c r="BR6945" s="291"/>
      <c r="BS6945" s="291"/>
      <c r="BT6945" s="291"/>
      <c r="BU6945" s="291"/>
      <c r="BV6945" s="291"/>
      <c r="BW6945" s="291"/>
      <c r="BX6945" s="291"/>
      <c r="BY6945" s="291"/>
    </row>
    <row r="6946" spans="10:77" s="263" customFormat="1" x14ac:dyDescent="0.2">
      <c r="J6946" s="250"/>
      <c r="K6946" s="257"/>
      <c r="O6946" s="273"/>
      <c r="P6946" s="286"/>
      <c r="R6946" s="291"/>
      <c r="S6946" s="291"/>
      <c r="T6946" s="291"/>
      <c r="U6946" s="291"/>
      <c r="V6946" s="291"/>
      <c r="W6946" s="291"/>
      <c r="X6946" s="291"/>
      <c r="Y6946" s="291"/>
      <c r="Z6946" s="291"/>
      <c r="AA6946" s="291"/>
      <c r="AB6946" s="291"/>
      <c r="AC6946" s="291"/>
      <c r="AD6946" s="291"/>
      <c r="AE6946" s="291"/>
      <c r="AF6946" s="291"/>
      <c r="AG6946" s="291"/>
      <c r="AH6946" s="291"/>
      <c r="AI6946" s="291"/>
      <c r="AJ6946" s="291"/>
      <c r="AK6946" s="291"/>
      <c r="AL6946" s="291"/>
      <c r="AM6946" s="291"/>
      <c r="AN6946" s="291"/>
      <c r="AO6946" s="291"/>
      <c r="AP6946" s="291"/>
      <c r="AQ6946" s="291"/>
      <c r="AR6946" s="291"/>
      <c r="AS6946" s="291"/>
      <c r="AT6946" s="291"/>
      <c r="AU6946" s="291"/>
      <c r="AV6946" s="291"/>
      <c r="AW6946" s="291"/>
      <c r="AX6946" s="291"/>
      <c r="AY6946" s="291"/>
      <c r="AZ6946" s="291"/>
      <c r="BA6946" s="291"/>
      <c r="BB6946" s="291"/>
      <c r="BC6946" s="291"/>
      <c r="BD6946" s="291"/>
      <c r="BE6946" s="291"/>
      <c r="BF6946" s="291"/>
      <c r="BG6946" s="291"/>
      <c r="BH6946" s="291"/>
      <c r="BI6946" s="291"/>
      <c r="BJ6946" s="291"/>
      <c r="BK6946" s="291"/>
      <c r="BL6946" s="291"/>
      <c r="BM6946" s="291"/>
      <c r="BN6946" s="291"/>
      <c r="BO6946" s="291"/>
      <c r="BP6946" s="291"/>
      <c r="BQ6946" s="291"/>
      <c r="BR6946" s="291"/>
      <c r="BS6946" s="291"/>
      <c r="BT6946" s="291"/>
      <c r="BU6946" s="291"/>
      <c r="BV6946" s="291"/>
      <c r="BW6946" s="291"/>
      <c r="BX6946" s="291"/>
      <c r="BY6946" s="291"/>
    </row>
    <row r="6947" spans="10:77" s="263" customFormat="1" x14ac:dyDescent="0.2">
      <c r="J6947" s="250"/>
      <c r="K6947" s="257"/>
      <c r="O6947" s="273"/>
      <c r="P6947" s="286"/>
      <c r="R6947" s="291"/>
      <c r="S6947" s="291"/>
      <c r="T6947" s="291"/>
      <c r="U6947" s="291"/>
      <c r="V6947" s="291"/>
      <c r="W6947" s="291"/>
      <c r="X6947" s="291"/>
      <c r="Y6947" s="291"/>
      <c r="Z6947" s="291"/>
      <c r="AA6947" s="291"/>
      <c r="AB6947" s="291"/>
      <c r="AC6947" s="291"/>
      <c r="AD6947" s="291"/>
      <c r="AE6947" s="291"/>
      <c r="AF6947" s="291"/>
      <c r="AG6947" s="291"/>
      <c r="AH6947" s="291"/>
      <c r="AI6947" s="291"/>
      <c r="AJ6947" s="291"/>
      <c r="AK6947" s="291"/>
      <c r="AL6947" s="291"/>
      <c r="AM6947" s="291"/>
      <c r="AN6947" s="291"/>
      <c r="AO6947" s="291"/>
      <c r="AP6947" s="291"/>
      <c r="AQ6947" s="291"/>
      <c r="AR6947" s="291"/>
      <c r="AS6947" s="291"/>
      <c r="AT6947" s="291"/>
      <c r="AU6947" s="291"/>
      <c r="AV6947" s="291"/>
      <c r="AW6947" s="291"/>
      <c r="AX6947" s="291"/>
      <c r="AY6947" s="291"/>
      <c r="AZ6947" s="291"/>
      <c r="BA6947" s="291"/>
      <c r="BB6947" s="291"/>
      <c r="BC6947" s="291"/>
      <c r="BD6947" s="291"/>
      <c r="BE6947" s="291"/>
      <c r="BF6947" s="291"/>
      <c r="BG6947" s="291"/>
      <c r="BH6947" s="291"/>
      <c r="BI6947" s="291"/>
      <c r="BJ6947" s="291"/>
      <c r="BK6947" s="291"/>
      <c r="BL6947" s="291"/>
      <c r="BM6947" s="291"/>
      <c r="BN6947" s="291"/>
      <c r="BO6947" s="291"/>
      <c r="BP6947" s="291"/>
      <c r="BQ6947" s="291"/>
      <c r="BR6947" s="291"/>
      <c r="BS6947" s="291"/>
      <c r="BT6947" s="291"/>
      <c r="BU6947" s="291"/>
      <c r="BV6947" s="291"/>
      <c r="BW6947" s="291"/>
      <c r="BX6947" s="291"/>
      <c r="BY6947" s="291"/>
    </row>
    <row r="6948" spans="10:77" s="263" customFormat="1" x14ac:dyDescent="0.2">
      <c r="J6948" s="250"/>
      <c r="K6948" s="257"/>
      <c r="O6948" s="273"/>
      <c r="P6948" s="286"/>
      <c r="R6948" s="291"/>
      <c r="S6948" s="291"/>
      <c r="T6948" s="291"/>
      <c r="U6948" s="291"/>
      <c r="V6948" s="291"/>
      <c r="W6948" s="291"/>
      <c r="X6948" s="291"/>
      <c r="Y6948" s="291"/>
      <c r="Z6948" s="291"/>
      <c r="AA6948" s="291"/>
      <c r="AB6948" s="291"/>
      <c r="AC6948" s="291"/>
      <c r="AD6948" s="291"/>
      <c r="AE6948" s="291"/>
      <c r="AF6948" s="291"/>
      <c r="AG6948" s="291"/>
      <c r="AH6948" s="291"/>
      <c r="AI6948" s="291"/>
      <c r="AJ6948" s="291"/>
      <c r="AK6948" s="291"/>
      <c r="AL6948" s="291"/>
      <c r="AM6948" s="291"/>
      <c r="AN6948" s="291"/>
      <c r="AO6948" s="291"/>
      <c r="AP6948" s="291"/>
      <c r="AQ6948" s="291"/>
      <c r="AR6948" s="291"/>
      <c r="AS6948" s="291"/>
      <c r="AT6948" s="291"/>
      <c r="AU6948" s="291"/>
      <c r="AV6948" s="291"/>
      <c r="AW6948" s="291"/>
      <c r="AX6948" s="291"/>
      <c r="AY6948" s="291"/>
      <c r="AZ6948" s="291"/>
      <c r="BA6948" s="291"/>
      <c r="BB6948" s="291"/>
      <c r="BC6948" s="291"/>
      <c r="BD6948" s="291"/>
      <c r="BE6948" s="291"/>
      <c r="BF6948" s="291"/>
      <c r="BG6948" s="291"/>
      <c r="BH6948" s="291"/>
      <c r="BI6948" s="291"/>
      <c r="BJ6948" s="291"/>
      <c r="BK6948" s="291"/>
      <c r="BL6948" s="291"/>
      <c r="BM6948" s="291"/>
      <c r="BN6948" s="291"/>
      <c r="BO6948" s="291"/>
      <c r="BP6948" s="291"/>
      <c r="BQ6948" s="291"/>
      <c r="BR6948" s="291"/>
      <c r="BS6948" s="291"/>
      <c r="BT6948" s="291"/>
      <c r="BU6948" s="291"/>
      <c r="BV6948" s="291"/>
      <c r="BW6948" s="291"/>
      <c r="BX6948" s="291"/>
      <c r="BY6948" s="291"/>
    </row>
    <row r="6949" spans="10:77" s="263" customFormat="1" x14ac:dyDescent="0.2">
      <c r="J6949" s="250"/>
      <c r="K6949" s="257"/>
      <c r="O6949" s="273"/>
      <c r="P6949" s="286"/>
      <c r="R6949" s="291"/>
      <c r="S6949" s="291"/>
      <c r="T6949" s="291"/>
      <c r="U6949" s="291"/>
      <c r="V6949" s="291"/>
      <c r="W6949" s="291"/>
      <c r="X6949" s="291"/>
      <c r="Y6949" s="291"/>
      <c r="Z6949" s="291"/>
      <c r="AA6949" s="291"/>
      <c r="AB6949" s="291"/>
      <c r="AC6949" s="291"/>
      <c r="AD6949" s="291"/>
      <c r="AE6949" s="291"/>
      <c r="AF6949" s="291"/>
      <c r="AG6949" s="291"/>
      <c r="AH6949" s="291"/>
      <c r="AI6949" s="291"/>
      <c r="AJ6949" s="291"/>
      <c r="AK6949" s="291"/>
      <c r="AL6949" s="291"/>
      <c r="AM6949" s="291"/>
      <c r="AN6949" s="291"/>
      <c r="AO6949" s="291"/>
      <c r="AP6949" s="291"/>
      <c r="AQ6949" s="291"/>
      <c r="AR6949" s="291"/>
      <c r="AS6949" s="291"/>
      <c r="AT6949" s="291"/>
      <c r="AU6949" s="291"/>
      <c r="AV6949" s="291"/>
      <c r="AW6949" s="291"/>
      <c r="AX6949" s="291"/>
      <c r="AY6949" s="291"/>
      <c r="AZ6949" s="291"/>
      <c r="BA6949" s="291"/>
      <c r="BB6949" s="291"/>
      <c r="BC6949" s="291"/>
      <c r="BD6949" s="291"/>
      <c r="BE6949" s="291"/>
      <c r="BF6949" s="291"/>
      <c r="BG6949" s="291"/>
      <c r="BH6949" s="291"/>
      <c r="BI6949" s="291"/>
      <c r="BJ6949" s="291"/>
      <c r="BK6949" s="291"/>
      <c r="BL6949" s="291"/>
      <c r="BM6949" s="291"/>
      <c r="BN6949" s="291"/>
      <c r="BO6949" s="291"/>
      <c r="BP6949" s="291"/>
      <c r="BQ6949" s="291"/>
      <c r="BR6949" s="291"/>
      <c r="BS6949" s="291"/>
      <c r="BT6949" s="291"/>
      <c r="BU6949" s="291"/>
      <c r="BV6949" s="291"/>
      <c r="BW6949" s="291"/>
      <c r="BX6949" s="291"/>
      <c r="BY6949" s="291"/>
    </row>
  </sheetData>
  <autoFilter ref="B7:Q6853" xr:uid="{00000000-0009-0000-0000-000000000000}"/>
  <mergeCells count="3">
    <mergeCell ref="B2331:N2331"/>
    <mergeCell ref="B2332:Q2332"/>
    <mergeCell ref="B2333:N2333"/>
  </mergeCells>
  <phoneticPr fontId="6" type="noConversion"/>
  <pageMargins left="0" right="0" top="0" bottom="0" header="0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10"/>
  <sheetViews>
    <sheetView zoomScale="80" workbookViewId="0">
      <pane xSplit="10" ySplit="8" topLeftCell="K9" activePane="bottomRight" state="frozen"/>
      <selection pane="topRight" activeCell="K1" sqref="K1"/>
      <selection pane="bottomLeft" activeCell="A12" sqref="A12"/>
      <selection pane="bottomRight" activeCell="G12" sqref="G12"/>
    </sheetView>
  </sheetViews>
  <sheetFormatPr defaultRowHeight="11.25" x14ac:dyDescent="0.2"/>
  <cols>
    <col min="1" max="1" width="11" style="102" customWidth="1"/>
    <col min="2" max="2" width="10.140625" style="102" customWidth="1"/>
    <col min="3" max="3" width="11.7109375" style="102" customWidth="1"/>
    <col min="4" max="4" width="12.140625" style="102" customWidth="1"/>
    <col min="5" max="5" width="6.85546875" style="102" customWidth="1"/>
    <col min="6" max="6" width="6.5703125" style="102" customWidth="1"/>
    <col min="7" max="7" width="12.5703125" style="102" customWidth="1"/>
    <col min="8" max="8" width="5.7109375" style="102" customWidth="1"/>
    <col min="9" max="9" width="8" style="102" customWidth="1"/>
    <col min="10" max="10" width="17.140625" style="102" customWidth="1"/>
    <col min="11" max="11" width="10.42578125" style="102" bestFit="1" customWidth="1"/>
    <col min="12" max="12" width="13.85546875" style="102" customWidth="1"/>
    <col min="13" max="13" width="7.85546875" style="102" customWidth="1"/>
    <col min="14" max="14" width="22" style="102" bestFit="1" customWidth="1"/>
    <col min="15" max="15" width="9.28515625" style="140" bestFit="1" customWidth="1"/>
    <col min="16" max="16" width="11.140625" style="140" bestFit="1" customWidth="1"/>
    <col min="17" max="17" width="6" style="140" customWidth="1"/>
    <col min="18" max="18" width="4.5703125" style="140" customWidth="1"/>
    <col min="19" max="19" width="10.140625" style="140" customWidth="1"/>
    <col min="20" max="20" width="11" style="140" customWidth="1"/>
    <col min="21" max="21" width="4.42578125" style="141" customWidth="1"/>
    <col min="22" max="22" width="3.7109375" style="142" customWidth="1"/>
    <col min="23" max="23" width="9.85546875" style="140" customWidth="1"/>
    <col min="24" max="24" width="11.42578125" style="140" customWidth="1"/>
    <col min="25" max="25" width="9.7109375" style="140" customWidth="1"/>
    <col min="26" max="26" width="12.140625" style="142" customWidth="1"/>
    <col min="27" max="27" width="9.28515625" style="143" bestFit="1" customWidth="1"/>
    <col min="28" max="16384" width="9.140625" style="102"/>
  </cols>
  <sheetData>
    <row r="1" spans="1:37" s="101" customFormat="1" ht="18.75" x14ac:dyDescent="0.3">
      <c r="A1" s="144" t="s">
        <v>1849</v>
      </c>
      <c r="O1" s="98"/>
      <c r="P1" s="98"/>
      <c r="Q1" s="98"/>
      <c r="R1" s="98"/>
      <c r="S1" s="98"/>
      <c r="T1" s="98"/>
      <c r="U1" s="100"/>
      <c r="V1" s="145"/>
      <c r="W1" s="98"/>
      <c r="X1" s="98"/>
      <c r="Y1" s="98"/>
      <c r="Z1" s="145"/>
      <c r="AA1" s="146"/>
    </row>
    <row r="2" spans="1:37" s="101" customFormat="1" ht="18.75" x14ac:dyDescent="0.25">
      <c r="A2" s="307" t="s">
        <v>1838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</row>
    <row r="3" spans="1:37" s="98" customFormat="1" ht="15.75" x14ac:dyDescent="0.25">
      <c r="A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8"/>
      <c r="V3" s="149"/>
      <c r="W3" s="147"/>
      <c r="X3" s="147"/>
      <c r="Y3" s="147"/>
      <c r="Z3" s="149"/>
      <c r="AA3" s="148"/>
    </row>
    <row r="4" spans="1:37" s="98" customFormat="1" ht="18.75" x14ac:dyDescent="0.25">
      <c r="A4" s="308" t="s">
        <v>1747</v>
      </c>
      <c r="B4" s="308"/>
      <c r="C4" s="308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8"/>
      <c r="V4" s="149"/>
      <c r="W4" s="147"/>
      <c r="X4" s="147"/>
      <c r="Y4" s="147"/>
      <c r="Z4" s="149"/>
      <c r="AA4" s="148"/>
    </row>
    <row r="5" spans="1:37" s="98" customFormat="1" ht="18.75" x14ac:dyDescent="0.25">
      <c r="A5" s="308" t="s">
        <v>1170</v>
      </c>
      <c r="B5" s="308"/>
      <c r="C5" s="308"/>
      <c r="D5" s="308"/>
      <c r="E5" s="308"/>
      <c r="F5" s="308"/>
      <c r="G5" s="308"/>
      <c r="H5" s="308"/>
      <c r="I5" s="308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2"/>
      <c r="V5" s="153"/>
      <c r="Z5" s="145"/>
      <c r="AA5" s="146"/>
    </row>
    <row r="6" spans="1:37" s="101" customFormat="1" ht="19.5" thickBot="1" x14ac:dyDescent="0.3">
      <c r="A6" s="150"/>
      <c r="B6" s="150"/>
      <c r="C6" s="150"/>
      <c r="D6" s="150"/>
      <c r="E6" s="150"/>
      <c r="F6" s="150"/>
      <c r="G6" s="150"/>
      <c r="H6" s="150"/>
      <c r="I6" s="150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2"/>
      <c r="V6" s="153"/>
      <c r="W6" s="98"/>
      <c r="X6" s="98"/>
      <c r="Y6" s="98"/>
      <c r="Z6" s="145"/>
      <c r="AA6" s="146"/>
    </row>
    <row r="7" spans="1:37" ht="215.25" customHeight="1" x14ac:dyDescent="0.2">
      <c r="A7" s="154" t="s">
        <v>2297</v>
      </c>
      <c r="B7" s="155" t="s">
        <v>1831</v>
      </c>
      <c r="C7" s="155" t="s">
        <v>1852</v>
      </c>
      <c r="D7" s="155" t="s">
        <v>1832</v>
      </c>
      <c r="E7" s="155" t="s">
        <v>1841</v>
      </c>
      <c r="F7" s="155" t="s">
        <v>2301</v>
      </c>
      <c r="G7" s="155" t="s">
        <v>2299</v>
      </c>
      <c r="H7" s="155" t="s">
        <v>1843</v>
      </c>
      <c r="I7" s="155" t="s">
        <v>1833</v>
      </c>
      <c r="J7" s="155" t="s">
        <v>1836</v>
      </c>
      <c r="K7" s="155" t="s">
        <v>1839</v>
      </c>
      <c r="L7" s="155" t="s">
        <v>1837</v>
      </c>
      <c r="M7" s="155" t="s">
        <v>1840</v>
      </c>
      <c r="N7" s="156" t="s">
        <v>1842</v>
      </c>
      <c r="O7" s="309" t="s">
        <v>1830</v>
      </c>
      <c r="P7" s="310"/>
      <c r="Q7" s="309" t="s">
        <v>1933</v>
      </c>
      <c r="R7" s="310"/>
      <c r="S7" s="309" t="s">
        <v>1934</v>
      </c>
      <c r="T7" s="310"/>
      <c r="U7" s="309" t="s">
        <v>1935</v>
      </c>
      <c r="V7" s="310"/>
      <c r="W7" s="309" t="s">
        <v>1936</v>
      </c>
      <c r="X7" s="310"/>
      <c r="Y7" s="309" t="s">
        <v>1937</v>
      </c>
      <c r="Z7" s="311"/>
      <c r="AA7" s="157" t="s">
        <v>2302</v>
      </c>
    </row>
    <row r="8" spans="1:37" s="104" customFormat="1" thickBot="1" x14ac:dyDescent="0.2">
      <c r="A8" s="103" t="s">
        <v>1834</v>
      </c>
      <c r="B8" s="158">
        <v>2</v>
      </c>
      <c r="C8" s="158" t="s">
        <v>1847</v>
      </c>
      <c r="D8" s="158">
        <v>4</v>
      </c>
      <c r="E8" s="158" t="s">
        <v>1844</v>
      </c>
      <c r="F8" s="158">
        <v>6</v>
      </c>
      <c r="G8" s="158">
        <v>7</v>
      </c>
      <c r="H8" s="158">
        <v>8</v>
      </c>
      <c r="I8" s="158" t="s">
        <v>1845</v>
      </c>
      <c r="J8" s="158">
        <v>10</v>
      </c>
      <c r="K8" s="158">
        <v>11</v>
      </c>
      <c r="L8" s="158">
        <v>12</v>
      </c>
      <c r="M8" s="158">
        <v>13</v>
      </c>
      <c r="N8" s="159">
        <v>14</v>
      </c>
      <c r="O8" s="312">
        <v>15</v>
      </c>
      <c r="P8" s="313"/>
      <c r="Q8" s="312" t="s">
        <v>1846</v>
      </c>
      <c r="R8" s="313"/>
      <c r="S8" s="312">
        <v>17</v>
      </c>
      <c r="T8" s="313"/>
      <c r="U8" s="312">
        <v>18</v>
      </c>
      <c r="V8" s="313"/>
      <c r="W8" s="312">
        <v>19</v>
      </c>
      <c r="X8" s="313"/>
      <c r="Y8" s="312">
        <v>20</v>
      </c>
      <c r="Z8" s="314"/>
      <c r="AA8" s="160">
        <v>21</v>
      </c>
    </row>
    <row r="9" spans="1:37" s="104" customFormat="1" thickBot="1" x14ac:dyDescent="0.2">
      <c r="A9" s="161" t="s">
        <v>3360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3"/>
      <c r="O9" s="161"/>
      <c r="P9" s="164"/>
      <c r="Q9" s="161"/>
      <c r="R9" s="164"/>
      <c r="S9" s="161"/>
      <c r="T9" s="164"/>
      <c r="U9" s="165"/>
      <c r="V9" s="166"/>
      <c r="W9" s="161"/>
      <c r="X9" s="164"/>
      <c r="Y9" s="167"/>
      <c r="Z9" s="168"/>
      <c r="AA9" s="169"/>
    </row>
    <row r="10" spans="1:37" ht="56.25" x14ac:dyDescent="0.2">
      <c r="A10" s="170" t="s">
        <v>2298</v>
      </c>
      <c r="B10" s="107" t="s">
        <v>2304</v>
      </c>
      <c r="C10" s="105" t="s">
        <v>1158</v>
      </c>
      <c r="D10" s="105" t="s">
        <v>1159</v>
      </c>
      <c r="E10" s="106" t="s">
        <v>1835</v>
      </c>
      <c r="F10" s="106">
        <v>2020</v>
      </c>
      <c r="G10" s="106" t="s">
        <v>325</v>
      </c>
      <c r="H10" s="107">
        <f>100/1000</f>
        <v>0.1</v>
      </c>
      <c r="I10" s="77">
        <v>1</v>
      </c>
      <c r="J10" s="78" t="s">
        <v>1160</v>
      </c>
      <c r="K10" s="79">
        <v>700000</v>
      </c>
      <c r="L10" s="80" t="s">
        <v>1161</v>
      </c>
      <c r="M10" s="79">
        <v>14975</v>
      </c>
      <c r="N10" s="171" t="s">
        <v>1164</v>
      </c>
      <c r="O10" s="109">
        <v>82686</v>
      </c>
      <c r="P10" s="110">
        <f>O10*100/1000</f>
        <v>8268.6</v>
      </c>
      <c r="Q10" s="109"/>
      <c r="R10" s="110">
        <f>Q10*100/1000</f>
        <v>0</v>
      </c>
      <c r="S10" s="111">
        <v>0</v>
      </c>
      <c r="T10" s="112">
        <f>S10*100/1000</f>
        <v>0</v>
      </c>
      <c r="U10" s="108"/>
      <c r="V10" s="113"/>
      <c r="W10" s="108">
        <f t="shared" ref="W10:X12" si="0">O10+S10</f>
        <v>82686</v>
      </c>
      <c r="X10" s="113">
        <f t="shared" si="0"/>
        <v>8268.6</v>
      </c>
      <c r="Y10" s="172"/>
      <c r="Z10" s="173"/>
      <c r="AA10" s="114">
        <v>13770</v>
      </c>
    </row>
    <row r="11" spans="1:37" ht="56.25" x14ac:dyDescent="0.2">
      <c r="A11" s="174" t="s">
        <v>2298</v>
      </c>
      <c r="B11" s="105" t="s">
        <v>2304</v>
      </c>
      <c r="C11" s="105" t="s">
        <v>1158</v>
      </c>
      <c r="D11" s="105" t="s">
        <v>1159</v>
      </c>
      <c r="E11" s="115" t="s">
        <v>1835</v>
      </c>
      <c r="F11" s="106">
        <v>2020</v>
      </c>
      <c r="G11" s="106" t="s">
        <v>325</v>
      </c>
      <c r="H11" s="105">
        <f>100/1000</f>
        <v>0.1</v>
      </c>
      <c r="I11" s="77">
        <v>1</v>
      </c>
      <c r="J11" s="78" t="s">
        <v>1160</v>
      </c>
      <c r="K11" s="79">
        <v>700000</v>
      </c>
      <c r="L11" s="27" t="s">
        <v>1162</v>
      </c>
      <c r="M11" s="79">
        <v>5951</v>
      </c>
      <c r="N11" s="175" t="s">
        <v>1165</v>
      </c>
      <c r="O11" s="117">
        <v>11586</v>
      </c>
      <c r="P11" s="110">
        <f>O11*100/1000</f>
        <v>1158.5999999999999</v>
      </c>
      <c r="Q11" s="117"/>
      <c r="R11" s="118">
        <f>Q11*100/1000</f>
        <v>0</v>
      </c>
      <c r="S11" s="119">
        <v>0</v>
      </c>
      <c r="T11" s="120">
        <f>S11*100/1000</f>
        <v>0</v>
      </c>
      <c r="U11" s="116"/>
      <c r="V11" s="121"/>
      <c r="W11" s="116">
        <f t="shared" si="0"/>
        <v>11586</v>
      </c>
      <c r="X11" s="121">
        <f t="shared" si="0"/>
        <v>1158.5999999999999</v>
      </c>
      <c r="Y11" s="176"/>
      <c r="Z11" s="177"/>
      <c r="AA11" s="114"/>
    </row>
    <row r="12" spans="1:37" ht="56.25" x14ac:dyDescent="0.2">
      <c r="A12" s="174" t="s">
        <v>2298</v>
      </c>
      <c r="B12" s="105" t="s">
        <v>2304</v>
      </c>
      <c r="C12" s="105" t="s">
        <v>1158</v>
      </c>
      <c r="D12" s="105" t="s">
        <v>1159</v>
      </c>
      <c r="E12" s="115" t="s">
        <v>1835</v>
      </c>
      <c r="F12" s="106">
        <v>2020</v>
      </c>
      <c r="G12" s="106" t="s">
        <v>325</v>
      </c>
      <c r="H12" s="105">
        <f>100/1000</f>
        <v>0.1</v>
      </c>
      <c r="I12" s="77">
        <v>1</v>
      </c>
      <c r="J12" s="78" t="s">
        <v>1160</v>
      </c>
      <c r="K12" s="79">
        <v>700000</v>
      </c>
      <c r="L12" s="27" t="s">
        <v>1163</v>
      </c>
      <c r="M12" s="79">
        <v>5951</v>
      </c>
      <c r="N12" s="178" t="s">
        <v>1166</v>
      </c>
      <c r="O12" s="117">
        <v>28070</v>
      </c>
      <c r="P12" s="110">
        <f>O12*100/1000</f>
        <v>2807</v>
      </c>
      <c r="Q12" s="117"/>
      <c r="R12" s="118">
        <f>Q12*100/1000</f>
        <v>0</v>
      </c>
      <c r="S12" s="119">
        <v>0</v>
      </c>
      <c r="T12" s="120">
        <f>S12*100/1000</f>
        <v>0</v>
      </c>
      <c r="U12" s="116"/>
      <c r="V12" s="121"/>
      <c r="W12" s="116">
        <f t="shared" si="0"/>
        <v>28070</v>
      </c>
      <c r="X12" s="121">
        <f t="shared" si="0"/>
        <v>2807</v>
      </c>
      <c r="Y12" s="176"/>
      <c r="Z12" s="177"/>
      <c r="AA12" s="114">
        <v>13919</v>
      </c>
    </row>
    <row r="13" spans="1:37" s="104" customFormat="1" ht="11.25" customHeight="1" x14ac:dyDescent="0.15">
      <c r="A13" s="315" t="s">
        <v>3361</v>
      </c>
      <c r="B13" s="316"/>
      <c r="C13" s="316"/>
      <c r="D13" s="316"/>
      <c r="E13" s="317"/>
      <c r="F13" s="115"/>
      <c r="G13" s="115"/>
      <c r="H13" s="122"/>
      <c r="I13" s="1"/>
      <c r="J13" s="1"/>
      <c r="K13" s="1"/>
      <c r="L13" s="27"/>
      <c r="M13" s="79"/>
      <c r="N13" s="2"/>
      <c r="O13" s="123"/>
      <c r="P13" s="124"/>
      <c r="Q13" s="123"/>
      <c r="R13" s="125"/>
      <c r="S13" s="123"/>
      <c r="T13" s="120"/>
      <c r="U13" s="117"/>
      <c r="V13" s="126"/>
      <c r="W13" s="117"/>
      <c r="X13" s="126"/>
      <c r="Y13" s="127"/>
      <c r="Z13" s="128"/>
      <c r="AA13" s="129"/>
    </row>
    <row r="14" spans="1:37" ht="56.25" x14ac:dyDescent="0.2">
      <c r="A14" s="174" t="s">
        <v>2298</v>
      </c>
      <c r="B14" s="105" t="s">
        <v>2304</v>
      </c>
      <c r="C14" s="105" t="s">
        <v>1158</v>
      </c>
      <c r="D14" s="105" t="s">
        <v>1159</v>
      </c>
      <c r="E14" s="115" t="s">
        <v>1835</v>
      </c>
      <c r="F14" s="106">
        <v>2020</v>
      </c>
      <c r="G14" s="115" t="s">
        <v>325</v>
      </c>
      <c r="H14" s="105">
        <f>100/1000</f>
        <v>0.1</v>
      </c>
      <c r="I14" s="1">
        <v>1</v>
      </c>
      <c r="J14" s="78" t="s">
        <v>1160</v>
      </c>
      <c r="K14" s="79">
        <v>700000</v>
      </c>
      <c r="L14" s="179" t="s">
        <v>1167</v>
      </c>
      <c r="M14" s="79">
        <f>M10+M11+M12</f>
        <v>26877</v>
      </c>
      <c r="N14" s="180" t="s">
        <v>1168</v>
      </c>
      <c r="O14" s="245">
        <f>O12+O11+O10</f>
        <v>122342</v>
      </c>
      <c r="P14" s="118">
        <f>P12+P11+P10</f>
        <v>12234.2</v>
      </c>
      <c r="Q14" s="117">
        <f>Q12+Q11+Q10</f>
        <v>0</v>
      </c>
      <c r="R14" s="118">
        <f>R12+R11+R10</f>
        <v>0</v>
      </c>
      <c r="S14" s="117"/>
      <c r="T14" s="181">
        <f>S14*100/1000</f>
        <v>0</v>
      </c>
      <c r="U14" s="117"/>
      <c r="V14" s="126"/>
      <c r="W14" s="117">
        <f>O14+S14</f>
        <v>122342</v>
      </c>
      <c r="X14" s="126">
        <f>P14+T14</f>
        <v>12234.2</v>
      </c>
      <c r="Y14" s="182">
        <f>Q14</f>
        <v>0</v>
      </c>
      <c r="Z14" s="183">
        <f>R14</f>
        <v>0</v>
      </c>
      <c r="AA14" s="132">
        <f>AA12+AA11+AA10</f>
        <v>27689</v>
      </c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</row>
    <row r="15" spans="1:37" s="104" customFormat="1" ht="11.25" customHeight="1" x14ac:dyDescent="0.2">
      <c r="A15" s="315" t="s">
        <v>1932</v>
      </c>
      <c r="B15" s="316"/>
      <c r="C15" s="316"/>
      <c r="D15" s="197"/>
      <c r="E15" s="198"/>
      <c r="F15" s="115"/>
      <c r="G15" s="115"/>
      <c r="H15" s="122"/>
      <c r="I15" s="3"/>
      <c r="J15" s="3"/>
      <c r="K15" s="3"/>
      <c r="L15" s="28"/>
      <c r="M15" s="79"/>
      <c r="N15" s="4"/>
      <c r="O15" s="130"/>
      <c r="P15" s="118"/>
      <c r="Q15" s="123"/>
      <c r="R15" s="125"/>
      <c r="S15" s="131"/>
      <c r="T15" s="120"/>
      <c r="U15" s="117"/>
      <c r="V15" s="126"/>
      <c r="W15" s="116"/>
      <c r="X15" s="121"/>
      <c r="Y15" s="127"/>
      <c r="Z15" s="128"/>
      <c r="AA15" s="132"/>
    </row>
    <row r="16" spans="1:37" s="104" customFormat="1" ht="126" customHeight="1" thickBot="1" x14ac:dyDescent="0.2">
      <c r="A16" s="184" t="s">
        <v>2298</v>
      </c>
      <c r="B16" s="185" t="s">
        <v>2304</v>
      </c>
      <c r="C16" s="185" t="s">
        <v>1158</v>
      </c>
      <c r="D16" s="185" t="s">
        <v>1159</v>
      </c>
      <c r="E16" s="186" t="s">
        <v>1835</v>
      </c>
      <c r="F16" s="186">
        <v>2020</v>
      </c>
      <c r="G16" s="186" t="s">
        <v>2362</v>
      </c>
      <c r="H16" s="187">
        <f>100/1000</f>
        <v>0.1</v>
      </c>
      <c r="I16" s="188">
        <v>1</v>
      </c>
      <c r="J16" s="188" t="s">
        <v>1160</v>
      </c>
      <c r="K16" s="79">
        <v>700000</v>
      </c>
      <c r="L16" s="190" t="s">
        <v>1167</v>
      </c>
      <c r="M16" s="189">
        <f>M14</f>
        <v>26877</v>
      </c>
      <c r="N16" s="191" t="s">
        <v>1169</v>
      </c>
      <c r="O16" s="192">
        <f t="shared" ref="O16:T16" si="1">O14</f>
        <v>122342</v>
      </c>
      <c r="P16" s="193">
        <f t="shared" si="1"/>
        <v>12234.2</v>
      </c>
      <c r="Q16" s="192">
        <f t="shared" si="1"/>
        <v>0</v>
      </c>
      <c r="R16" s="193">
        <f t="shared" si="1"/>
        <v>0</v>
      </c>
      <c r="S16" s="192">
        <f t="shared" si="1"/>
        <v>0</v>
      </c>
      <c r="T16" s="194">
        <f t="shared" si="1"/>
        <v>0</v>
      </c>
      <c r="U16" s="192"/>
      <c r="V16" s="194"/>
      <c r="W16" s="192">
        <f>O16+S16</f>
        <v>122342</v>
      </c>
      <c r="X16" s="194">
        <f>P16+T16</f>
        <v>12234.2</v>
      </c>
      <c r="Y16" s="195">
        <f>Y14</f>
        <v>0</v>
      </c>
      <c r="Z16" s="195">
        <f>Z14</f>
        <v>0</v>
      </c>
      <c r="AA16" s="196">
        <f>AA14</f>
        <v>27689</v>
      </c>
    </row>
    <row r="17" spans="1:27" s="104" customFormat="1" x14ac:dyDescent="0.15">
      <c r="A17" s="133"/>
      <c r="B17" s="133"/>
      <c r="C17" s="133"/>
      <c r="D17" s="133"/>
      <c r="E17" s="134"/>
      <c r="F17" s="134"/>
      <c r="G17" s="134"/>
      <c r="H17" s="133"/>
      <c r="I17" s="29"/>
      <c r="J17" s="29"/>
      <c r="K17" s="30"/>
      <c r="L17" s="31"/>
      <c r="M17" s="30"/>
      <c r="N17" s="32"/>
      <c r="O17" s="30"/>
      <c r="P17" s="135"/>
      <c r="Q17" s="136"/>
      <c r="R17" s="135"/>
      <c r="S17" s="137"/>
      <c r="T17" s="133"/>
      <c r="U17" s="138"/>
      <c r="V17" s="139"/>
      <c r="W17" s="138"/>
      <c r="X17" s="139"/>
      <c r="Y17" s="136"/>
      <c r="Z17" s="139"/>
      <c r="AA17" s="138"/>
    </row>
    <row r="18" spans="1:27" s="5" customFormat="1" ht="15" x14ac:dyDescent="0.25">
      <c r="A18" s="215"/>
      <c r="B18" s="306" t="s">
        <v>3353</v>
      </c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91"/>
    </row>
    <row r="19" spans="1:27" s="5" customFormat="1" ht="27.75" customHeight="1" x14ac:dyDescent="0.25">
      <c r="A19" s="215"/>
      <c r="B19" s="306" t="s">
        <v>3354</v>
      </c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91"/>
    </row>
    <row r="20" spans="1:27" s="5" customFormat="1" ht="28.5" customHeight="1" x14ac:dyDescent="0.25">
      <c r="A20" s="215"/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91"/>
    </row>
    <row r="21" spans="1:27" s="5" customFormat="1" ht="11.25" customHeight="1" thickBot="1" x14ac:dyDescent="0.25">
      <c r="J21" s="88"/>
      <c r="K21" s="19"/>
      <c r="L21" s="85"/>
      <c r="O21" s="91"/>
    </row>
    <row r="22" spans="1:27" s="216" customFormat="1" ht="15.75" x14ac:dyDescent="0.25">
      <c r="B22" s="33" t="s">
        <v>2261</v>
      </c>
      <c r="C22" s="38"/>
      <c r="D22" s="217"/>
      <c r="E22" s="35"/>
      <c r="F22" s="36" t="s">
        <v>2262</v>
      </c>
      <c r="G22" s="37"/>
      <c r="H22" s="35"/>
      <c r="I22" s="37"/>
      <c r="J22" s="218"/>
      <c r="K22" s="218"/>
      <c r="L22" s="38"/>
      <c r="M22" s="219"/>
      <c r="N22" s="39"/>
      <c r="O22" s="94"/>
    </row>
    <row r="23" spans="1:27" s="216" customFormat="1" ht="15.75" x14ac:dyDescent="0.25">
      <c r="B23" s="40" t="s">
        <v>1745</v>
      </c>
      <c r="C23" s="45"/>
      <c r="D23" s="220"/>
      <c r="E23" s="43"/>
      <c r="F23" s="43"/>
      <c r="G23" s="43"/>
      <c r="H23" s="44"/>
      <c r="I23" s="43"/>
      <c r="J23" s="221"/>
      <c r="K23" s="221"/>
      <c r="L23" s="45"/>
      <c r="M23" s="222"/>
      <c r="N23" s="46"/>
      <c r="O23" s="95"/>
    </row>
    <row r="24" spans="1:27" s="223" customFormat="1" ht="15.75" x14ac:dyDescent="0.25">
      <c r="B24" s="47"/>
      <c r="C24" s="52"/>
      <c r="D24" s="224"/>
      <c r="E24" s="50"/>
      <c r="F24" s="50"/>
      <c r="G24" s="50"/>
      <c r="H24" s="51"/>
      <c r="I24" s="50"/>
      <c r="J24" s="225"/>
      <c r="K24" s="225"/>
      <c r="L24" s="52"/>
      <c r="M24" s="226"/>
      <c r="N24" s="53"/>
      <c r="O24" s="96"/>
    </row>
    <row r="25" spans="1:27" s="223" customFormat="1" ht="15.75" x14ac:dyDescent="0.25">
      <c r="B25" s="47" t="s">
        <v>1743</v>
      </c>
      <c r="C25" s="52"/>
      <c r="D25" s="224"/>
      <c r="E25" s="50"/>
      <c r="F25" s="50"/>
      <c r="G25" s="50"/>
      <c r="H25" s="51"/>
      <c r="I25" s="50"/>
      <c r="J25" s="99" t="s">
        <v>2263</v>
      </c>
      <c r="K25" s="225"/>
      <c r="L25" s="52"/>
      <c r="M25" s="226"/>
      <c r="N25" s="53"/>
      <c r="O25" s="96"/>
    </row>
    <row r="26" spans="1:27" s="223" customFormat="1" ht="15.75" x14ac:dyDescent="0.25">
      <c r="B26" s="47"/>
      <c r="C26" s="42" t="s">
        <v>3355</v>
      </c>
      <c r="D26" s="224"/>
      <c r="E26" s="51"/>
      <c r="F26" s="42" t="s">
        <v>2264</v>
      </c>
      <c r="G26" s="50"/>
      <c r="H26" s="51"/>
      <c r="I26" s="50"/>
      <c r="J26" s="99" t="s">
        <v>2149</v>
      </c>
      <c r="K26" s="225"/>
      <c r="L26" s="52"/>
      <c r="M26" s="226"/>
      <c r="N26" s="53"/>
      <c r="O26" s="96"/>
    </row>
    <row r="27" spans="1:27" s="223" customFormat="1" ht="15.75" x14ac:dyDescent="0.25">
      <c r="B27" s="47"/>
      <c r="C27" s="45"/>
      <c r="D27" s="224"/>
      <c r="E27" s="51"/>
      <c r="F27" s="42" t="s">
        <v>2303</v>
      </c>
      <c r="G27" s="50"/>
      <c r="H27" s="51"/>
      <c r="I27" s="50"/>
      <c r="J27" s="225"/>
      <c r="K27" s="225"/>
      <c r="L27" s="52"/>
      <c r="M27" s="226"/>
      <c r="N27" s="53"/>
      <c r="O27" s="96"/>
    </row>
    <row r="28" spans="1:27" s="223" customFormat="1" ht="15.75" x14ac:dyDescent="0.25">
      <c r="B28" s="47"/>
      <c r="C28" s="52"/>
      <c r="D28" s="224"/>
      <c r="E28" s="50"/>
      <c r="F28" s="49"/>
      <c r="G28" s="49"/>
      <c r="H28" s="51"/>
      <c r="I28" s="50"/>
      <c r="J28" s="225"/>
      <c r="K28" s="225"/>
      <c r="L28" s="52"/>
      <c r="M28" s="226"/>
      <c r="N28" s="53"/>
      <c r="O28" s="96"/>
    </row>
    <row r="29" spans="1:27" s="223" customFormat="1" ht="15.75" x14ac:dyDescent="0.25">
      <c r="B29" s="47"/>
      <c r="C29" s="42"/>
      <c r="D29" s="224"/>
      <c r="E29" s="51"/>
      <c r="F29" s="42"/>
      <c r="G29" s="49"/>
      <c r="H29" s="51"/>
      <c r="I29" s="50"/>
      <c r="J29" s="225"/>
      <c r="K29" s="225"/>
      <c r="L29" s="52"/>
      <c r="M29" s="226"/>
      <c r="N29" s="53"/>
      <c r="O29" s="96"/>
    </row>
    <row r="30" spans="1:27" s="223" customFormat="1" ht="15.75" x14ac:dyDescent="0.25">
      <c r="B30" s="47"/>
      <c r="C30" s="45"/>
      <c r="D30" s="224"/>
      <c r="E30" s="51"/>
      <c r="F30" s="42"/>
      <c r="G30" s="50"/>
      <c r="H30" s="51"/>
      <c r="I30" s="50"/>
      <c r="J30" s="225"/>
      <c r="K30" s="225"/>
      <c r="L30" s="52"/>
      <c r="M30" s="226"/>
      <c r="N30" s="53"/>
      <c r="O30" s="96"/>
    </row>
    <row r="31" spans="1:27" s="223" customFormat="1" ht="16.5" thickBot="1" x14ac:dyDescent="0.3">
      <c r="B31" s="54" t="s">
        <v>3356</v>
      </c>
      <c r="C31" s="59"/>
      <c r="D31" s="227"/>
      <c r="E31" s="57"/>
      <c r="F31" s="57"/>
      <c r="G31" s="57"/>
      <c r="H31" s="58"/>
      <c r="I31" s="57"/>
      <c r="J31" s="228"/>
      <c r="K31" s="228"/>
      <c r="L31" s="59"/>
      <c r="M31" s="229"/>
      <c r="N31" s="60"/>
      <c r="O31" s="97"/>
    </row>
    <row r="105" spans="1:1" ht="15.75" x14ac:dyDescent="0.25">
      <c r="A105" s="10" t="s">
        <v>1744</v>
      </c>
    </row>
    <row r="106" spans="1:1" ht="15.75" x14ac:dyDescent="0.25">
      <c r="A106" s="10" t="s">
        <v>1745</v>
      </c>
    </row>
    <row r="107" spans="1:1" ht="15.75" x14ac:dyDescent="0.25">
      <c r="A107" s="10" t="s">
        <v>1743</v>
      </c>
    </row>
    <row r="108" spans="1:1" ht="15.75" x14ac:dyDescent="0.25">
      <c r="A108" s="11" t="s">
        <v>2303</v>
      </c>
    </row>
    <row r="109" spans="1:1" x14ac:dyDescent="0.2">
      <c r="A109" s="140"/>
    </row>
    <row r="110" spans="1:1" ht="15.75" x14ac:dyDescent="0.25">
      <c r="A110" s="11" t="s">
        <v>1746</v>
      </c>
    </row>
  </sheetData>
  <autoFilter ref="A9:AA49" xr:uid="{00000000-0009-0000-0000-000001000000}"/>
  <mergeCells count="20">
    <mergeCell ref="W8:X8"/>
    <mergeCell ref="Y8:Z8"/>
    <mergeCell ref="U8:V8"/>
    <mergeCell ref="A15:C15"/>
    <mergeCell ref="B20:N20"/>
    <mergeCell ref="Q8:R8"/>
    <mergeCell ref="S8:T8"/>
    <mergeCell ref="O8:P8"/>
    <mergeCell ref="B18:N18"/>
    <mergeCell ref="B19:N19"/>
    <mergeCell ref="A13:E13"/>
    <mergeCell ref="A2:AA2"/>
    <mergeCell ref="A4:C4"/>
    <mergeCell ref="A5:I5"/>
    <mergeCell ref="O7:P7"/>
    <mergeCell ref="U7:V7"/>
    <mergeCell ref="Q7:R7"/>
    <mergeCell ref="Y7:Z7"/>
    <mergeCell ref="W7:X7"/>
    <mergeCell ref="S7:T7"/>
  </mergeCells>
  <phoneticPr fontId="6" type="noConversion"/>
  <printOptions horizontalCentered="1"/>
  <pageMargins left="0.18" right="0" top="0" bottom="0" header="0" footer="0"/>
  <pageSetup paperSize="9" scale="56" orientation="landscape" r:id="rId1"/>
  <headerFooter alignWithMargins="0">
    <oddFooter>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AEAF-7B25-4376-83BB-3EF6DA57DEA4}">
  <sheetPr filterMode="1"/>
  <dimension ref="A1:C2321"/>
  <sheetViews>
    <sheetView workbookViewId="0">
      <selection sqref="A1:C1048576"/>
    </sheetView>
  </sheetViews>
  <sheetFormatPr defaultRowHeight="15" x14ac:dyDescent="0.25"/>
  <cols>
    <col min="1" max="1" width="17" customWidth="1"/>
    <col min="2" max="2" width="82.7109375" customWidth="1"/>
  </cols>
  <sheetData>
    <row r="1" spans="1:3" x14ac:dyDescent="0.25">
      <c r="A1" s="305" t="s">
        <v>2823</v>
      </c>
      <c r="B1" s="305" t="s">
        <v>1748</v>
      </c>
      <c r="C1" s="305" t="s">
        <v>1758</v>
      </c>
    </row>
    <row r="2" spans="1:3" hidden="1" x14ac:dyDescent="0.25">
      <c r="A2" s="305" t="s">
        <v>1488</v>
      </c>
      <c r="B2" s="305" t="s">
        <v>1486</v>
      </c>
      <c r="C2" s="305">
        <v>30</v>
      </c>
    </row>
    <row r="3" spans="1:3" hidden="1" x14ac:dyDescent="0.25">
      <c r="A3" s="305" t="s">
        <v>1488</v>
      </c>
      <c r="B3" s="305" t="s">
        <v>1486</v>
      </c>
      <c r="C3" s="305">
        <v>30</v>
      </c>
    </row>
    <row r="4" spans="1:3" x14ac:dyDescent="0.25">
      <c r="A4" s="305" t="s">
        <v>525</v>
      </c>
      <c r="B4" s="305" t="s">
        <v>1187</v>
      </c>
      <c r="C4" s="305">
        <v>30</v>
      </c>
    </row>
    <row r="5" spans="1:3" hidden="1" x14ac:dyDescent="0.25">
      <c r="A5" s="305" t="s">
        <v>1940</v>
      </c>
      <c r="B5" s="305" t="s">
        <v>2991</v>
      </c>
      <c r="C5" s="305">
        <v>284</v>
      </c>
    </row>
    <row r="6" spans="1:3" hidden="1" x14ac:dyDescent="0.25">
      <c r="A6" s="305" t="s">
        <v>1940</v>
      </c>
      <c r="B6" s="305" t="s">
        <v>2991</v>
      </c>
      <c r="C6" s="305">
        <v>263</v>
      </c>
    </row>
    <row r="7" spans="1:3" hidden="1" x14ac:dyDescent="0.25">
      <c r="A7" s="305" t="s">
        <v>1940</v>
      </c>
      <c r="B7" s="305" t="s">
        <v>2991</v>
      </c>
      <c r="C7" s="305">
        <v>547</v>
      </c>
    </row>
    <row r="8" spans="1:3" hidden="1" x14ac:dyDescent="0.25">
      <c r="A8" s="305" t="s">
        <v>1940</v>
      </c>
      <c r="B8" s="305" t="s">
        <v>2991</v>
      </c>
      <c r="C8" s="305">
        <v>716</v>
      </c>
    </row>
    <row r="9" spans="1:3" hidden="1" x14ac:dyDescent="0.25">
      <c r="A9" s="305" t="s">
        <v>1940</v>
      </c>
      <c r="B9" s="305" t="s">
        <v>2991</v>
      </c>
      <c r="C9" s="305">
        <v>683</v>
      </c>
    </row>
    <row r="10" spans="1:3" hidden="1" x14ac:dyDescent="0.25">
      <c r="A10" s="305" t="s">
        <v>1940</v>
      </c>
      <c r="B10" s="305" t="s">
        <v>2991</v>
      </c>
      <c r="C10" s="305">
        <v>1399</v>
      </c>
    </row>
    <row r="11" spans="1:3" x14ac:dyDescent="0.25">
      <c r="A11" s="305" t="s">
        <v>709</v>
      </c>
      <c r="B11" s="305" t="s">
        <v>1172</v>
      </c>
      <c r="C11" s="305">
        <v>1946</v>
      </c>
    </row>
    <row r="12" spans="1:3" hidden="1" x14ac:dyDescent="0.25">
      <c r="A12" s="305" t="s">
        <v>1941</v>
      </c>
      <c r="B12" s="305" t="s">
        <v>2993</v>
      </c>
      <c r="C12" s="305">
        <v>236</v>
      </c>
    </row>
    <row r="13" spans="1:3" hidden="1" x14ac:dyDescent="0.25">
      <c r="A13" s="305" t="s">
        <v>1941</v>
      </c>
      <c r="B13" s="305" t="s">
        <v>2993</v>
      </c>
      <c r="C13" s="305">
        <v>236</v>
      </c>
    </row>
    <row r="14" spans="1:3" x14ac:dyDescent="0.25">
      <c r="A14" s="305" t="s">
        <v>710</v>
      </c>
      <c r="B14" s="305" t="s">
        <v>1173</v>
      </c>
      <c r="C14" s="305">
        <v>236</v>
      </c>
    </row>
    <row r="15" spans="1:3" hidden="1" x14ac:dyDescent="0.25">
      <c r="A15" s="305" t="s">
        <v>1954</v>
      </c>
      <c r="B15" s="305" t="s">
        <v>3049</v>
      </c>
      <c r="C15" s="305">
        <v>86</v>
      </c>
    </row>
    <row r="16" spans="1:3" hidden="1" x14ac:dyDescent="0.25">
      <c r="A16" s="305" t="s">
        <v>1954</v>
      </c>
      <c r="B16" s="305" t="s">
        <v>3049</v>
      </c>
      <c r="C16" s="305">
        <v>76</v>
      </c>
    </row>
    <row r="17" spans="1:3" hidden="1" x14ac:dyDescent="0.25">
      <c r="A17" s="305" t="s">
        <v>1954</v>
      </c>
      <c r="B17" s="305" t="s">
        <v>3049</v>
      </c>
      <c r="C17" s="305">
        <v>162</v>
      </c>
    </row>
    <row r="18" spans="1:3" hidden="1" x14ac:dyDescent="0.25">
      <c r="A18" s="305" t="s">
        <v>1954</v>
      </c>
      <c r="B18" s="305" t="s">
        <v>3049</v>
      </c>
      <c r="C18" s="305">
        <v>191</v>
      </c>
    </row>
    <row r="19" spans="1:3" hidden="1" x14ac:dyDescent="0.25">
      <c r="A19" s="305" t="s">
        <v>1954</v>
      </c>
      <c r="B19" s="305" t="s">
        <v>3049</v>
      </c>
      <c r="C19" s="305">
        <v>196</v>
      </c>
    </row>
    <row r="20" spans="1:3" hidden="1" x14ac:dyDescent="0.25">
      <c r="A20" s="305" t="s">
        <v>1954</v>
      </c>
      <c r="B20" s="305" t="s">
        <v>3049</v>
      </c>
      <c r="C20" s="305">
        <v>387</v>
      </c>
    </row>
    <row r="21" spans="1:3" x14ac:dyDescent="0.25">
      <c r="A21" s="305" t="s">
        <v>711</v>
      </c>
      <c r="B21" s="305" t="s">
        <v>1620</v>
      </c>
      <c r="C21" s="305">
        <v>549</v>
      </c>
    </row>
    <row r="22" spans="1:3" hidden="1" x14ac:dyDescent="0.25">
      <c r="A22" s="305" t="s">
        <v>3007</v>
      </c>
      <c r="B22" s="305" t="s">
        <v>3005</v>
      </c>
      <c r="C22" s="305">
        <v>5</v>
      </c>
    </row>
    <row r="23" spans="1:3" hidden="1" x14ac:dyDescent="0.25">
      <c r="A23" s="305" t="s">
        <v>3007</v>
      </c>
      <c r="B23" s="305" t="s">
        <v>3005</v>
      </c>
      <c r="C23" s="305">
        <v>6</v>
      </c>
    </row>
    <row r="24" spans="1:3" hidden="1" x14ac:dyDescent="0.25">
      <c r="A24" s="305" t="s">
        <v>3007</v>
      </c>
      <c r="B24" s="305" t="s">
        <v>3005</v>
      </c>
      <c r="C24" s="305">
        <v>11</v>
      </c>
    </row>
    <row r="25" spans="1:3" x14ac:dyDescent="0.25">
      <c r="A25" s="305" t="s">
        <v>712</v>
      </c>
      <c r="B25" s="305" t="s">
        <v>88</v>
      </c>
      <c r="C25" s="305">
        <v>11</v>
      </c>
    </row>
    <row r="26" spans="1:3" hidden="1" x14ac:dyDescent="0.25">
      <c r="A26" s="305" t="s">
        <v>1943</v>
      </c>
      <c r="B26" s="305" t="s">
        <v>3037</v>
      </c>
      <c r="C26" s="305">
        <v>47</v>
      </c>
    </row>
    <row r="27" spans="1:3" hidden="1" x14ac:dyDescent="0.25">
      <c r="A27" s="305" t="s">
        <v>1943</v>
      </c>
      <c r="B27" s="305" t="s">
        <v>3037</v>
      </c>
      <c r="C27" s="305">
        <v>47</v>
      </c>
    </row>
    <row r="28" spans="1:3" hidden="1" x14ac:dyDescent="0.25">
      <c r="A28" s="305" t="s">
        <v>1943</v>
      </c>
      <c r="B28" s="305" t="s">
        <v>3037</v>
      </c>
      <c r="C28" s="305">
        <v>94</v>
      </c>
    </row>
    <row r="29" spans="1:3" hidden="1" x14ac:dyDescent="0.25">
      <c r="A29" s="305" t="s">
        <v>1943</v>
      </c>
      <c r="B29" s="305" t="s">
        <v>3037</v>
      </c>
      <c r="C29" s="305">
        <v>74</v>
      </c>
    </row>
    <row r="30" spans="1:3" hidden="1" x14ac:dyDescent="0.25">
      <c r="A30" s="305" t="s">
        <v>1943</v>
      </c>
      <c r="B30" s="305" t="s">
        <v>3037</v>
      </c>
      <c r="C30" s="305">
        <v>74</v>
      </c>
    </row>
    <row r="31" spans="1:3" hidden="1" x14ac:dyDescent="0.25">
      <c r="A31" s="305" t="s">
        <v>1943</v>
      </c>
      <c r="B31" s="305" t="s">
        <v>3037</v>
      </c>
      <c r="C31" s="305">
        <v>148</v>
      </c>
    </row>
    <row r="32" spans="1:3" x14ac:dyDescent="0.25">
      <c r="A32" s="305" t="s">
        <v>713</v>
      </c>
      <c r="B32" s="305" t="s">
        <v>1621</v>
      </c>
      <c r="C32" s="305">
        <v>242</v>
      </c>
    </row>
    <row r="33" spans="1:3" hidden="1" x14ac:dyDescent="0.25">
      <c r="A33" s="305" t="s">
        <v>1945</v>
      </c>
      <c r="B33" s="305" t="s">
        <v>3039</v>
      </c>
      <c r="C33" s="305">
        <v>249</v>
      </c>
    </row>
    <row r="34" spans="1:3" hidden="1" x14ac:dyDescent="0.25">
      <c r="A34" s="305" t="s">
        <v>1945</v>
      </c>
      <c r="B34" s="305" t="s">
        <v>3039</v>
      </c>
      <c r="C34" s="305">
        <v>243</v>
      </c>
    </row>
    <row r="35" spans="1:3" hidden="1" x14ac:dyDescent="0.25">
      <c r="A35" s="305" t="s">
        <v>1945</v>
      </c>
      <c r="B35" s="305" t="s">
        <v>3039</v>
      </c>
      <c r="C35" s="305">
        <v>492</v>
      </c>
    </row>
    <row r="36" spans="1:3" hidden="1" x14ac:dyDescent="0.25">
      <c r="A36" s="305" t="s">
        <v>1945</v>
      </c>
      <c r="B36" s="305" t="s">
        <v>3039</v>
      </c>
      <c r="C36" s="305">
        <v>471</v>
      </c>
    </row>
    <row r="37" spans="1:3" hidden="1" x14ac:dyDescent="0.25">
      <c r="A37" s="305" t="s">
        <v>1945</v>
      </c>
      <c r="B37" s="305" t="s">
        <v>3039</v>
      </c>
      <c r="C37" s="305">
        <v>497</v>
      </c>
    </row>
    <row r="38" spans="1:3" hidden="1" x14ac:dyDescent="0.25">
      <c r="A38" s="305" t="s">
        <v>1945</v>
      </c>
      <c r="B38" s="305" t="s">
        <v>3039</v>
      </c>
      <c r="C38" s="305">
        <v>968</v>
      </c>
    </row>
    <row r="39" spans="1:3" x14ac:dyDescent="0.25">
      <c r="A39" s="305" t="s">
        <v>714</v>
      </c>
      <c r="B39" s="305" t="s">
        <v>1623</v>
      </c>
      <c r="C39" s="305">
        <v>1460</v>
      </c>
    </row>
    <row r="40" spans="1:3" hidden="1" x14ac:dyDescent="0.25">
      <c r="A40" s="305" t="s">
        <v>1955</v>
      </c>
      <c r="B40" s="305" t="s">
        <v>3041</v>
      </c>
      <c r="C40" s="305">
        <v>65</v>
      </c>
    </row>
    <row r="41" spans="1:3" hidden="1" x14ac:dyDescent="0.25">
      <c r="A41" s="305" t="s">
        <v>1955</v>
      </c>
      <c r="B41" s="305" t="s">
        <v>3041</v>
      </c>
      <c r="C41" s="305">
        <v>65</v>
      </c>
    </row>
    <row r="42" spans="1:3" hidden="1" x14ac:dyDescent="0.25">
      <c r="A42" s="305" t="s">
        <v>1955</v>
      </c>
      <c r="B42" s="305" t="s">
        <v>3041</v>
      </c>
      <c r="C42" s="305">
        <v>130</v>
      </c>
    </row>
    <row r="43" spans="1:3" hidden="1" x14ac:dyDescent="0.25">
      <c r="A43" s="305" t="s">
        <v>1955</v>
      </c>
      <c r="B43" s="305" t="s">
        <v>3041</v>
      </c>
      <c r="C43" s="305">
        <v>200</v>
      </c>
    </row>
    <row r="44" spans="1:3" hidden="1" x14ac:dyDescent="0.25">
      <c r="A44" s="305" t="s">
        <v>1955</v>
      </c>
      <c r="B44" s="305" t="s">
        <v>3041</v>
      </c>
      <c r="C44" s="305">
        <v>213</v>
      </c>
    </row>
    <row r="45" spans="1:3" hidden="1" x14ac:dyDescent="0.25">
      <c r="A45" s="305" t="s">
        <v>1955</v>
      </c>
      <c r="B45" s="305" t="s">
        <v>3041</v>
      </c>
      <c r="C45" s="305">
        <v>413</v>
      </c>
    </row>
    <row r="46" spans="1:3" x14ac:dyDescent="0.25">
      <c r="A46" s="305" t="s">
        <v>715</v>
      </c>
      <c r="B46" s="305" t="s">
        <v>1625</v>
      </c>
      <c r="C46" s="305">
        <v>543</v>
      </c>
    </row>
    <row r="47" spans="1:3" hidden="1" x14ac:dyDescent="0.25">
      <c r="A47" s="305" t="s">
        <v>1956</v>
      </c>
      <c r="B47" s="305" t="s">
        <v>3043</v>
      </c>
      <c r="C47" s="305">
        <v>240</v>
      </c>
    </row>
    <row r="48" spans="1:3" hidden="1" x14ac:dyDescent="0.25">
      <c r="A48" s="305" t="s">
        <v>1956</v>
      </c>
      <c r="B48" s="305" t="s">
        <v>3043</v>
      </c>
      <c r="C48" s="305">
        <v>202</v>
      </c>
    </row>
    <row r="49" spans="1:3" hidden="1" x14ac:dyDescent="0.25">
      <c r="A49" s="305" t="s">
        <v>1956</v>
      </c>
      <c r="B49" s="305" t="s">
        <v>3043</v>
      </c>
      <c r="C49" s="305">
        <v>442</v>
      </c>
    </row>
    <row r="50" spans="1:3" hidden="1" x14ac:dyDescent="0.25">
      <c r="A50" s="305" t="s">
        <v>1956</v>
      </c>
      <c r="B50" s="305" t="s">
        <v>3043</v>
      </c>
      <c r="C50" s="305">
        <v>599</v>
      </c>
    </row>
    <row r="51" spans="1:3" hidden="1" x14ac:dyDescent="0.25">
      <c r="A51" s="305" t="s">
        <v>1956</v>
      </c>
      <c r="B51" s="305" t="s">
        <v>3043</v>
      </c>
      <c r="C51" s="305">
        <v>533</v>
      </c>
    </row>
    <row r="52" spans="1:3" hidden="1" x14ac:dyDescent="0.25">
      <c r="A52" s="305" t="s">
        <v>1956</v>
      </c>
      <c r="B52" s="305" t="s">
        <v>3043</v>
      </c>
      <c r="C52" s="305">
        <v>1132</v>
      </c>
    </row>
    <row r="53" spans="1:3" x14ac:dyDescent="0.25">
      <c r="A53" s="305" t="s">
        <v>716</v>
      </c>
      <c r="B53" s="305" t="s">
        <v>1626</v>
      </c>
      <c r="C53" s="305">
        <v>1574</v>
      </c>
    </row>
    <row r="54" spans="1:3" hidden="1" x14ac:dyDescent="0.25">
      <c r="A54" s="305" t="s">
        <v>1958</v>
      </c>
      <c r="B54" s="305" t="s">
        <v>3045</v>
      </c>
      <c r="C54" s="305">
        <v>89</v>
      </c>
    </row>
    <row r="55" spans="1:3" hidden="1" x14ac:dyDescent="0.25">
      <c r="A55" s="305" t="s">
        <v>1958</v>
      </c>
      <c r="B55" s="305" t="s">
        <v>3045</v>
      </c>
      <c r="C55" s="305">
        <v>47</v>
      </c>
    </row>
    <row r="56" spans="1:3" hidden="1" x14ac:dyDescent="0.25">
      <c r="A56" s="305" t="s">
        <v>1958</v>
      </c>
      <c r="B56" s="305" t="s">
        <v>3045</v>
      </c>
      <c r="C56" s="305">
        <v>136</v>
      </c>
    </row>
    <row r="57" spans="1:3" hidden="1" x14ac:dyDescent="0.25">
      <c r="A57" s="305" t="s">
        <v>1958</v>
      </c>
      <c r="B57" s="305" t="s">
        <v>3045</v>
      </c>
      <c r="C57" s="305">
        <v>114</v>
      </c>
    </row>
    <row r="58" spans="1:3" hidden="1" x14ac:dyDescent="0.25">
      <c r="A58" s="305" t="s">
        <v>1958</v>
      </c>
      <c r="B58" s="305" t="s">
        <v>3045</v>
      </c>
      <c r="C58" s="305">
        <v>72</v>
      </c>
    </row>
    <row r="59" spans="1:3" hidden="1" x14ac:dyDescent="0.25">
      <c r="A59" s="305" t="s">
        <v>1958</v>
      </c>
      <c r="B59" s="305" t="s">
        <v>3045</v>
      </c>
      <c r="C59" s="305">
        <v>186</v>
      </c>
    </row>
    <row r="60" spans="1:3" x14ac:dyDescent="0.25">
      <c r="A60" s="305" t="s">
        <v>717</v>
      </c>
      <c r="B60" s="305" t="s">
        <v>1632</v>
      </c>
      <c r="C60" s="305">
        <v>322</v>
      </c>
    </row>
    <row r="61" spans="1:3" hidden="1" x14ac:dyDescent="0.25">
      <c r="A61" s="305" t="s">
        <v>1959</v>
      </c>
      <c r="B61" s="305" t="s">
        <v>3047</v>
      </c>
      <c r="C61" s="305">
        <v>132</v>
      </c>
    </row>
    <row r="62" spans="1:3" hidden="1" x14ac:dyDescent="0.25">
      <c r="A62" s="305" t="s">
        <v>1959</v>
      </c>
      <c r="B62" s="305" t="s">
        <v>3047</v>
      </c>
      <c r="C62" s="305">
        <v>132</v>
      </c>
    </row>
    <row r="63" spans="1:3" hidden="1" x14ac:dyDescent="0.25">
      <c r="A63" s="305" t="s">
        <v>1959</v>
      </c>
      <c r="B63" s="305" t="s">
        <v>3047</v>
      </c>
      <c r="C63" s="305">
        <v>264</v>
      </c>
    </row>
    <row r="64" spans="1:3" hidden="1" x14ac:dyDescent="0.25">
      <c r="A64" s="305" t="s">
        <v>1959</v>
      </c>
      <c r="B64" s="305" t="s">
        <v>3047</v>
      </c>
      <c r="C64" s="305">
        <v>321</v>
      </c>
    </row>
    <row r="65" spans="1:3" hidden="1" x14ac:dyDescent="0.25">
      <c r="A65" s="305" t="s">
        <v>1959</v>
      </c>
      <c r="B65" s="305" t="s">
        <v>3047</v>
      </c>
      <c r="C65" s="305">
        <v>321</v>
      </c>
    </row>
    <row r="66" spans="1:3" hidden="1" x14ac:dyDescent="0.25">
      <c r="A66" s="305" t="s">
        <v>1959</v>
      </c>
      <c r="B66" s="305" t="s">
        <v>3047</v>
      </c>
      <c r="C66" s="305">
        <v>642</v>
      </c>
    </row>
    <row r="67" spans="1:3" x14ac:dyDescent="0.25">
      <c r="A67" s="305" t="s">
        <v>718</v>
      </c>
      <c r="B67" s="305" t="s">
        <v>1633</v>
      </c>
      <c r="C67" s="305">
        <v>906</v>
      </c>
    </row>
    <row r="68" spans="1:3" hidden="1" x14ac:dyDescent="0.25">
      <c r="A68" s="305" t="s">
        <v>1946</v>
      </c>
      <c r="B68" s="305" t="s">
        <v>3028</v>
      </c>
      <c r="C68" s="305">
        <v>191</v>
      </c>
    </row>
    <row r="69" spans="1:3" hidden="1" x14ac:dyDescent="0.25">
      <c r="A69" s="305" t="s">
        <v>1946</v>
      </c>
      <c r="B69" s="305" t="s">
        <v>3028</v>
      </c>
      <c r="C69" s="305">
        <v>191</v>
      </c>
    </row>
    <row r="70" spans="1:3" hidden="1" x14ac:dyDescent="0.25">
      <c r="A70" s="305" t="s">
        <v>1946</v>
      </c>
      <c r="B70" s="305" t="s">
        <v>3028</v>
      </c>
      <c r="C70" s="305">
        <v>382</v>
      </c>
    </row>
    <row r="71" spans="1:3" hidden="1" x14ac:dyDescent="0.25">
      <c r="A71" s="305" t="s">
        <v>1946</v>
      </c>
      <c r="B71" s="305" t="s">
        <v>3028</v>
      </c>
      <c r="C71" s="305">
        <v>156</v>
      </c>
    </row>
    <row r="72" spans="1:3" hidden="1" x14ac:dyDescent="0.25">
      <c r="A72" s="305" t="s">
        <v>1946</v>
      </c>
      <c r="B72" s="305" t="s">
        <v>3028</v>
      </c>
      <c r="C72" s="305">
        <v>156</v>
      </c>
    </row>
    <row r="73" spans="1:3" hidden="1" x14ac:dyDescent="0.25">
      <c r="A73" s="305" t="s">
        <v>1946</v>
      </c>
      <c r="B73" s="305" t="s">
        <v>3028</v>
      </c>
      <c r="C73" s="305">
        <v>312</v>
      </c>
    </row>
    <row r="74" spans="1:3" x14ac:dyDescent="0.25">
      <c r="A74" s="305" t="s">
        <v>719</v>
      </c>
      <c r="B74" s="305" t="s">
        <v>1612</v>
      </c>
      <c r="C74" s="305">
        <v>694</v>
      </c>
    </row>
    <row r="75" spans="1:3" hidden="1" x14ac:dyDescent="0.25">
      <c r="A75" s="305" t="s">
        <v>1938</v>
      </c>
      <c r="B75" s="305" t="s">
        <v>2983</v>
      </c>
      <c r="C75" s="305">
        <v>323</v>
      </c>
    </row>
    <row r="76" spans="1:3" hidden="1" x14ac:dyDescent="0.25">
      <c r="A76" s="305" t="s">
        <v>1938</v>
      </c>
      <c r="B76" s="305" t="s">
        <v>2983</v>
      </c>
      <c r="C76" s="305">
        <v>323</v>
      </c>
    </row>
    <row r="77" spans="1:3" hidden="1" x14ac:dyDescent="0.25">
      <c r="A77" s="305" t="s">
        <v>1938</v>
      </c>
      <c r="B77" s="305" t="s">
        <v>2983</v>
      </c>
      <c r="C77" s="305">
        <v>479</v>
      </c>
    </row>
    <row r="78" spans="1:3" hidden="1" x14ac:dyDescent="0.25">
      <c r="A78" s="305" t="s">
        <v>1938</v>
      </c>
      <c r="B78" s="305" t="s">
        <v>2983</v>
      </c>
      <c r="C78" s="305">
        <v>479</v>
      </c>
    </row>
    <row r="79" spans="1:3" x14ac:dyDescent="0.25">
      <c r="A79" s="305" t="s">
        <v>720</v>
      </c>
      <c r="B79" s="305" t="s">
        <v>1171</v>
      </c>
      <c r="C79" s="305">
        <v>802</v>
      </c>
    </row>
    <row r="80" spans="1:3" hidden="1" x14ac:dyDescent="0.25">
      <c r="A80" s="305" t="s">
        <v>1952</v>
      </c>
      <c r="B80" s="305" t="s">
        <v>3032</v>
      </c>
      <c r="C80" s="305">
        <v>53</v>
      </c>
    </row>
    <row r="81" spans="1:3" hidden="1" x14ac:dyDescent="0.25">
      <c r="A81" s="305" t="s">
        <v>1952</v>
      </c>
      <c r="B81" s="305" t="s">
        <v>3032</v>
      </c>
      <c r="C81" s="305">
        <v>53</v>
      </c>
    </row>
    <row r="82" spans="1:3" hidden="1" x14ac:dyDescent="0.25">
      <c r="A82" s="305" t="s">
        <v>1952</v>
      </c>
      <c r="B82" s="305" t="s">
        <v>3032</v>
      </c>
      <c r="C82" s="305">
        <v>106</v>
      </c>
    </row>
    <row r="83" spans="1:3" hidden="1" x14ac:dyDescent="0.25">
      <c r="A83" s="305" t="s">
        <v>1952</v>
      </c>
      <c r="B83" s="305" t="s">
        <v>3032</v>
      </c>
      <c r="C83" s="305">
        <v>47</v>
      </c>
    </row>
    <row r="84" spans="1:3" hidden="1" x14ac:dyDescent="0.25">
      <c r="A84" s="305" t="s">
        <v>1952</v>
      </c>
      <c r="B84" s="305" t="s">
        <v>3032</v>
      </c>
      <c r="C84" s="305">
        <v>47</v>
      </c>
    </row>
    <row r="85" spans="1:3" hidden="1" x14ac:dyDescent="0.25">
      <c r="A85" s="305" t="s">
        <v>1952</v>
      </c>
      <c r="B85" s="305" t="s">
        <v>3032</v>
      </c>
      <c r="C85" s="305">
        <v>94</v>
      </c>
    </row>
    <row r="86" spans="1:3" hidden="1" x14ac:dyDescent="0.25">
      <c r="A86" s="305" t="s">
        <v>1952</v>
      </c>
      <c r="B86" s="305" t="s">
        <v>3032</v>
      </c>
      <c r="C86" s="305">
        <v>114</v>
      </c>
    </row>
    <row r="87" spans="1:3" hidden="1" x14ac:dyDescent="0.25">
      <c r="A87" s="305" t="s">
        <v>1952</v>
      </c>
      <c r="B87" s="305" t="s">
        <v>3032</v>
      </c>
      <c r="C87" s="305">
        <v>114</v>
      </c>
    </row>
    <row r="88" spans="1:3" hidden="1" x14ac:dyDescent="0.25">
      <c r="A88" s="305" t="s">
        <v>1952</v>
      </c>
      <c r="B88" s="305" t="s">
        <v>3032</v>
      </c>
      <c r="C88" s="305">
        <v>228</v>
      </c>
    </row>
    <row r="89" spans="1:3" x14ac:dyDescent="0.25">
      <c r="A89" s="305" t="s">
        <v>721</v>
      </c>
      <c r="B89" s="305" t="s">
        <v>1617</v>
      </c>
      <c r="C89" s="305">
        <v>428</v>
      </c>
    </row>
    <row r="90" spans="1:3" hidden="1" x14ac:dyDescent="0.25">
      <c r="A90" s="305" t="s">
        <v>1953</v>
      </c>
      <c r="B90" s="305" t="s">
        <v>3035</v>
      </c>
      <c r="C90" s="305">
        <v>66</v>
      </c>
    </row>
    <row r="91" spans="1:3" hidden="1" x14ac:dyDescent="0.25">
      <c r="A91" s="305" t="s">
        <v>1953</v>
      </c>
      <c r="B91" s="305" t="s">
        <v>3035</v>
      </c>
      <c r="C91" s="305">
        <v>66</v>
      </c>
    </row>
    <row r="92" spans="1:3" hidden="1" x14ac:dyDescent="0.25">
      <c r="A92" s="305" t="s">
        <v>1953</v>
      </c>
      <c r="B92" s="305" t="s">
        <v>3035</v>
      </c>
      <c r="C92" s="305">
        <v>132</v>
      </c>
    </row>
    <row r="93" spans="1:3" hidden="1" x14ac:dyDescent="0.25">
      <c r="A93" s="305" t="s">
        <v>1953</v>
      </c>
      <c r="B93" s="305" t="s">
        <v>3035</v>
      </c>
      <c r="C93" s="305">
        <v>107</v>
      </c>
    </row>
    <row r="94" spans="1:3" hidden="1" x14ac:dyDescent="0.25">
      <c r="A94" s="305" t="s">
        <v>1953</v>
      </c>
      <c r="B94" s="305" t="s">
        <v>3035</v>
      </c>
      <c r="C94" s="305">
        <v>107</v>
      </c>
    </row>
    <row r="95" spans="1:3" hidden="1" x14ac:dyDescent="0.25">
      <c r="A95" s="305" t="s">
        <v>1953</v>
      </c>
      <c r="B95" s="305" t="s">
        <v>3035</v>
      </c>
      <c r="C95" s="305">
        <v>214</v>
      </c>
    </row>
    <row r="96" spans="1:3" x14ac:dyDescent="0.25">
      <c r="A96" s="305" t="s">
        <v>722</v>
      </c>
      <c r="B96" s="305" t="s">
        <v>1618</v>
      </c>
      <c r="C96" s="305">
        <v>346</v>
      </c>
    </row>
    <row r="97" spans="1:3" hidden="1" x14ac:dyDescent="0.25">
      <c r="A97" s="305" t="s">
        <v>1965</v>
      </c>
      <c r="B97" s="305" t="s">
        <v>3051</v>
      </c>
      <c r="C97" s="305">
        <v>78</v>
      </c>
    </row>
    <row r="98" spans="1:3" hidden="1" x14ac:dyDescent="0.25">
      <c r="A98" s="305" t="s">
        <v>1965</v>
      </c>
      <c r="B98" s="305" t="s">
        <v>3051</v>
      </c>
      <c r="C98" s="305">
        <v>78</v>
      </c>
    </row>
    <row r="99" spans="1:3" hidden="1" x14ac:dyDescent="0.25">
      <c r="A99" s="305" t="s">
        <v>1965</v>
      </c>
      <c r="B99" s="305" t="s">
        <v>3051</v>
      </c>
      <c r="C99" s="305">
        <v>156</v>
      </c>
    </row>
    <row r="100" spans="1:3" hidden="1" x14ac:dyDescent="0.25">
      <c r="A100" s="305" t="s">
        <v>1965</v>
      </c>
      <c r="B100" s="305" t="s">
        <v>3051</v>
      </c>
      <c r="C100" s="305">
        <v>237</v>
      </c>
    </row>
    <row r="101" spans="1:3" hidden="1" x14ac:dyDescent="0.25">
      <c r="A101" s="305" t="s">
        <v>1965</v>
      </c>
      <c r="B101" s="305" t="s">
        <v>3051</v>
      </c>
      <c r="C101" s="305">
        <v>139</v>
      </c>
    </row>
    <row r="102" spans="1:3" hidden="1" x14ac:dyDescent="0.25">
      <c r="A102" s="305" t="s">
        <v>1965</v>
      </c>
      <c r="B102" s="305" t="s">
        <v>3051</v>
      </c>
      <c r="C102" s="305">
        <v>376</v>
      </c>
    </row>
    <row r="103" spans="1:3" x14ac:dyDescent="0.25">
      <c r="A103" s="305" t="s">
        <v>723</v>
      </c>
      <c r="B103" s="305" t="s">
        <v>1634</v>
      </c>
      <c r="C103" s="305">
        <v>532</v>
      </c>
    </row>
    <row r="104" spans="1:3" hidden="1" x14ac:dyDescent="0.25">
      <c r="A104" s="305" t="s">
        <v>1816</v>
      </c>
      <c r="B104" s="305" t="s">
        <v>3053</v>
      </c>
      <c r="C104" s="305">
        <v>63</v>
      </c>
    </row>
    <row r="105" spans="1:3" hidden="1" x14ac:dyDescent="0.25">
      <c r="A105" s="305" t="s">
        <v>1816</v>
      </c>
      <c r="B105" s="305" t="s">
        <v>3053</v>
      </c>
      <c r="C105" s="305">
        <v>63</v>
      </c>
    </row>
    <row r="106" spans="1:3" hidden="1" x14ac:dyDescent="0.25">
      <c r="A106" s="305" t="s">
        <v>1816</v>
      </c>
      <c r="B106" s="305" t="s">
        <v>3053</v>
      </c>
      <c r="C106" s="305">
        <v>126</v>
      </c>
    </row>
    <row r="107" spans="1:3" hidden="1" x14ac:dyDescent="0.25">
      <c r="A107" s="305" t="s">
        <v>1816</v>
      </c>
      <c r="B107" s="305" t="s">
        <v>3053</v>
      </c>
      <c r="C107" s="305">
        <v>85</v>
      </c>
    </row>
    <row r="108" spans="1:3" hidden="1" x14ac:dyDescent="0.25">
      <c r="A108" s="305" t="s">
        <v>1816</v>
      </c>
      <c r="B108" s="305" t="s">
        <v>3053</v>
      </c>
      <c r="C108" s="305">
        <v>85</v>
      </c>
    </row>
    <row r="109" spans="1:3" hidden="1" x14ac:dyDescent="0.25">
      <c r="A109" s="305" t="s">
        <v>1816</v>
      </c>
      <c r="B109" s="305" t="s">
        <v>3053</v>
      </c>
      <c r="C109" s="305">
        <v>170</v>
      </c>
    </row>
    <row r="110" spans="1:3" x14ac:dyDescent="0.25">
      <c r="A110" s="305" t="s">
        <v>724</v>
      </c>
      <c r="B110" s="305" t="s">
        <v>1643</v>
      </c>
      <c r="C110" s="305">
        <v>296</v>
      </c>
    </row>
    <row r="111" spans="1:3" hidden="1" x14ac:dyDescent="0.25">
      <c r="A111" s="305" t="s">
        <v>2220</v>
      </c>
      <c r="B111" s="305" t="s">
        <v>2378</v>
      </c>
      <c r="C111" s="305">
        <v>50</v>
      </c>
    </row>
    <row r="112" spans="1:3" hidden="1" x14ac:dyDescent="0.25">
      <c r="A112" s="305" t="s">
        <v>2220</v>
      </c>
      <c r="B112" s="305" t="s">
        <v>2378</v>
      </c>
      <c r="C112" s="305">
        <v>50</v>
      </c>
    </row>
    <row r="113" spans="1:3" hidden="1" x14ac:dyDescent="0.25">
      <c r="A113" s="305" t="s">
        <v>2220</v>
      </c>
      <c r="B113" s="305" t="s">
        <v>2378</v>
      </c>
      <c r="C113" s="305">
        <v>100</v>
      </c>
    </row>
    <row r="114" spans="1:3" hidden="1" x14ac:dyDescent="0.25">
      <c r="A114" s="305" t="s">
        <v>2220</v>
      </c>
      <c r="B114" s="305" t="s">
        <v>2378</v>
      </c>
      <c r="C114" s="305">
        <v>110</v>
      </c>
    </row>
    <row r="115" spans="1:3" hidden="1" x14ac:dyDescent="0.25">
      <c r="A115" s="305" t="s">
        <v>2220</v>
      </c>
      <c r="B115" s="305" t="s">
        <v>2378</v>
      </c>
      <c r="C115" s="305">
        <v>110</v>
      </c>
    </row>
    <row r="116" spans="1:3" hidden="1" x14ac:dyDescent="0.25">
      <c r="A116" s="305" t="s">
        <v>2220</v>
      </c>
      <c r="B116" s="305" t="s">
        <v>2378</v>
      </c>
      <c r="C116" s="305">
        <v>220</v>
      </c>
    </row>
    <row r="117" spans="1:3" x14ac:dyDescent="0.25">
      <c r="A117" s="305" t="s">
        <v>725</v>
      </c>
      <c r="B117" s="305" t="s">
        <v>957</v>
      </c>
      <c r="C117" s="305">
        <v>320</v>
      </c>
    </row>
    <row r="118" spans="1:3" hidden="1" x14ac:dyDescent="0.25">
      <c r="A118" s="305" t="s">
        <v>1942</v>
      </c>
      <c r="B118" s="305" t="s">
        <v>3030</v>
      </c>
      <c r="C118" s="305">
        <v>29</v>
      </c>
    </row>
    <row r="119" spans="1:3" hidden="1" x14ac:dyDescent="0.25">
      <c r="A119" s="305" t="s">
        <v>1942</v>
      </c>
      <c r="B119" s="305" t="s">
        <v>3030</v>
      </c>
      <c r="C119" s="305">
        <v>85</v>
      </c>
    </row>
    <row r="120" spans="1:3" hidden="1" x14ac:dyDescent="0.25">
      <c r="A120" s="305" t="s">
        <v>1942</v>
      </c>
      <c r="B120" s="305" t="s">
        <v>3030</v>
      </c>
      <c r="C120" s="305">
        <v>114</v>
      </c>
    </row>
    <row r="121" spans="1:3" hidden="1" x14ac:dyDescent="0.25">
      <c r="A121" s="305" t="s">
        <v>1942</v>
      </c>
      <c r="B121" s="305" t="s">
        <v>3030</v>
      </c>
      <c r="C121" s="305">
        <v>47</v>
      </c>
    </row>
    <row r="122" spans="1:3" hidden="1" x14ac:dyDescent="0.25">
      <c r="A122" s="305" t="s">
        <v>1942</v>
      </c>
      <c r="B122" s="305" t="s">
        <v>3030</v>
      </c>
      <c r="C122" s="305">
        <v>104</v>
      </c>
    </row>
    <row r="123" spans="1:3" hidden="1" x14ac:dyDescent="0.25">
      <c r="A123" s="305" t="s">
        <v>1942</v>
      </c>
      <c r="B123" s="305" t="s">
        <v>3030</v>
      </c>
      <c r="C123" s="305">
        <v>151</v>
      </c>
    </row>
    <row r="124" spans="1:3" x14ac:dyDescent="0.25">
      <c r="A124" s="305" t="s">
        <v>726</v>
      </c>
      <c r="B124" s="305" t="s">
        <v>1616</v>
      </c>
      <c r="C124" s="305">
        <v>265</v>
      </c>
    </row>
    <row r="125" spans="1:3" hidden="1" x14ac:dyDescent="0.25">
      <c r="A125" s="305" t="s">
        <v>1663</v>
      </c>
      <c r="B125" s="305" t="s">
        <v>106</v>
      </c>
      <c r="C125" s="305">
        <v>75</v>
      </c>
    </row>
    <row r="126" spans="1:3" hidden="1" x14ac:dyDescent="0.25">
      <c r="A126" s="305" t="s">
        <v>1663</v>
      </c>
      <c r="B126" s="305" t="s">
        <v>106</v>
      </c>
      <c r="C126" s="305">
        <v>75</v>
      </c>
    </row>
    <row r="127" spans="1:3" hidden="1" x14ac:dyDescent="0.25">
      <c r="A127" s="305" t="s">
        <v>1663</v>
      </c>
      <c r="B127" s="305" t="s">
        <v>106</v>
      </c>
      <c r="C127" s="305">
        <v>150</v>
      </c>
    </row>
    <row r="128" spans="1:3" hidden="1" x14ac:dyDescent="0.25">
      <c r="A128" s="305" t="s">
        <v>1663</v>
      </c>
      <c r="B128" s="305" t="s">
        <v>106</v>
      </c>
      <c r="C128" s="305">
        <v>92</v>
      </c>
    </row>
    <row r="129" spans="1:3" hidden="1" x14ac:dyDescent="0.25">
      <c r="A129" s="305" t="s">
        <v>1663</v>
      </c>
      <c r="B129" s="305" t="s">
        <v>106</v>
      </c>
      <c r="C129" s="305">
        <v>92</v>
      </c>
    </row>
    <row r="130" spans="1:3" hidden="1" x14ac:dyDescent="0.25">
      <c r="A130" s="305" t="s">
        <v>1663</v>
      </c>
      <c r="B130" s="305" t="s">
        <v>106</v>
      </c>
      <c r="C130" s="305">
        <v>184</v>
      </c>
    </row>
    <row r="131" spans="1:3" x14ac:dyDescent="0.25">
      <c r="A131" s="305" t="s">
        <v>727</v>
      </c>
      <c r="B131" s="305" t="s">
        <v>977</v>
      </c>
      <c r="C131" s="305">
        <v>334</v>
      </c>
    </row>
    <row r="132" spans="1:3" hidden="1" x14ac:dyDescent="0.25">
      <c r="A132" s="305" t="s">
        <v>2159</v>
      </c>
      <c r="B132" s="305" t="s">
        <v>3057</v>
      </c>
      <c r="C132" s="305">
        <v>20</v>
      </c>
    </row>
    <row r="133" spans="1:3" hidden="1" x14ac:dyDescent="0.25">
      <c r="A133" s="305" t="s">
        <v>2159</v>
      </c>
      <c r="B133" s="305" t="s">
        <v>3057</v>
      </c>
      <c r="C133" s="305">
        <v>40</v>
      </c>
    </row>
    <row r="134" spans="1:3" hidden="1" x14ac:dyDescent="0.25">
      <c r="A134" s="305" t="s">
        <v>2159</v>
      </c>
      <c r="B134" s="305" t="s">
        <v>3057</v>
      </c>
      <c r="C134" s="305">
        <v>60</v>
      </c>
    </row>
    <row r="135" spans="1:3" hidden="1" x14ac:dyDescent="0.25">
      <c r="A135" s="305" t="s">
        <v>2159</v>
      </c>
      <c r="B135" s="305" t="s">
        <v>3057</v>
      </c>
      <c r="C135" s="305">
        <v>100</v>
      </c>
    </row>
    <row r="136" spans="1:3" hidden="1" x14ac:dyDescent="0.25">
      <c r="A136" s="305" t="s">
        <v>2159</v>
      </c>
      <c r="B136" s="305" t="s">
        <v>3057</v>
      </c>
      <c r="C136" s="305">
        <v>44</v>
      </c>
    </row>
    <row r="137" spans="1:3" hidden="1" x14ac:dyDescent="0.25">
      <c r="A137" s="305" t="s">
        <v>2159</v>
      </c>
      <c r="B137" s="305" t="s">
        <v>3057</v>
      </c>
      <c r="C137" s="305">
        <v>144</v>
      </c>
    </row>
    <row r="138" spans="1:3" x14ac:dyDescent="0.25">
      <c r="A138" s="305" t="s">
        <v>728</v>
      </c>
      <c r="B138" s="305" t="s">
        <v>1652</v>
      </c>
      <c r="C138" s="305">
        <v>204</v>
      </c>
    </row>
    <row r="139" spans="1:3" hidden="1" x14ac:dyDescent="0.25">
      <c r="A139" s="305" t="s">
        <v>2226</v>
      </c>
      <c r="B139" s="305" t="s">
        <v>100</v>
      </c>
      <c r="C139" s="305">
        <v>30</v>
      </c>
    </row>
    <row r="140" spans="1:3" hidden="1" x14ac:dyDescent="0.25">
      <c r="A140" s="305" t="s">
        <v>2226</v>
      </c>
      <c r="B140" s="305" t="s">
        <v>100</v>
      </c>
      <c r="C140" s="305">
        <v>30</v>
      </c>
    </row>
    <row r="141" spans="1:3" hidden="1" x14ac:dyDescent="0.25">
      <c r="A141" s="305" t="s">
        <v>2226</v>
      </c>
      <c r="B141" s="305" t="s">
        <v>100</v>
      </c>
      <c r="C141" s="305">
        <v>60</v>
      </c>
    </row>
    <row r="142" spans="1:3" hidden="1" x14ac:dyDescent="0.25">
      <c r="A142" s="305" t="s">
        <v>2226</v>
      </c>
      <c r="B142" s="305" t="s">
        <v>100</v>
      </c>
      <c r="C142" s="305">
        <v>60</v>
      </c>
    </row>
    <row r="143" spans="1:3" hidden="1" x14ac:dyDescent="0.25">
      <c r="A143" s="305" t="s">
        <v>2226</v>
      </c>
      <c r="B143" s="305" t="s">
        <v>100</v>
      </c>
      <c r="C143" s="305">
        <v>60</v>
      </c>
    </row>
    <row r="144" spans="1:3" hidden="1" x14ac:dyDescent="0.25">
      <c r="A144" s="305" t="s">
        <v>2226</v>
      </c>
      <c r="B144" s="305" t="s">
        <v>100</v>
      </c>
      <c r="C144" s="305">
        <v>120</v>
      </c>
    </row>
    <row r="145" spans="1:3" x14ac:dyDescent="0.25">
      <c r="A145" s="305" t="s">
        <v>729</v>
      </c>
      <c r="B145" s="305" t="s">
        <v>963</v>
      </c>
      <c r="C145" s="305">
        <v>180</v>
      </c>
    </row>
    <row r="146" spans="1:3" hidden="1" x14ac:dyDescent="0.25">
      <c r="A146" s="305" t="s">
        <v>2023</v>
      </c>
      <c r="B146" s="305" t="s">
        <v>3016</v>
      </c>
      <c r="C146" s="305">
        <v>8</v>
      </c>
    </row>
    <row r="147" spans="1:3" hidden="1" x14ac:dyDescent="0.25">
      <c r="A147" s="305" t="s">
        <v>2023</v>
      </c>
      <c r="B147" s="305" t="s">
        <v>3016</v>
      </c>
      <c r="C147" s="305">
        <v>8</v>
      </c>
    </row>
    <row r="148" spans="1:3" x14ac:dyDescent="0.25">
      <c r="A148" s="305" t="s">
        <v>730</v>
      </c>
      <c r="B148" s="305" t="s">
        <v>98</v>
      </c>
      <c r="C148" s="305">
        <v>8</v>
      </c>
    </row>
    <row r="149" spans="1:3" hidden="1" x14ac:dyDescent="0.25">
      <c r="A149" s="305" t="s">
        <v>2165</v>
      </c>
      <c r="B149" s="305" t="s">
        <v>2370</v>
      </c>
      <c r="C149" s="305">
        <v>170</v>
      </c>
    </row>
    <row r="150" spans="1:3" hidden="1" x14ac:dyDescent="0.25">
      <c r="A150" s="305" t="s">
        <v>2165</v>
      </c>
      <c r="B150" s="305" t="s">
        <v>2370</v>
      </c>
      <c r="C150" s="305">
        <v>170</v>
      </c>
    </row>
    <row r="151" spans="1:3" hidden="1" x14ac:dyDescent="0.25">
      <c r="A151" s="305" t="s">
        <v>2165</v>
      </c>
      <c r="B151" s="305" t="s">
        <v>2370</v>
      </c>
      <c r="C151" s="305">
        <v>340</v>
      </c>
    </row>
    <row r="152" spans="1:3" hidden="1" x14ac:dyDescent="0.25">
      <c r="A152" s="305" t="s">
        <v>2165</v>
      </c>
      <c r="B152" s="305" t="s">
        <v>2370</v>
      </c>
      <c r="C152" s="305">
        <v>270</v>
      </c>
    </row>
    <row r="153" spans="1:3" hidden="1" x14ac:dyDescent="0.25">
      <c r="A153" s="305" t="s">
        <v>2165</v>
      </c>
      <c r="B153" s="305" t="s">
        <v>2370</v>
      </c>
      <c r="C153" s="305">
        <v>270</v>
      </c>
    </row>
    <row r="154" spans="1:3" hidden="1" x14ac:dyDescent="0.25">
      <c r="A154" s="305" t="s">
        <v>2165</v>
      </c>
      <c r="B154" s="305" t="s">
        <v>2370</v>
      </c>
      <c r="C154" s="305">
        <v>540</v>
      </c>
    </row>
    <row r="155" spans="1:3" x14ac:dyDescent="0.25">
      <c r="A155" s="305" t="s">
        <v>731</v>
      </c>
      <c r="B155" s="305" t="s">
        <v>904</v>
      </c>
      <c r="C155" s="305">
        <v>880</v>
      </c>
    </row>
    <row r="156" spans="1:3" hidden="1" x14ac:dyDescent="0.25">
      <c r="A156" s="305" t="s">
        <v>2227</v>
      </c>
      <c r="B156" s="305" t="s">
        <v>102</v>
      </c>
      <c r="C156" s="305">
        <v>130</v>
      </c>
    </row>
    <row r="157" spans="1:3" hidden="1" x14ac:dyDescent="0.25">
      <c r="A157" s="305" t="s">
        <v>2227</v>
      </c>
      <c r="B157" s="305" t="s">
        <v>102</v>
      </c>
      <c r="C157" s="305">
        <v>130</v>
      </c>
    </row>
    <row r="158" spans="1:3" hidden="1" x14ac:dyDescent="0.25">
      <c r="A158" s="305" t="s">
        <v>2227</v>
      </c>
      <c r="B158" s="305" t="s">
        <v>102</v>
      </c>
      <c r="C158" s="305">
        <v>260</v>
      </c>
    </row>
    <row r="159" spans="1:3" hidden="1" x14ac:dyDescent="0.25">
      <c r="A159" s="305" t="s">
        <v>2227</v>
      </c>
      <c r="B159" s="305" t="s">
        <v>102</v>
      </c>
      <c r="C159" s="305">
        <v>162</v>
      </c>
    </row>
    <row r="160" spans="1:3" hidden="1" x14ac:dyDescent="0.25">
      <c r="A160" s="305" t="s">
        <v>2227</v>
      </c>
      <c r="B160" s="305" t="s">
        <v>102</v>
      </c>
      <c r="C160" s="305">
        <v>112</v>
      </c>
    </row>
    <row r="161" spans="1:3" hidden="1" x14ac:dyDescent="0.25">
      <c r="A161" s="305" t="s">
        <v>2227</v>
      </c>
      <c r="B161" s="305" t="s">
        <v>102</v>
      </c>
      <c r="C161" s="305">
        <v>274</v>
      </c>
    </row>
    <row r="162" spans="1:3" x14ac:dyDescent="0.25">
      <c r="A162" s="305" t="s">
        <v>732</v>
      </c>
      <c r="B162" s="305" t="s">
        <v>964</v>
      </c>
      <c r="C162" s="305">
        <v>534</v>
      </c>
    </row>
    <row r="163" spans="1:3" hidden="1" x14ac:dyDescent="0.25">
      <c r="A163" s="305" t="s">
        <v>2143</v>
      </c>
      <c r="B163" s="305" t="s">
        <v>3024</v>
      </c>
      <c r="C163" s="305">
        <v>10</v>
      </c>
    </row>
    <row r="164" spans="1:3" hidden="1" x14ac:dyDescent="0.25">
      <c r="A164" s="305" t="s">
        <v>2143</v>
      </c>
      <c r="B164" s="305" t="s">
        <v>3024</v>
      </c>
      <c r="C164" s="305">
        <v>10</v>
      </c>
    </row>
    <row r="165" spans="1:3" hidden="1" x14ac:dyDescent="0.25">
      <c r="A165" s="305" t="s">
        <v>2143</v>
      </c>
      <c r="B165" s="305" t="s">
        <v>3024</v>
      </c>
      <c r="C165" s="305">
        <v>20</v>
      </c>
    </row>
    <row r="166" spans="1:3" x14ac:dyDescent="0.25">
      <c r="A166" s="305" t="s">
        <v>733</v>
      </c>
      <c r="B166" s="305" t="s">
        <v>1599</v>
      </c>
      <c r="C166" s="305">
        <v>20</v>
      </c>
    </row>
    <row r="167" spans="1:3" hidden="1" x14ac:dyDescent="0.25">
      <c r="A167" s="305" t="s">
        <v>2168</v>
      </c>
      <c r="B167" s="305" t="s">
        <v>104</v>
      </c>
      <c r="C167" s="305">
        <v>330</v>
      </c>
    </row>
    <row r="168" spans="1:3" hidden="1" x14ac:dyDescent="0.25">
      <c r="A168" s="305" t="s">
        <v>2168</v>
      </c>
      <c r="B168" s="305" t="s">
        <v>104</v>
      </c>
      <c r="C168" s="305">
        <v>330</v>
      </c>
    </row>
    <row r="169" spans="1:3" hidden="1" x14ac:dyDescent="0.25">
      <c r="A169" s="305" t="s">
        <v>2168</v>
      </c>
      <c r="B169" s="305" t="s">
        <v>104</v>
      </c>
      <c r="C169" s="305">
        <v>660</v>
      </c>
    </row>
    <row r="170" spans="1:3" hidden="1" x14ac:dyDescent="0.25">
      <c r="A170" s="305" t="s">
        <v>2168</v>
      </c>
      <c r="B170" s="305" t="s">
        <v>104</v>
      </c>
      <c r="C170" s="305">
        <v>870</v>
      </c>
    </row>
    <row r="171" spans="1:3" hidden="1" x14ac:dyDescent="0.25">
      <c r="A171" s="305" t="s">
        <v>2168</v>
      </c>
      <c r="B171" s="305" t="s">
        <v>104</v>
      </c>
      <c r="C171" s="305">
        <v>870</v>
      </c>
    </row>
    <row r="172" spans="1:3" hidden="1" x14ac:dyDescent="0.25">
      <c r="A172" s="305" t="s">
        <v>2168</v>
      </c>
      <c r="B172" s="305" t="s">
        <v>104</v>
      </c>
      <c r="C172" s="305">
        <v>1740</v>
      </c>
    </row>
    <row r="173" spans="1:3" x14ac:dyDescent="0.25">
      <c r="A173" s="305" t="s">
        <v>734</v>
      </c>
      <c r="B173" s="305" t="s">
        <v>965</v>
      </c>
      <c r="C173" s="305">
        <v>2400</v>
      </c>
    </row>
    <row r="174" spans="1:3" hidden="1" x14ac:dyDescent="0.25">
      <c r="A174" s="305" t="s">
        <v>2161</v>
      </c>
      <c r="B174" s="305" t="s">
        <v>2364</v>
      </c>
      <c r="C174" s="305">
        <v>100</v>
      </c>
    </row>
    <row r="175" spans="1:3" hidden="1" x14ac:dyDescent="0.25">
      <c r="A175" s="305" t="s">
        <v>2161</v>
      </c>
      <c r="B175" s="305" t="s">
        <v>2364</v>
      </c>
      <c r="C175" s="305">
        <v>75</v>
      </c>
    </row>
    <row r="176" spans="1:3" hidden="1" x14ac:dyDescent="0.25">
      <c r="A176" s="305" t="s">
        <v>2161</v>
      </c>
      <c r="B176" s="305" t="s">
        <v>2364</v>
      </c>
      <c r="C176" s="305">
        <v>175</v>
      </c>
    </row>
    <row r="177" spans="1:3" hidden="1" x14ac:dyDescent="0.25">
      <c r="A177" s="305" t="s">
        <v>2161</v>
      </c>
      <c r="B177" s="305" t="s">
        <v>2364</v>
      </c>
      <c r="C177" s="305">
        <v>215</v>
      </c>
    </row>
    <row r="178" spans="1:3" hidden="1" x14ac:dyDescent="0.25">
      <c r="A178" s="305" t="s">
        <v>2161</v>
      </c>
      <c r="B178" s="305" t="s">
        <v>2364</v>
      </c>
      <c r="C178" s="305">
        <v>190</v>
      </c>
    </row>
    <row r="179" spans="1:3" hidden="1" x14ac:dyDescent="0.25">
      <c r="A179" s="305" t="s">
        <v>2161</v>
      </c>
      <c r="B179" s="305" t="s">
        <v>2364</v>
      </c>
      <c r="C179" s="305">
        <v>405</v>
      </c>
    </row>
    <row r="180" spans="1:3" x14ac:dyDescent="0.25">
      <c r="A180" s="305" t="s">
        <v>735</v>
      </c>
      <c r="B180" s="305" t="s">
        <v>900</v>
      </c>
      <c r="C180" s="305">
        <v>580</v>
      </c>
    </row>
    <row r="181" spans="1:3" hidden="1" x14ac:dyDescent="0.25">
      <c r="A181" s="305" t="s">
        <v>2219</v>
      </c>
      <c r="B181" s="305" t="s">
        <v>2376</v>
      </c>
      <c r="C181" s="305">
        <v>130</v>
      </c>
    </row>
    <row r="182" spans="1:3" hidden="1" x14ac:dyDescent="0.25">
      <c r="A182" s="305" t="s">
        <v>2219</v>
      </c>
      <c r="B182" s="305" t="s">
        <v>2376</v>
      </c>
      <c r="C182" s="305">
        <v>130</v>
      </c>
    </row>
    <row r="183" spans="1:3" hidden="1" x14ac:dyDescent="0.25">
      <c r="A183" s="305" t="s">
        <v>2219</v>
      </c>
      <c r="B183" s="305" t="s">
        <v>2376</v>
      </c>
      <c r="C183" s="305">
        <v>260</v>
      </c>
    </row>
    <row r="184" spans="1:3" hidden="1" x14ac:dyDescent="0.25">
      <c r="A184" s="305" t="s">
        <v>2219</v>
      </c>
      <c r="B184" s="305" t="s">
        <v>2376</v>
      </c>
      <c r="C184" s="305">
        <v>178</v>
      </c>
    </row>
    <row r="185" spans="1:3" hidden="1" x14ac:dyDescent="0.25">
      <c r="A185" s="305" t="s">
        <v>2219</v>
      </c>
      <c r="B185" s="305" t="s">
        <v>2376</v>
      </c>
      <c r="C185" s="305">
        <v>178</v>
      </c>
    </row>
    <row r="186" spans="1:3" hidden="1" x14ac:dyDescent="0.25">
      <c r="A186" s="305" t="s">
        <v>2219</v>
      </c>
      <c r="B186" s="305" t="s">
        <v>2376</v>
      </c>
      <c r="C186" s="305">
        <v>356</v>
      </c>
    </row>
    <row r="187" spans="1:3" x14ac:dyDescent="0.25">
      <c r="A187" s="305" t="s">
        <v>736</v>
      </c>
      <c r="B187" s="305" t="s">
        <v>956</v>
      </c>
      <c r="C187" s="305">
        <v>616</v>
      </c>
    </row>
    <row r="188" spans="1:3" hidden="1" x14ac:dyDescent="0.25">
      <c r="A188" s="305" t="s">
        <v>2162</v>
      </c>
      <c r="B188" s="305" t="s">
        <v>2366</v>
      </c>
      <c r="C188" s="305">
        <v>76</v>
      </c>
    </row>
    <row r="189" spans="1:3" hidden="1" x14ac:dyDescent="0.25">
      <c r="A189" s="305" t="s">
        <v>2162</v>
      </c>
      <c r="B189" s="305" t="s">
        <v>2366</v>
      </c>
      <c r="C189" s="305">
        <v>76</v>
      </c>
    </row>
    <row r="190" spans="1:3" hidden="1" x14ac:dyDescent="0.25">
      <c r="A190" s="305" t="s">
        <v>2162</v>
      </c>
      <c r="B190" s="305" t="s">
        <v>2366</v>
      </c>
      <c r="C190" s="305">
        <v>152</v>
      </c>
    </row>
    <row r="191" spans="1:3" hidden="1" x14ac:dyDescent="0.25">
      <c r="A191" s="305" t="s">
        <v>2162</v>
      </c>
      <c r="B191" s="305" t="s">
        <v>2366</v>
      </c>
      <c r="C191" s="305">
        <v>166</v>
      </c>
    </row>
    <row r="192" spans="1:3" hidden="1" x14ac:dyDescent="0.25">
      <c r="A192" s="305" t="s">
        <v>2162</v>
      </c>
      <c r="B192" s="305" t="s">
        <v>2366</v>
      </c>
      <c r="C192" s="305">
        <v>166</v>
      </c>
    </row>
    <row r="193" spans="1:3" hidden="1" x14ac:dyDescent="0.25">
      <c r="A193" s="305" t="s">
        <v>2162</v>
      </c>
      <c r="B193" s="305" t="s">
        <v>2366</v>
      </c>
      <c r="C193" s="305">
        <v>332</v>
      </c>
    </row>
    <row r="194" spans="1:3" x14ac:dyDescent="0.25">
      <c r="A194" s="305" t="s">
        <v>737</v>
      </c>
      <c r="B194" s="305" t="s">
        <v>901</v>
      </c>
      <c r="C194" s="305">
        <v>484</v>
      </c>
    </row>
    <row r="195" spans="1:3" hidden="1" x14ac:dyDescent="0.25">
      <c r="A195" s="305" t="s">
        <v>2163</v>
      </c>
      <c r="B195" s="305" t="s">
        <v>2368</v>
      </c>
      <c r="C195" s="305">
        <v>150</v>
      </c>
    </row>
    <row r="196" spans="1:3" hidden="1" x14ac:dyDescent="0.25">
      <c r="A196" s="305" t="s">
        <v>2163</v>
      </c>
      <c r="B196" s="305" t="s">
        <v>2368</v>
      </c>
      <c r="C196" s="305">
        <v>120</v>
      </c>
    </row>
    <row r="197" spans="1:3" hidden="1" x14ac:dyDescent="0.25">
      <c r="A197" s="305" t="s">
        <v>2163</v>
      </c>
      <c r="B197" s="305" t="s">
        <v>2368</v>
      </c>
      <c r="C197" s="305">
        <v>270</v>
      </c>
    </row>
    <row r="198" spans="1:3" hidden="1" x14ac:dyDescent="0.25">
      <c r="A198" s="305" t="s">
        <v>2163</v>
      </c>
      <c r="B198" s="305" t="s">
        <v>2368</v>
      </c>
      <c r="C198" s="305">
        <v>240</v>
      </c>
    </row>
    <row r="199" spans="1:3" hidden="1" x14ac:dyDescent="0.25">
      <c r="A199" s="305" t="s">
        <v>2163</v>
      </c>
      <c r="B199" s="305" t="s">
        <v>2368</v>
      </c>
      <c r="C199" s="305">
        <v>150</v>
      </c>
    </row>
    <row r="200" spans="1:3" hidden="1" x14ac:dyDescent="0.25">
      <c r="A200" s="305" t="s">
        <v>2163</v>
      </c>
      <c r="B200" s="305" t="s">
        <v>2368</v>
      </c>
      <c r="C200" s="305">
        <v>390</v>
      </c>
    </row>
    <row r="201" spans="1:3" x14ac:dyDescent="0.25">
      <c r="A201" s="305" t="s">
        <v>738</v>
      </c>
      <c r="B201" s="305" t="s">
        <v>902</v>
      </c>
      <c r="C201" s="305">
        <v>660</v>
      </c>
    </row>
    <row r="202" spans="1:3" hidden="1" x14ac:dyDescent="0.25">
      <c r="A202" s="305" t="s">
        <v>1716</v>
      </c>
      <c r="B202" s="305" t="s">
        <v>2374</v>
      </c>
      <c r="C202" s="305">
        <v>246</v>
      </c>
    </row>
    <row r="203" spans="1:3" hidden="1" x14ac:dyDescent="0.25">
      <c r="A203" s="305" t="s">
        <v>1716</v>
      </c>
      <c r="B203" s="305" t="s">
        <v>2374</v>
      </c>
      <c r="C203" s="305">
        <v>246</v>
      </c>
    </row>
    <row r="204" spans="1:3" hidden="1" x14ac:dyDescent="0.25">
      <c r="A204" s="305" t="s">
        <v>1716</v>
      </c>
      <c r="B204" s="305" t="s">
        <v>2374</v>
      </c>
      <c r="C204" s="305">
        <v>492</v>
      </c>
    </row>
    <row r="205" spans="1:3" hidden="1" x14ac:dyDescent="0.25">
      <c r="A205" s="305" t="s">
        <v>1716</v>
      </c>
      <c r="B205" s="305" t="s">
        <v>2374</v>
      </c>
      <c r="C205" s="305">
        <v>639</v>
      </c>
    </row>
    <row r="206" spans="1:3" hidden="1" x14ac:dyDescent="0.25">
      <c r="A206" s="305" t="s">
        <v>1716</v>
      </c>
      <c r="B206" s="305" t="s">
        <v>2374</v>
      </c>
      <c r="C206" s="305">
        <v>639</v>
      </c>
    </row>
    <row r="207" spans="1:3" hidden="1" x14ac:dyDescent="0.25">
      <c r="A207" s="305" t="s">
        <v>1716</v>
      </c>
      <c r="B207" s="305" t="s">
        <v>2374</v>
      </c>
      <c r="C207" s="305">
        <v>1278</v>
      </c>
    </row>
    <row r="208" spans="1:3" x14ac:dyDescent="0.25">
      <c r="A208" s="305" t="s">
        <v>739</v>
      </c>
      <c r="B208" s="305" t="s">
        <v>954</v>
      </c>
      <c r="C208" s="305">
        <v>1770</v>
      </c>
    </row>
    <row r="209" spans="1:3" hidden="1" x14ac:dyDescent="0.25">
      <c r="A209" s="305" t="s">
        <v>2221</v>
      </c>
      <c r="B209" s="305" t="s">
        <v>2380</v>
      </c>
      <c r="C209" s="305">
        <v>298</v>
      </c>
    </row>
    <row r="210" spans="1:3" hidden="1" x14ac:dyDescent="0.25">
      <c r="A210" s="305" t="s">
        <v>2221</v>
      </c>
      <c r="B210" s="305" t="s">
        <v>2380</v>
      </c>
      <c r="C210" s="305">
        <v>80</v>
      </c>
    </row>
    <row r="211" spans="1:3" hidden="1" x14ac:dyDescent="0.25">
      <c r="A211" s="305" t="s">
        <v>2221</v>
      </c>
      <c r="B211" s="305" t="s">
        <v>2380</v>
      </c>
      <c r="C211" s="305">
        <v>378</v>
      </c>
    </row>
    <row r="212" spans="1:3" hidden="1" x14ac:dyDescent="0.25">
      <c r="A212" s="305" t="s">
        <v>2221</v>
      </c>
      <c r="B212" s="305" t="s">
        <v>2380</v>
      </c>
      <c r="C212" s="305">
        <v>377</v>
      </c>
    </row>
    <row r="213" spans="1:3" hidden="1" x14ac:dyDescent="0.25">
      <c r="A213" s="305" t="s">
        <v>2221</v>
      </c>
      <c r="B213" s="305" t="s">
        <v>2380</v>
      </c>
      <c r="C213" s="305">
        <v>170</v>
      </c>
    </row>
    <row r="214" spans="1:3" hidden="1" x14ac:dyDescent="0.25">
      <c r="A214" s="305" t="s">
        <v>2221</v>
      </c>
      <c r="B214" s="305" t="s">
        <v>2380</v>
      </c>
      <c r="C214" s="305">
        <v>547</v>
      </c>
    </row>
    <row r="215" spans="1:3" x14ac:dyDescent="0.25">
      <c r="A215" s="305" t="s">
        <v>740</v>
      </c>
      <c r="B215" s="305" t="s">
        <v>958</v>
      </c>
      <c r="C215" s="305">
        <v>925</v>
      </c>
    </row>
    <row r="216" spans="1:3" hidden="1" x14ac:dyDescent="0.25">
      <c r="A216" s="305" t="s">
        <v>2222</v>
      </c>
      <c r="B216" s="305" t="s">
        <v>2382</v>
      </c>
      <c r="C216" s="305">
        <v>620</v>
      </c>
    </row>
    <row r="217" spans="1:3" hidden="1" x14ac:dyDescent="0.25">
      <c r="A217" s="305" t="s">
        <v>2222</v>
      </c>
      <c r="B217" s="305" t="s">
        <v>2382</v>
      </c>
      <c r="C217" s="305">
        <v>588</v>
      </c>
    </row>
    <row r="218" spans="1:3" hidden="1" x14ac:dyDescent="0.25">
      <c r="A218" s="305" t="s">
        <v>2222</v>
      </c>
      <c r="B218" s="305" t="s">
        <v>2382</v>
      </c>
      <c r="C218" s="305">
        <v>1208</v>
      </c>
    </row>
    <row r="219" spans="1:3" hidden="1" x14ac:dyDescent="0.25">
      <c r="A219" s="305" t="s">
        <v>2222</v>
      </c>
      <c r="B219" s="305" t="s">
        <v>2382</v>
      </c>
      <c r="C219" s="305">
        <v>1020</v>
      </c>
    </row>
    <row r="220" spans="1:3" hidden="1" x14ac:dyDescent="0.25">
      <c r="A220" s="305" t="s">
        <v>2222</v>
      </c>
      <c r="B220" s="305" t="s">
        <v>2382</v>
      </c>
      <c r="C220" s="305">
        <v>961</v>
      </c>
    </row>
    <row r="221" spans="1:3" hidden="1" x14ac:dyDescent="0.25">
      <c r="A221" s="305" t="s">
        <v>2222</v>
      </c>
      <c r="B221" s="305" t="s">
        <v>2382</v>
      </c>
      <c r="C221" s="305">
        <v>1981</v>
      </c>
    </row>
    <row r="222" spans="1:3" x14ac:dyDescent="0.25">
      <c r="A222" s="305" t="s">
        <v>741</v>
      </c>
      <c r="B222" s="305" t="s">
        <v>959</v>
      </c>
      <c r="C222" s="305">
        <v>3189</v>
      </c>
    </row>
    <row r="223" spans="1:3" hidden="1" x14ac:dyDescent="0.25">
      <c r="A223" s="305" t="s">
        <v>2223</v>
      </c>
      <c r="B223" s="305" t="s">
        <v>2384</v>
      </c>
      <c r="C223" s="305">
        <v>155</v>
      </c>
    </row>
    <row r="224" spans="1:3" hidden="1" x14ac:dyDescent="0.25">
      <c r="A224" s="305" t="s">
        <v>2223</v>
      </c>
      <c r="B224" s="305" t="s">
        <v>2384</v>
      </c>
      <c r="C224" s="305">
        <v>150</v>
      </c>
    </row>
    <row r="225" spans="1:3" hidden="1" x14ac:dyDescent="0.25">
      <c r="A225" s="305" t="s">
        <v>2223</v>
      </c>
      <c r="B225" s="305" t="s">
        <v>2384</v>
      </c>
      <c r="C225" s="305">
        <v>305</v>
      </c>
    </row>
    <row r="226" spans="1:3" hidden="1" x14ac:dyDescent="0.25">
      <c r="A226" s="305" t="s">
        <v>2223</v>
      </c>
      <c r="B226" s="305" t="s">
        <v>2384</v>
      </c>
      <c r="C226" s="305">
        <v>390</v>
      </c>
    </row>
    <row r="227" spans="1:3" hidden="1" x14ac:dyDescent="0.25">
      <c r="A227" s="305" t="s">
        <v>2223</v>
      </c>
      <c r="B227" s="305" t="s">
        <v>2384</v>
      </c>
      <c r="C227" s="305">
        <v>347</v>
      </c>
    </row>
    <row r="228" spans="1:3" hidden="1" x14ac:dyDescent="0.25">
      <c r="A228" s="305" t="s">
        <v>2223</v>
      </c>
      <c r="B228" s="305" t="s">
        <v>2384</v>
      </c>
      <c r="C228" s="305">
        <v>737</v>
      </c>
    </row>
    <row r="229" spans="1:3" x14ac:dyDescent="0.25">
      <c r="A229" s="305" t="s">
        <v>742</v>
      </c>
      <c r="B229" s="305" t="s">
        <v>960</v>
      </c>
      <c r="C229" s="305">
        <v>1042</v>
      </c>
    </row>
    <row r="230" spans="1:3" hidden="1" x14ac:dyDescent="0.25">
      <c r="A230" s="305" t="s">
        <v>2166</v>
      </c>
      <c r="B230" s="305" t="s">
        <v>2372</v>
      </c>
      <c r="C230" s="305">
        <v>140</v>
      </c>
    </row>
    <row r="231" spans="1:3" hidden="1" x14ac:dyDescent="0.25">
      <c r="A231" s="305" t="s">
        <v>2166</v>
      </c>
      <c r="B231" s="305" t="s">
        <v>2372</v>
      </c>
      <c r="C231" s="305">
        <v>103</v>
      </c>
    </row>
    <row r="232" spans="1:3" hidden="1" x14ac:dyDescent="0.25">
      <c r="A232" s="305" t="s">
        <v>2166</v>
      </c>
      <c r="B232" s="305" t="s">
        <v>2372</v>
      </c>
      <c r="C232" s="305">
        <v>243</v>
      </c>
    </row>
    <row r="233" spans="1:3" hidden="1" x14ac:dyDescent="0.25">
      <c r="A233" s="305" t="s">
        <v>2166</v>
      </c>
      <c r="B233" s="305" t="s">
        <v>2372</v>
      </c>
      <c r="C233" s="305">
        <v>436</v>
      </c>
    </row>
    <row r="234" spans="1:3" hidden="1" x14ac:dyDescent="0.25">
      <c r="A234" s="305" t="s">
        <v>2166</v>
      </c>
      <c r="B234" s="305" t="s">
        <v>2372</v>
      </c>
      <c r="C234" s="305">
        <v>330</v>
      </c>
    </row>
    <row r="235" spans="1:3" hidden="1" x14ac:dyDescent="0.25">
      <c r="A235" s="305" t="s">
        <v>2166</v>
      </c>
      <c r="B235" s="305" t="s">
        <v>2372</v>
      </c>
      <c r="C235" s="305">
        <v>766</v>
      </c>
    </row>
    <row r="236" spans="1:3" x14ac:dyDescent="0.25">
      <c r="A236" s="305" t="s">
        <v>743</v>
      </c>
      <c r="B236" s="305" t="s">
        <v>905</v>
      </c>
      <c r="C236" s="305">
        <v>1009</v>
      </c>
    </row>
    <row r="237" spans="1:3" hidden="1" x14ac:dyDescent="0.25">
      <c r="A237" s="305" t="s">
        <v>2225</v>
      </c>
      <c r="B237" s="305" t="s">
        <v>2386</v>
      </c>
      <c r="C237" s="305">
        <v>476</v>
      </c>
    </row>
    <row r="238" spans="1:3" hidden="1" x14ac:dyDescent="0.25">
      <c r="A238" s="305" t="s">
        <v>2225</v>
      </c>
      <c r="B238" s="305" t="s">
        <v>2386</v>
      </c>
      <c r="C238" s="305">
        <v>476</v>
      </c>
    </row>
    <row r="239" spans="1:3" hidden="1" x14ac:dyDescent="0.25">
      <c r="A239" s="305" t="s">
        <v>2225</v>
      </c>
      <c r="B239" s="305" t="s">
        <v>2386</v>
      </c>
      <c r="C239" s="305">
        <v>952</v>
      </c>
    </row>
    <row r="240" spans="1:3" hidden="1" x14ac:dyDescent="0.25">
      <c r="A240" s="305" t="s">
        <v>2225</v>
      </c>
      <c r="B240" s="305" t="s">
        <v>2386</v>
      </c>
      <c r="C240" s="305">
        <v>505</v>
      </c>
    </row>
    <row r="241" spans="1:3" hidden="1" x14ac:dyDescent="0.25">
      <c r="A241" s="305" t="s">
        <v>2225</v>
      </c>
      <c r="B241" s="305" t="s">
        <v>2386</v>
      </c>
      <c r="C241" s="305">
        <v>505</v>
      </c>
    </row>
    <row r="242" spans="1:3" hidden="1" x14ac:dyDescent="0.25">
      <c r="A242" s="305" t="s">
        <v>2225</v>
      </c>
      <c r="B242" s="305" t="s">
        <v>2386</v>
      </c>
      <c r="C242" s="305">
        <v>1010</v>
      </c>
    </row>
    <row r="243" spans="1:3" x14ac:dyDescent="0.25">
      <c r="A243" s="305" t="s">
        <v>744</v>
      </c>
      <c r="B243" s="305" t="s">
        <v>962</v>
      </c>
      <c r="C243" s="305">
        <v>1962</v>
      </c>
    </row>
    <row r="244" spans="1:3" hidden="1" x14ac:dyDescent="0.25">
      <c r="A244" s="305" t="s">
        <v>2124</v>
      </c>
      <c r="B244" s="305" t="s">
        <v>3001</v>
      </c>
      <c r="C244" s="305">
        <v>15</v>
      </c>
    </row>
    <row r="245" spans="1:3" hidden="1" x14ac:dyDescent="0.25">
      <c r="A245" s="305" t="s">
        <v>2124</v>
      </c>
      <c r="B245" s="305" t="s">
        <v>3001</v>
      </c>
      <c r="C245" s="305">
        <v>11</v>
      </c>
    </row>
    <row r="246" spans="1:3" hidden="1" x14ac:dyDescent="0.25">
      <c r="A246" s="305" t="s">
        <v>2124</v>
      </c>
      <c r="B246" s="305" t="s">
        <v>3001</v>
      </c>
      <c r="C246" s="305">
        <v>26</v>
      </c>
    </row>
    <row r="247" spans="1:3" x14ac:dyDescent="0.25">
      <c r="A247" s="305" t="s">
        <v>745</v>
      </c>
      <c r="B247" s="305" t="s">
        <v>1186</v>
      </c>
      <c r="C247" s="305">
        <v>26</v>
      </c>
    </row>
    <row r="248" spans="1:3" hidden="1" x14ac:dyDescent="0.25">
      <c r="A248" s="305" t="s">
        <v>2122</v>
      </c>
      <c r="B248" s="305" t="s">
        <v>2995</v>
      </c>
      <c r="C248" s="305">
        <v>15</v>
      </c>
    </row>
    <row r="249" spans="1:3" hidden="1" x14ac:dyDescent="0.25">
      <c r="A249" s="305" t="s">
        <v>2122</v>
      </c>
      <c r="B249" s="305" t="s">
        <v>2995</v>
      </c>
      <c r="C249" s="305">
        <v>9</v>
      </c>
    </row>
    <row r="250" spans="1:3" hidden="1" x14ac:dyDescent="0.25">
      <c r="A250" s="305" t="s">
        <v>2122</v>
      </c>
      <c r="B250" s="305" t="s">
        <v>2995</v>
      </c>
      <c r="C250" s="305">
        <v>24</v>
      </c>
    </row>
    <row r="251" spans="1:3" x14ac:dyDescent="0.25">
      <c r="A251" s="305" t="s">
        <v>746</v>
      </c>
      <c r="B251" s="305" t="s">
        <v>1183</v>
      </c>
      <c r="C251" s="305">
        <v>24</v>
      </c>
    </row>
    <row r="252" spans="1:3" hidden="1" x14ac:dyDescent="0.25">
      <c r="A252" s="305" t="s">
        <v>3000</v>
      </c>
      <c r="B252" s="305" t="s">
        <v>2998</v>
      </c>
      <c r="C252" s="305">
        <v>22</v>
      </c>
    </row>
    <row r="253" spans="1:3" hidden="1" x14ac:dyDescent="0.25">
      <c r="A253" s="305" t="s">
        <v>3000</v>
      </c>
      <c r="B253" s="305" t="s">
        <v>2998</v>
      </c>
      <c r="C253" s="305">
        <v>22</v>
      </c>
    </row>
    <row r="254" spans="1:3" hidden="1" x14ac:dyDescent="0.25">
      <c r="A254" s="305" t="s">
        <v>3000</v>
      </c>
      <c r="B254" s="305" t="s">
        <v>2998</v>
      </c>
      <c r="C254" s="305">
        <v>44</v>
      </c>
    </row>
    <row r="255" spans="1:3" x14ac:dyDescent="0.25">
      <c r="A255" s="305" t="s">
        <v>747</v>
      </c>
      <c r="B255" s="305" t="s">
        <v>1185</v>
      </c>
      <c r="C255" s="305">
        <v>44</v>
      </c>
    </row>
    <row r="256" spans="1:3" hidden="1" x14ac:dyDescent="0.25">
      <c r="A256" s="305" t="s">
        <v>2022</v>
      </c>
      <c r="B256" s="305" t="s">
        <v>3014</v>
      </c>
      <c r="C256" s="305">
        <v>2</v>
      </c>
    </row>
    <row r="257" spans="1:3" hidden="1" x14ac:dyDescent="0.25">
      <c r="A257" s="305" t="s">
        <v>2022</v>
      </c>
      <c r="B257" s="305" t="s">
        <v>3014</v>
      </c>
      <c r="C257" s="305">
        <v>2</v>
      </c>
    </row>
    <row r="258" spans="1:3" x14ac:dyDescent="0.25">
      <c r="A258" s="305" t="s">
        <v>748</v>
      </c>
      <c r="B258" s="305" t="s">
        <v>97</v>
      </c>
      <c r="C258" s="305">
        <v>2</v>
      </c>
    </row>
    <row r="259" spans="1:3" hidden="1" x14ac:dyDescent="0.25">
      <c r="A259" s="305" t="s">
        <v>2018</v>
      </c>
      <c r="B259" s="305" t="s">
        <v>3012</v>
      </c>
      <c r="C259" s="305">
        <v>14</v>
      </c>
    </row>
    <row r="260" spans="1:3" hidden="1" x14ac:dyDescent="0.25">
      <c r="A260" s="305" t="s">
        <v>2018</v>
      </c>
      <c r="B260" s="305" t="s">
        <v>3012</v>
      </c>
      <c r="C260" s="305">
        <v>14</v>
      </c>
    </row>
    <row r="261" spans="1:3" x14ac:dyDescent="0.25">
      <c r="A261" s="305" t="s">
        <v>749</v>
      </c>
      <c r="B261" s="305" t="s">
        <v>95</v>
      </c>
      <c r="C261" s="305">
        <v>14</v>
      </c>
    </row>
    <row r="262" spans="1:3" hidden="1" x14ac:dyDescent="0.25">
      <c r="A262" s="305" t="s">
        <v>2012</v>
      </c>
      <c r="B262" s="305" t="s">
        <v>3010</v>
      </c>
      <c r="C262" s="305">
        <v>40</v>
      </c>
    </row>
    <row r="263" spans="1:3" hidden="1" x14ac:dyDescent="0.25">
      <c r="A263" s="305" t="s">
        <v>2012</v>
      </c>
      <c r="B263" s="305" t="s">
        <v>3010</v>
      </c>
      <c r="C263" s="305">
        <v>40</v>
      </c>
    </row>
    <row r="264" spans="1:3" hidden="1" x14ac:dyDescent="0.25">
      <c r="A264" s="305" t="s">
        <v>2012</v>
      </c>
      <c r="B264" s="305" t="s">
        <v>3010</v>
      </c>
      <c r="C264" s="305">
        <v>80</v>
      </c>
    </row>
    <row r="265" spans="1:3" x14ac:dyDescent="0.25">
      <c r="A265" s="305" t="s">
        <v>750</v>
      </c>
      <c r="B265" s="305" t="s">
        <v>92</v>
      </c>
      <c r="C265" s="305">
        <v>80</v>
      </c>
    </row>
    <row r="266" spans="1:3" hidden="1" x14ac:dyDescent="0.25">
      <c r="A266" s="305" t="s">
        <v>2010</v>
      </c>
      <c r="B266" s="305" t="s">
        <v>3008</v>
      </c>
      <c r="C266" s="305">
        <v>18</v>
      </c>
    </row>
    <row r="267" spans="1:3" hidden="1" x14ac:dyDescent="0.25">
      <c r="A267" s="305" t="s">
        <v>2010</v>
      </c>
      <c r="B267" s="305" t="s">
        <v>3008</v>
      </c>
      <c r="C267" s="305">
        <v>16</v>
      </c>
    </row>
    <row r="268" spans="1:3" hidden="1" x14ac:dyDescent="0.25">
      <c r="A268" s="305" t="s">
        <v>2010</v>
      </c>
      <c r="B268" s="305" t="s">
        <v>3008</v>
      </c>
      <c r="C268" s="305">
        <v>34</v>
      </c>
    </row>
    <row r="269" spans="1:3" x14ac:dyDescent="0.25">
      <c r="A269" s="305" t="s">
        <v>751</v>
      </c>
      <c r="B269" s="305" t="s">
        <v>91</v>
      </c>
      <c r="C269" s="305">
        <v>34</v>
      </c>
    </row>
    <row r="270" spans="1:3" hidden="1" x14ac:dyDescent="0.25">
      <c r="A270" s="305" t="s">
        <v>1939</v>
      </c>
      <c r="B270" s="305" t="s">
        <v>260</v>
      </c>
      <c r="C270" s="305">
        <v>83</v>
      </c>
    </row>
    <row r="271" spans="1:3" hidden="1" x14ac:dyDescent="0.25">
      <c r="A271" s="305" t="s">
        <v>1939</v>
      </c>
      <c r="B271" s="305" t="s">
        <v>260</v>
      </c>
      <c r="C271" s="305">
        <v>83</v>
      </c>
    </row>
    <row r="272" spans="1:3" hidden="1" x14ac:dyDescent="0.25">
      <c r="A272" s="305" t="s">
        <v>1939</v>
      </c>
      <c r="B272" s="305" t="s">
        <v>260</v>
      </c>
      <c r="C272" s="305">
        <v>79</v>
      </c>
    </row>
    <row r="273" spans="1:3" hidden="1" x14ac:dyDescent="0.25">
      <c r="A273" s="305" t="s">
        <v>1939</v>
      </c>
      <c r="B273" s="305" t="s">
        <v>260</v>
      </c>
      <c r="C273" s="305">
        <v>85</v>
      </c>
    </row>
    <row r="274" spans="1:3" hidden="1" x14ac:dyDescent="0.25">
      <c r="A274" s="305" t="s">
        <v>1939</v>
      </c>
      <c r="B274" s="305" t="s">
        <v>260</v>
      </c>
      <c r="C274" s="305">
        <v>81</v>
      </c>
    </row>
    <row r="275" spans="1:3" hidden="1" x14ac:dyDescent="0.25">
      <c r="A275" s="305" t="s">
        <v>1939</v>
      </c>
      <c r="B275" s="305" t="s">
        <v>260</v>
      </c>
      <c r="C275" s="305">
        <v>83</v>
      </c>
    </row>
    <row r="276" spans="1:3" hidden="1" x14ac:dyDescent="0.25">
      <c r="A276" s="305" t="s">
        <v>1939</v>
      </c>
      <c r="B276" s="305" t="s">
        <v>260</v>
      </c>
      <c r="C276" s="305">
        <v>494</v>
      </c>
    </row>
    <row r="277" spans="1:3" x14ac:dyDescent="0.25">
      <c r="A277" s="305" t="s">
        <v>761</v>
      </c>
      <c r="B277" s="305" t="s">
        <v>1624</v>
      </c>
      <c r="C277" s="305">
        <v>494</v>
      </c>
    </row>
    <row r="278" spans="1:3" hidden="1" x14ac:dyDescent="0.25">
      <c r="A278" s="305" t="s">
        <v>2171</v>
      </c>
      <c r="B278" s="305" t="s">
        <v>278</v>
      </c>
      <c r="C278" s="305">
        <v>165</v>
      </c>
    </row>
    <row r="279" spans="1:3" hidden="1" x14ac:dyDescent="0.25">
      <c r="A279" s="305" t="s">
        <v>2171</v>
      </c>
      <c r="B279" s="305" t="s">
        <v>278</v>
      </c>
      <c r="C279" s="305">
        <v>105</v>
      </c>
    </row>
    <row r="280" spans="1:3" hidden="1" x14ac:dyDescent="0.25">
      <c r="A280" s="305" t="s">
        <v>2171</v>
      </c>
      <c r="B280" s="305" t="s">
        <v>278</v>
      </c>
      <c r="C280" s="305">
        <v>150</v>
      </c>
    </row>
    <row r="281" spans="1:3" hidden="1" x14ac:dyDescent="0.25">
      <c r="A281" s="305" t="s">
        <v>2171</v>
      </c>
      <c r="B281" s="305" t="s">
        <v>278</v>
      </c>
      <c r="C281" s="305">
        <v>136</v>
      </c>
    </row>
    <row r="282" spans="1:3" hidden="1" x14ac:dyDescent="0.25">
      <c r="A282" s="305" t="s">
        <v>2171</v>
      </c>
      <c r="B282" s="305" t="s">
        <v>278</v>
      </c>
      <c r="C282" s="305">
        <v>160</v>
      </c>
    </row>
    <row r="283" spans="1:3" hidden="1" x14ac:dyDescent="0.25">
      <c r="A283" s="305" t="s">
        <v>2171</v>
      </c>
      <c r="B283" s="305" t="s">
        <v>278</v>
      </c>
      <c r="C283" s="305">
        <v>136</v>
      </c>
    </row>
    <row r="284" spans="1:3" hidden="1" x14ac:dyDescent="0.25">
      <c r="A284" s="305" t="s">
        <v>2171</v>
      </c>
      <c r="B284" s="305" t="s">
        <v>278</v>
      </c>
      <c r="C284" s="305">
        <v>852</v>
      </c>
    </row>
    <row r="285" spans="1:3" hidden="1" x14ac:dyDescent="0.25">
      <c r="A285" s="305" t="s">
        <v>2171</v>
      </c>
      <c r="B285" s="305" t="s">
        <v>278</v>
      </c>
      <c r="C285" s="305">
        <v>315</v>
      </c>
    </row>
    <row r="286" spans="1:3" hidden="1" x14ac:dyDescent="0.25">
      <c r="A286" s="305" t="s">
        <v>2171</v>
      </c>
      <c r="B286" s="305" t="s">
        <v>278</v>
      </c>
      <c r="C286" s="305">
        <v>215</v>
      </c>
    </row>
    <row r="287" spans="1:3" hidden="1" x14ac:dyDescent="0.25">
      <c r="A287" s="305" t="s">
        <v>2171</v>
      </c>
      <c r="B287" s="305" t="s">
        <v>278</v>
      </c>
      <c r="C287" s="305">
        <v>240</v>
      </c>
    </row>
    <row r="288" spans="1:3" hidden="1" x14ac:dyDescent="0.25">
      <c r="A288" s="305" t="s">
        <v>2171</v>
      </c>
      <c r="B288" s="305" t="s">
        <v>278</v>
      </c>
      <c r="C288" s="305">
        <v>211</v>
      </c>
    </row>
    <row r="289" spans="1:3" hidden="1" x14ac:dyDescent="0.25">
      <c r="A289" s="305" t="s">
        <v>2171</v>
      </c>
      <c r="B289" s="305" t="s">
        <v>278</v>
      </c>
      <c r="C289" s="305">
        <v>981</v>
      </c>
    </row>
    <row r="290" spans="1:3" x14ac:dyDescent="0.25">
      <c r="A290" s="305" t="s">
        <v>762</v>
      </c>
      <c r="B290" s="305" t="s">
        <v>908</v>
      </c>
      <c r="C290" s="305">
        <v>1833</v>
      </c>
    </row>
    <row r="291" spans="1:3" hidden="1" x14ac:dyDescent="0.25">
      <c r="A291" s="305" t="s">
        <v>2217</v>
      </c>
      <c r="B291" s="305" t="s">
        <v>299</v>
      </c>
      <c r="C291" s="305">
        <v>34</v>
      </c>
    </row>
    <row r="292" spans="1:3" hidden="1" x14ac:dyDescent="0.25">
      <c r="A292" s="305" t="s">
        <v>2217</v>
      </c>
      <c r="B292" s="305" t="s">
        <v>299</v>
      </c>
      <c r="C292" s="305">
        <v>14</v>
      </c>
    </row>
    <row r="293" spans="1:3" hidden="1" x14ac:dyDescent="0.25">
      <c r="A293" s="305" t="s">
        <v>2217</v>
      </c>
      <c r="B293" s="305" t="s">
        <v>299</v>
      </c>
      <c r="C293" s="305">
        <v>34</v>
      </c>
    </row>
    <row r="294" spans="1:3" hidden="1" x14ac:dyDescent="0.25">
      <c r="A294" s="305" t="s">
        <v>2217</v>
      </c>
      <c r="B294" s="305" t="s">
        <v>299</v>
      </c>
      <c r="C294" s="305">
        <v>12</v>
      </c>
    </row>
    <row r="295" spans="1:3" hidden="1" x14ac:dyDescent="0.25">
      <c r="A295" s="305" t="s">
        <v>2217</v>
      </c>
      <c r="B295" s="305" t="s">
        <v>299</v>
      </c>
      <c r="C295" s="305">
        <v>17</v>
      </c>
    </row>
    <row r="296" spans="1:3" hidden="1" x14ac:dyDescent="0.25">
      <c r="A296" s="305" t="s">
        <v>2217</v>
      </c>
      <c r="B296" s="305" t="s">
        <v>299</v>
      </c>
      <c r="C296" s="305">
        <v>12</v>
      </c>
    </row>
    <row r="297" spans="1:3" hidden="1" x14ac:dyDescent="0.25">
      <c r="A297" s="305" t="s">
        <v>2217</v>
      </c>
      <c r="B297" s="305" t="s">
        <v>299</v>
      </c>
      <c r="C297" s="305">
        <v>123</v>
      </c>
    </row>
    <row r="298" spans="1:3" hidden="1" x14ac:dyDescent="0.25">
      <c r="A298" s="305" t="s">
        <v>2217</v>
      </c>
      <c r="B298" s="305" t="s">
        <v>299</v>
      </c>
      <c r="C298" s="305">
        <v>30</v>
      </c>
    </row>
    <row r="299" spans="1:3" hidden="1" x14ac:dyDescent="0.25">
      <c r="A299" s="305" t="s">
        <v>2217</v>
      </c>
      <c r="B299" s="305" t="s">
        <v>299</v>
      </c>
      <c r="C299" s="305">
        <v>10</v>
      </c>
    </row>
    <row r="300" spans="1:3" hidden="1" x14ac:dyDescent="0.25">
      <c r="A300" s="305" t="s">
        <v>2217</v>
      </c>
      <c r="B300" s="305" t="s">
        <v>299</v>
      </c>
      <c r="C300" s="305">
        <v>15</v>
      </c>
    </row>
    <row r="301" spans="1:3" hidden="1" x14ac:dyDescent="0.25">
      <c r="A301" s="305" t="s">
        <v>2217</v>
      </c>
      <c r="B301" s="305" t="s">
        <v>299</v>
      </c>
      <c r="C301" s="305">
        <v>10</v>
      </c>
    </row>
    <row r="302" spans="1:3" hidden="1" x14ac:dyDescent="0.25">
      <c r="A302" s="305" t="s">
        <v>2217</v>
      </c>
      <c r="B302" s="305" t="s">
        <v>299</v>
      </c>
      <c r="C302" s="305">
        <v>65</v>
      </c>
    </row>
    <row r="303" spans="1:3" x14ac:dyDescent="0.25">
      <c r="A303" s="305" t="s">
        <v>763</v>
      </c>
      <c r="B303" s="305" t="s">
        <v>955</v>
      </c>
      <c r="C303" s="305">
        <v>188</v>
      </c>
    </row>
    <row r="304" spans="1:3" hidden="1" x14ac:dyDescent="0.25">
      <c r="A304" s="305" t="s">
        <v>2170</v>
      </c>
      <c r="B304" s="305" t="s">
        <v>290</v>
      </c>
      <c r="C304" s="305">
        <v>133</v>
      </c>
    </row>
    <row r="305" spans="1:3" hidden="1" x14ac:dyDescent="0.25">
      <c r="A305" s="305" t="s">
        <v>2170</v>
      </c>
      <c r="B305" s="305" t="s">
        <v>290</v>
      </c>
      <c r="C305" s="305">
        <v>133</v>
      </c>
    </row>
    <row r="306" spans="1:3" hidden="1" x14ac:dyDescent="0.25">
      <c r="A306" s="305" t="s">
        <v>2170</v>
      </c>
      <c r="B306" s="305" t="s">
        <v>290</v>
      </c>
      <c r="C306" s="305">
        <v>112</v>
      </c>
    </row>
    <row r="307" spans="1:3" hidden="1" x14ac:dyDescent="0.25">
      <c r="A307" s="305" t="s">
        <v>2170</v>
      </c>
      <c r="B307" s="305" t="s">
        <v>290</v>
      </c>
      <c r="C307" s="305">
        <v>141</v>
      </c>
    </row>
    <row r="308" spans="1:3" hidden="1" x14ac:dyDescent="0.25">
      <c r="A308" s="305" t="s">
        <v>2170</v>
      </c>
      <c r="B308" s="305" t="s">
        <v>290</v>
      </c>
      <c r="C308" s="305">
        <v>75</v>
      </c>
    </row>
    <row r="309" spans="1:3" hidden="1" x14ac:dyDescent="0.25">
      <c r="A309" s="305" t="s">
        <v>2170</v>
      </c>
      <c r="B309" s="305" t="s">
        <v>290</v>
      </c>
      <c r="C309" s="305">
        <v>89</v>
      </c>
    </row>
    <row r="310" spans="1:3" hidden="1" x14ac:dyDescent="0.25">
      <c r="A310" s="305" t="s">
        <v>2170</v>
      </c>
      <c r="B310" s="305" t="s">
        <v>290</v>
      </c>
      <c r="C310" s="305">
        <v>683</v>
      </c>
    </row>
    <row r="311" spans="1:3" hidden="1" x14ac:dyDescent="0.25">
      <c r="A311" s="305" t="s">
        <v>2170</v>
      </c>
      <c r="B311" s="305" t="s">
        <v>290</v>
      </c>
      <c r="C311" s="305">
        <v>23</v>
      </c>
    </row>
    <row r="312" spans="1:3" hidden="1" x14ac:dyDescent="0.25">
      <c r="A312" s="305" t="s">
        <v>2170</v>
      </c>
      <c r="B312" s="305" t="s">
        <v>290</v>
      </c>
      <c r="C312" s="305">
        <v>23</v>
      </c>
    </row>
    <row r="313" spans="1:3" hidden="1" x14ac:dyDescent="0.25">
      <c r="A313" s="305" t="s">
        <v>2170</v>
      </c>
      <c r="B313" s="305" t="s">
        <v>290</v>
      </c>
      <c r="C313" s="305">
        <v>3</v>
      </c>
    </row>
    <row r="314" spans="1:3" hidden="1" x14ac:dyDescent="0.25">
      <c r="A314" s="305" t="s">
        <v>2170</v>
      </c>
      <c r="B314" s="305" t="s">
        <v>290</v>
      </c>
      <c r="C314" s="305">
        <v>8</v>
      </c>
    </row>
    <row r="315" spans="1:3" hidden="1" x14ac:dyDescent="0.25">
      <c r="A315" s="305" t="s">
        <v>2170</v>
      </c>
      <c r="B315" s="305" t="s">
        <v>290</v>
      </c>
      <c r="C315" s="305">
        <v>57</v>
      </c>
    </row>
    <row r="316" spans="1:3" hidden="1" x14ac:dyDescent="0.25">
      <c r="A316" s="305" t="s">
        <v>2170</v>
      </c>
      <c r="B316" s="305" t="s">
        <v>290</v>
      </c>
      <c r="C316" s="305">
        <v>297</v>
      </c>
    </row>
    <row r="317" spans="1:3" hidden="1" x14ac:dyDescent="0.25">
      <c r="A317" s="305" t="s">
        <v>2170</v>
      </c>
      <c r="B317" s="305" t="s">
        <v>290</v>
      </c>
      <c r="C317" s="305">
        <v>297</v>
      </c>
    </row>
    <row r="318" spans="1:3" hidden="1" x14ac:dyDescent="0.25">
      <c r="A318" s="305" t="s">
        <v>2170</v>
      </c>
      <c r="B318" s="305" t="s">
        <v>290</v>
      </c>
      <c r="C318" s="305">
        <v>263</v>
      </c>
    </row>
    <row r="319" spans="1:3" hidden="1" x14ac:dyDescent="0.25">
      <c r="A319" s="305" t="s">
        <v>2170</v>
      </c>
      <c r="B319" s="305" t="s">
        <v>290</v>
      </c>
      <c r="C319" s="305">
        <v>259</v>
      </c>
    </row>
    <row r="320" spans="1:3" hidden="1" x14ac:dyDescent="0.25">
      <c r="A320" s="305" t="s">
        <v>2170</v>
      </c>
      <c r="B320" s="305" t="s">
        <v>290</v>
      </c>
      <c r="C320" s="305">
        <v>1116</v>
      </c>
    </row>
    <row r="321" spans="1:3" x14ac:dyDescent="0.25">
      <c r="A321" s="305" t="s">
        <v>764</v>
      </c>
      <c r="B321" s="305" t="s">
        <v>929</v>
      </c>
      <c r="C321" s="305">
        <v>1856</v>
      </c>
    </row>
    <row r="322" spans="1:3" hidden="1" x14ac:dyDescent="0.25">
      <c r="A322" s="305" t="s">
        <v>2189</v>
      </c>
      <c r="B322" s="305" t="s">
        <v>288</v>
      </c>
      <c r="C322" s="305">
        <v>41</v>
      </c>
    </row>
    <row r="323" spans="1:3" hidden="1" x14ac:dyDescent="0.25">
      <c r="A323" s="305" t="s">
        <v>2189</v>
      </c>
      <c r="B323" s="305" t="s">
        <v>288</v>
      </c>
      <c r="C323" s="305">
        <v>41</v>
      </c>
    </row>
    <row r="324" spans="1:3" hidden="1" x14ac:dyDescent="0.25">
      <c r="A324" s="305" t="s">
        <v>2189</v>
      </c>
      <c r="B324" s="305" t="s">
        <v>288</v>
      </c>
      <c r="C324" s="305">
        <v>41</v>
      </c>
    </row>
    <row r="325" spans="1:3" hidden="1" x14ac:dyDescent="0.25">
      <c r="A325" s="305" t="s">
        <v>2189</v>
      </c>
      <c r="B325" s="305" t="s">
        <v>288</v>
      </c>
      <c r="C325" s="305">
        <v>41</v>
      </c>
    </row>
    <row r="326" spans="1:3" hidden="1" x14ac:dyDescent="0.25">
      <c r="A326" s="305" t="s">
        <v>2189</v>
      </c>
      <c r="B326" s="305" t="s">
        <v>288</v>
      </c>
      <c r="C326" s="305">
        <v>41</v>
      </c>
    </row>
    <row r="327" spans="1:3" hidden="1" x14ac:dyDescent="0.25">
      <c r="A327" s="305" t="s">
        <v>2189</v>
      </c>
      <c r="B327" s="305" t="s">
        <v>288</v>
      </c>
      <c r="C327" s="305">
        <v>41</v>
      </c>
    </row>
    <row r="328" spans="1:3" hidden="1" x14ac:dyDescent="0.25">
      <c r="A328" s="305" t="s">
        <v>2189</v>
      </c>
      <c r="B328" s="305" t="s">
        <v>288</v>
      </c>
      <c r="C328" s="305">
        <v>246</v>
      </c>
    </row>
    <row r="329" spans="1:3" hidden="1" x14ac:dyDescent="0.25">
      <c r="A329" s="305" t="s">
        <v>2189</v>
      </c>
      <c r="B329" s="305" t="s">
        <v>288</v>
      </c>
      <c r="C329" s="305">
        <v>52</v>
      </c>
    </row>
    <row r="330" spans="1:3" hidden="1" x14ac:dyDescent="0.25">
      <c r="A330" s="305" t="s">
        <v>2189</v>
      </c>
      <c r="B330" s="305" t="s">
        <v>288</v>
      </c>
      <c r="C330" s="305">
        <v>52</v>
      </c>
    </row>
    <row r="331" spans="1:3" hidden="1" x14ac:dyDescent="0.25">
      <c r="A331" s="305" t="s">
        <v>2189</v>
      </c>
      <c r="B331" s="305" t="s">
        <v>288</v>
      </c>
      <c r="C331" s="305">
        <v>53</v>
      </c>
    </row>
    <row r="332" spans="1:3" hidden="1" x14ac:dyDescent="0.25">
      <c r="A332" s="305" t="s">
        <v>2189</v>
      </c>
      <c r="B332" s="305" t="s">
        <v>288</v>
      </c>
      <c r="C332" s="305">
        <v>35</v>
      </c>
    </row>
    <row r="333" spans="1:3" hidden="1" x14ac:dyDescent="0.25">
      <c r="A333" s="305" t="s">
        <v>2189</v>
      </c>
      <c r="B333" s="305" t="s">
        <v>288</v>
      </c>
      <c r="C333" s="305">
        <v>192</v>
      </c>
    </row>
    <row r="334" spans="1:3" x14ac:dyDescent="0.25">
      <c r="A334" s="305" t="s">
        <v>765</v>
      </c>
      <c r="B334" s="305" t="s">
        <v>926</v>
      </c>
      <c r="C334" s="305">
        <v>438</v>
      </c>
    </row>
    <row r="335" spans="1:3" hidden="1" x14ac:dyDescent="0.25">
      <c r="A335" s="305" t="s">
        <v>2164</v>
      </c>
      <c r="B335" s="305" t="s">
        <v>274</v>
      </c>
      <c r="C335" s="305">
        <v>195</v>
      </c>
    </row>
    <row r="336" spans="1:3" hidden="1" x14ac:dyDescent="0.25">
      <c r="A336" s="305" t="s">
        <v>2164</v>
      </c>
      <c r="B336" s="305" t="s">
        <v>274</v>
      </c>
      <c r="C336" s="305">
        <v>172</v>
      </c>
    </row>
    <row r="337" spans="1:3" hidden="1" x14ac:dyDescent="0.25">
      <c r="A337" s="305" t="s">
        <v>2164</v>
      </c>
      <c r="B337" s="305" t="s">
        <v>274</v>
      </c>
      <c r="C337" s="305">
        <v>135</v>
      </c>
    </row>
    <row r="338" spans="1:3" hidden="1" x14ac:dyDescent="0.25">
      <c r="A338" s="305" t="s">
        <v>2164</v>
      </c>
      <c r="B338" s="305" t="s">
        <v>274</v>
      </c>
      <c r="C338" s="305">
        <v>178</v>
      </c>
    </row>
    <row r="339" spans="1:3" hidden="1" x14ac:dyDescent="0.25">
      <c r="A339" s="305" t="s">
        <v>2164</v>
      </c>
      <c r="B339" s="305" t="s">
        <v>274</v>
      </c>
      <c r="C339" s="305">
        <v>112</v>
      </c>
    </row>
    <row r="340" spans="1:3" hidden="1" x14ac:dyDescent="0.25">
      <c r="A340" s="305" t="s">
        <v>2164</v>
      </c>
      <c r="B340" s="305" t="s">
        <v>274</v>
      </c>
      <c r="C340" s="305">
        <v>109</v>
      </c>
    </row>
    <row r="341" spans="1:3" hidden="1" x14ac:dyDescent="0.25">
      <c r="A341" s="305" t="s">
        <v>2164</v>
      </c>
      <c r="B341" s="305" t="s">
        <v>274</v>
      </c>
      <c r="C341" s="305">
        <v>901</v>
      </c>
    </row>
    <row r="342" spans="1:3" hidden="1" x14ac:dyDescent="0.25">
      <c r="A342" s="305" t="s">
        <v>2164</v>
      </c>
      <c r="B342" s="305" t="s">
        <v>274</v>
      </c>
      <c r="C342" s="305">
        <v>297</v>
      </c>
    </row>
    <row r="343" spans="1:3" hidden="1" x14ac:dyDescent="0.25">
      <c r="A343" s="305" t="s">
        <v>2164</v>
      </c>
      <c r="B343" s="305" t="s">
        <v>274</v>
      </c>
      <c r="C343" s="305">
        <v>270</v>
      </c>
    </row>
    <row r="344" spans="1:3" hidden="1" x14ac:dyDescent="0.25">
      <c r="A344" s="305" t="s">
        <v>2164</v>
      </c>
      <c r="B344" s="305" t="s">
        <v>274</v>
      </c>
      <c r="C344" s="305">
        <v>290</v>
      </c>
    </row>
    <row r="345" spans="1:3" hidden="1" x14ac:dyDescent="0.25">
      <c r="A345" s="305" t="s">
        <v>2164</v>
      </c>
      <c r="B345" s="305" t="s">
        <v>274</v>
      </c>
      <c r="C345" s="305">
        <v>164</v>
      </c>
    </row>
    <row r="346" spans="1:3" hidden="1" x14ac:dyDescent="0.25">
      <c r="A346" s="305" t="s">
        <v>2164</v>
      </c>
      <c r="B346" s="305" t="s">
        <v>274</v>
      </c>
      <c r="C346" s="305">
        <v>1021</v>
      </c>
    </row>
    <row r="347" spans="1:3" x14ac:dyDescent="0.25">
      <c r="A347" s="305" t="s">
        <v>766</v>
      </c>
      <c r="B347" s="305" t="s">
        <v>903</v>
      </c>
      <c r="C347" s="305">
        <v>1922</v>
      </c>
    </row>
    <row r="348" spans="1:3" hidden="1" x14ac:dyDescent="0.25">
      <c r="A348" s="305" t="s">
        <v>2224</v>
      </c>
      <c r="B348" s="305" t="s">
        <v>301</v>
      </c>
      <c r="C348" s="305">
        <v>110</v>
      </c>
    </row>
    <row r="349" spans="1:3" hidden="1" x14ac:dyDescent="0.25">
      <c r="A349" s="305" t="s">
        <v>2224</v>
      </c>
      <c r="B349" s="305" t="s">
        <v>301</v>
      </c>
      <c r="C349" s="305">
        <v>110</v>
      </c>
    </row>
    <row r="350" spans="1:3" hidden="1" x14ac:dyDescent="0.25">
      <c r="A350" s="305" t="s">
        <v>2224</v>
      </c>
      <c r="B350" s="305" t="s">
        <v>301</v>
      </c>
      <c r="C350" s="305">
        <v>9</v>
      </c>
    </row>
    <row r="351" spans="1:3" hidden="1" x14ac:dyDescent="0.25">
      <c r="A351" s="305" t="s">
        <v>2224</v>
      </c>
      <c r="B351" s="305" t="s">
        <v>301</v>
      </c>
      <c r="C351" s="305">
        <v>92</v>
      </c>
    </row>
    <row r="352" spans="1:3" hidden="1" x14ac:dyDescent="0.25">
      <c r="A352" s="305" t="s">
        <v>2224</v>
      </c>
      <c r="B352" s="305" t="s">
        <v>301</v>
      </c>
      <c r="C352" s="305">
        <v>321</v>
      </c>
    </row>
    <row r="353" spans="1:3" hidden="1" x14ac:dyDescent="0.25">
      <c r="A353" s="305" t="s">
        <v>2224</v>
      </c>
      <c r="B353" s="305" t="s">
        <v>301</v>
      </c>
      <c r="C353" s="305">
        <v>184</v>
      </c>
    </row>
    <row r="354" spans="1:3" hidden="1" x14ac:dyDescent="0.25">
      <c r="A354" s="305" t="s">
        <v>2224</v>
      </c>
      <c r="B354" s="305" t="s">
        <v>301</v>
      </c>
      <c r="C354" s="305">
        <v>184</v>
      </c>
    </row>
    <row r="355" spans="1:3" hidden="1" x14ac:dyDescent="0.25">
      <c r="A355" s="305" t="s">
        <v>2224</v>
      </c>
      <c r="B355" s="305" t="s">
        <v>301</v>
      </c>
      <c r="C355" s="305">
        <v>368</v>
      </c>
    </row>
    <row r="356" spans="1:3" x14ac:dyDescent="0.25">
      <c r="A356" s="305" t="s">
        <v>767</v>
      </c>
      <c r="B356" s="305" t="s">
        <v>961</v>
      </c>
      <c r="C356" s="305">
        <v>689</v>
      </c>
    </row>
    <row r="357" spans="1:3" hidden="1" x14ac:dyDescent="0.25">
      <c r="A357" s="305" t="s">
        <v>2004</v>
      </c>
      <c r="B357" s="305" t="s">
        <v>212</v>
      </c>
      <c r="C357" s="305">
        <v>47</v>
      </c>
    </row>
    <row r="358" spans="1:3" hidden="1" x14ac:dyDescent="0.25">
      <c r="A358" s="305" t="s">
        <v>2004</v>
      </c>
      <c r="B358" s="305" t="s">
        <v>212</v>
      </c>
      <c r="C358" s="305">
        <v>47</v>
      </c>
    </row>
    <row r="359" spans="1:3" x14ac:dyDescent="0.25">
      <c r="A359" s="305" t="s">
        <v>768</v>
      </c>
      <c r="B359" s="305" t="s">
        <v>86</v>
      </c>
      <c r="C359" s="305">
        <v>47</v>
      </c>
    </row>
    <row r="360" spans="1:3" hidden="1" x14ac:dyDescent="0.25">
      <c r="A360" s="305" t="s">
        <v>2167</v>
      </c>
      <c r="B360" s="305" t="s">
        <v>276</v>
      </c>
      <c r="C360" s="305">
        <v>156</v>
      </c>
    </row>
    <row r="361" spans="1:3" hidden="1" x14ac:dyDescent="0.25">
      <c r="A361" s="305" t="s">
        <v>2167</v>
      </c>
      <c r="B361" s="305" t="s">
        <v>276</v>
      </c>
      <c r="C361" s="305">
        <v>156</v>
      </c>
    </row>
    <row r="362" spans="1:3" hidden="1" x14ac:dyDescent="0.25">
      <c r="A362" s="305" t="s">
        <v>2167</v>
      </c>
      <c r="B362" s="305" t="s">
        <v>276</v>
      </c>
      <c r="C362" s="305">
        <v>27</v>
      </c>
    </row>
    <row r="363" spans="1:3" hidden="1" x14ac:dyDescent="0.25">
      <c r="A363" s="305" t="s">
        <v>2167</v>
      </c>
      <c r="B363" s="305" t="s">
        <v>276</v>
      </c>
      <c r="C363" s="305">
        <v>117</v>
      </c>
    </row>
    <row r="364" spans="1:3" hidden="1" x14ac:dyDescent="0.25">
      <c r="A364" s="305" t="s">
        <v>2167</v>
      </c>
      <c r="B364" s="305" t="s">
        <v>276</v>
      </c>
      <c r="C364" s="305">
        <v>73</v>
      </c>
    </row>
    <row r="365" spans="1:3" hidden="1" x14ac:dyDescent="0.25">
      <c r="A365" s="305" t="s">
        <v>2167</v>
      </c>
      <c r="B365" s="305" t="s">
        <v>276</v>
      </c>
      <c r="C365" s="305">
        <v>73</v>
      </c>
    </row>
    <row r="366" spans="1:3" hidden="1" x14ac:dyDescent="0.25">
      <c r="A366" s="305" t="s">
        <v>2167</v>
      </c>
      <c r="B366" s="305" t="s">
        <v>276</v>
      </c>
      <c r="C366" s="305">
        <v>602</v>
      </c>
    </row>
    <row r="367" spans="1:3" hidden="1" x14ac:dyDescent="0.25">
      <c r="A367" s="305" t="s">
        <v>2167</v>
      </c>
      <c r="B367" s="305" t="s">
        <v>276</v>
      </c>
      <c r="C367" s="305">
        <v>228</v>
      </c>
    </row>
    <row r="368" spans="1:3" hidden="1" x14ac:dyDescent="0.25">
      <c r="A368" s="305" t="s">
        <v>2167</v>
      </c>
      <c r="B368" s="305" t="s">
        <v>276</v>
      </c>
      <c r="C368" s="305">
        <v>228</v>
      </c>
    </row>
    <row r="369" spans="1:3" hidden="1" x14ac:dyDescent="0.25">
      <c r="A369" s="305" t="s">
        <v>2167</v>
      </c>
      <c r="B369" s="305" t="s">
        <v>276</v>
      </c>
      <c r="C369" s="305">
        <v>227</v>
      </c>
    </row>
    <row r="370" spans="1:3" hidden="1" x14ac:dyDescent="0.25">
      <c r="A370" s="305" t="s">
        <v>2167</v>
      </c>
      <c r="B370" s="305" t="s">
        <v>276</v>
      </c>
      <c r="C370" s="305">
        <v>192</v>
      </c>
    </row>
    <row r="371" spans="1:3" hidden="1" x14ac:dyDescent="0.25">
      <c r="A371" s="305" t="s">
        <v>2167</v>
      </c>
      <c r="B371" s="305" t="s">
        <v>276</v>
      </c>
      <c r="C371" s="305">
        <v>875</v>
      </c>
    </row>
    <row r="372" spans="1:3" x14ac:dyDescent="0.25">
      <c r="A372" s="305" t="s">
        <v>769</v>
      </c>
      <c r="B372" s="305" t="s">
        <v>906</v>
      </c>
      <c r="C372" s="305">
        <v>1477</v>
      </c>
    </row>
    <row r="373" spans="1:3" hidden="1" x14ac:dyDescent="0.25">
      <c r="A373" s="305" t="s">
        <v>2160</v>
      </c>
      <c r="B373" s="305" t="s">
        <v>272</v>
      </c>
      <c r="C373" s="305">
        <v>46</v>
      </c>
    </row>
    <row r="374" spans="1:3" hidden="1" x14ac:dyDescent="0.25">
      <c r="A374" s="305" t="s">
        <v>2160</v>
      </c>
      <c r="B374" s="305" t="s">
        <v>272</v>
      </c>
      <c r="C374" s="305">
        <v>46</v>
      </c>
    </row>
    <row r="375" spans="1:3" hidden="1" x14ac:dyDescent="0.25">
      <c r="A375" s="305" t="s">
        <v>2160</v>
      </c>
      <c r="B375" s="305" t="s">
        <v>272</v>
      </c>
      <c r="C375" s="305">
        <v>12</v>
      </c>
    </row>
    <row r="376" spans="1:3" hidden="1" x14ac:dyDescent="0.25">
      <c r="A376" s="305" t="s">
        <v>2160</v>
      </c>
      <c r="B376" s="305" t="s">
        <v>272</v>
      </c>
      <c r="C376" s="305">
        <v>104</v>
      </c>
    </row>
    <row r="377" spans="1:3" hidden="1" x14ac:dyDescent="0.25">
      <c r="A377" s="305" t="s">
        <v>2160</v>
      </c>
      <c r="B377" s="305" t="s">
        <v>272</v>
      </c>
      <c r="C377" s="305">
        <v>44</v>
      </c>
    </row>
    <row r="378" spans="1:3" hidden="1" x14ac:dyDescent="0.25">
      <c r="A378" s="305" t="s">
        <v>2160</v>
      </c>
      <c r="B378" s="305" t="s">
        <v>272</v>
      </c>
      <c r="C378" s="305">
        <v>14</v>
      </c>
    </row>
    <row r="379" spans="1:3" hidden="1" x14ac:dyDescent="0.25">
      <c r="A379" s="305" t="s">
        <v>2160</v>
      </c>
      <c r="B379" s="305" t="s">
        <v>272</v>
      </c>
      <c r="C379" s="305">
        <v>58</v>
      </c>
    </row>
    <row r="380" spans="1:3" x14ac:dyDescent="0.25">
      <c r="A380" s="305" t="s">
        <v>770</v>
      </c>
      <c r="B380" s="305" t="s">
        <v>899</v>
      </c>
      <c r="C380" s="305">
        <v>162</v>
      </c>
    </row>
    <row r="381" spans="1:3" hidden="1" x14ac:dyDescent="0.25">
      <c r="A381" s="305" t="s">
        <v>2025</v>
      </c>
      <c r="B381" s="305" t="s">
        <v>218</v>
      </c>
      <c r="C381" s="305">
        <v>20</v>
      </c>
    </row>
    <row r="382" spans="1:3" hidden="1" x14ac:dyDescent="0.25">
      <c r="A382" s="305" t="s">
        <v>2025</v>
      </c>
      <c r="B382" s="305" t="s">
        <v>218</v>
      </c>
      <c r="C382" s="305">
        <v>11</v>
      </c>
    </row>
    <row r="383" spans="1:3" hidden="1" x14ac:dyDescent="0.25">
      <c r="A383" s="305" t="s">
        <v>2025</v>
      </c>
      <c r="B383" s="305" t="s">
        <v>218</v>
      </c>
      <c r="C383" s="305">
        <v>31</v>
      </c>
    </row>
    <row r="384" spans="1:3" x14ac:dyDescent="0.25">
      <c r="A384" s="305" t="s">
        <v>771</v>
      </c>
      <c r="B384" s="305" t="s">
        <v>99</v>
      </c>
      <c r="C384" s="305">
        <v>31</v>
      </c>
    </row>
    <row r="385" spans="1:3" hidden="1" x14ac:dyDescent="0.25">
      <c r="A385" s="305" t="s">
        <v>2137</v>
      </c>
      <c r="B385" s="305" t="s">
        <v>122</v>
      </c>
      <c r="C385" s="305">
        <v>23</v>
      </c>
    </row>
    <row r="386" spans="1:3" hidden="1" x14ac:dyDescent="0.25">
      <c r="A386" s="305" t="s">
        <v>2137</v>
      </c>
      <c r="B386" s="305" t="s">
        <v>122</v>
      </c>
      <c r="C386" s="305">
        <v>23</v>
      </c>
    </row>
    <row r="387" spans="1:3" hidden="1" x14ac:dyDescent="0.25">
      <c r="A387" s="305" t="s">
        <v>2137</v>
      </c>
      <c r="B387" s="305" t="s">
        <v>122</v>
      </c>
      <c r="C387" s="305">
        <v>23</v>
      </c>
    </row>
    <row r="388" spans="1:3" hidden="1" x14ac:dyDescent="0.25">
      <c r="A388" s="305" t="s">
        <v>2137</v>
      </c>
      <c r="B388" s="305" t="s">
        <v>122</v>
      </c>
      <c r="C388" s="305">
        <v>23</v>
      </c>
    </row>
    <row r="389" spans="1:3" hidden="1" x14ac:dyDescent="0.25">
      <c r="A389" s="305" t="s">
        <v>2137</v>
      </c>
      <c r="B389" s="305" t="s">
        <v>122</v>
      </c>
      <c r="C389" s="305">
        <v>92</v>
      </c>
    </row>
    <row r="390" spans="1:3" x14ac:dyDescent="0.25">
      <c r="A390" s="305" t="s">
        <v>772</v>
      </c>
      <c r="B390" s="305" t="s">
        <v>1197</v>
      </c>
      <c r="C390" s="305">
        <v>92</v>
      </c>
    </row>
    <row r="391" spans="1:3" hidden="1" x14ac:dyDescent="0.25">
      <c r="A391" s="305" t="s">
        <v>2047</v>
      </c>
      <c r="B391" s="305" t="s">
        <v>128</v>
      </c>
      <c r="C391" s="305">
        <v>16</v>
      </c>
    </row>
    <row r="392" spans="1:3" hidden="1" x14ac:dyDescent="0.25">
      <c r="A392" s="305" t="s">
        <v>2047</v>
      </c>
      <c r="B392" s="305" t="s">
        <v>128</v>
      </c>
      <c r="C392" s="305">
        <v>16</v>
      </c>
    </row>
    <row r="393" spans="1:3" hidden="1" x14ac:dyDescent="0.25">
      <c r="A393" s="305" t="s">
        <v>2047</v>
      </c>
      <c r="B393" s="305" t="s">
        <v>128</v>
      </c>
      <c r="C393" s="305">
        <v>16</v>
      </c>
    </row>
    <row r="394" spans="1:3" hidden="1" x14ac:dyDescent="0.25">
      <c r="A394" s="305" t="s">
        <v>2047</v>
      </c>
      <c r="B394" s="305" t="s">
        <v>128</v>
      </c>
      <c r="C394" s="305">
        <v>10</v>
      </c>
    </row>
    <row r="395" spans="1:3" hidden="1" x14ac:dyDescent="0.25">
      <c r="A395" s="305" t="s">
        <v>2047</v>
      </c>
      <c r="B395" s="305" t="s">
        <v>128</v>
      </c>
      <c r="C395" s="305">
        <v>58</v>
      </c>
    </row>
    <row r="396" spans="1:3" x14ac:dyDescent="0.25">
      <c r="A396" s="305" t="s">
        <v>773</v>
      </c>
      <c r="B396" s="305" t="s">
        <v>1203</v>
      </c>
      <c r="C396" s="305">
        <v>58</v>
      </c>
    </row>
    <row r="397" spans="1:3" hidden="1" x14ac:dyDescent="0.25">
      <c r="A397" s="305" t="s">
        <v>2045</v>
      </c>
      <c r="B397" s="305" t="s">
        <v>126</v>
      </c>
      <c r="C397" s="305">
        <v>30</v>
      </c>
    </row>
    <row r="398" spans="1:3" hidden="1" x14ac:dyDescent="0.25">
      <c r="A398" s="305" t="s">
        <v>2045</v>
      </c>
      <c r="B398" s="305" t="s">
        <v>126</v>
      </c>
      <c r="C398" s="305">
        <v>8</v>
      </c>
    </row>
    <row r="399" spans="1:3" hidden="1" x14ac:dyDescent="0.25">
      <c r="A399" s="305" t="s">
        <v>2045</v>
      </c>
      <c r="B399" s="305" t="s">
        <v>126</v>
      </c>
      <c r="C399" s="305">
        <v>30</v>
      </c>
    </row>
    <row r="400" spans="1:3" hidden="1" x14ac:dyDescent="0.25">
      <c r="A400" s="305" t="s">
        <v>2045</v>
      </c>
      <c r="B400" s="305" t="s">
        <v>126</v>
      </c>
      <c r="C400" s="305">
        <v>4</v>
      </c>
    </row>
    <row r="401" spans="1:3" hidden="1" x14ac:dyDescent="0.25">
      <c r="A401" s="305" t="s">
        <v>2045</v>
      </c>
      <c r="B401" s="305" t="s">
        <v>126</v>
      </c>
      <c r="C401" s="305">
        <v>72</v>
      </c>
    </row>
    <row r="402" spans="1:3" x14ac:dyDescent="0.25">
      <c r="A402" s="305" t="s">
        <v>774</v>
      </c>
      <c r="B402" s="305" t="s">
        <v>1202</v>
      </c>
      <c r="C402" s="305">
        <v>72</v>
      </c>
    </row>
    <row r="403" spans="1:3" hidden="1" x14ac:dyDescent="0.25">
      <c r="A403" s="305" t="s">
        <v>2006</v>
      </c>
      <c r="B403" s="305" t="s">
        <v>214</v>
      </c>
      <c r="C403" s="305">
        <v>12</v>
      </c>
    </row>
    <row r="404" spans="1:3" hidden="1" x14ac:dyDescent="0.25">
      <c r="A404" s="305" t="s">
        <v>2006</v>
      </c>
      <c r="B404" s="305" t="s">
        <v>214</v>
      </c>
      <c r="C404" s="305">
        <v>12</v>
      </c>
    </row>
    <row r="405" spans="1:3" hidden="1" x14ac:dyDescent="0.25">
      <c r="A405" s="305" t="s">
        <v>2006</v>
      </c>
      <c r="B405" s="305" t="s">
        <v>214</v>
      </c>
      <c r="C405" s="305">
        <v>12</v>
      </c>
    </row>
    <row r="406" spans="1:3" hidden="1" x14ac:dyDescent="0.25">
      <c r="A406" s="305" t="s">
        <v>2006</v>
      </c>
      <c r="B406" s="305" t="s">
        <v>214</v>
      </c>
      <c r="C406" s="305">
        <v>3</v>
      </c>
    </row>
    <row r="407" spans="1:3" hidden="1" x14ac:dyDescent="0.25">
      <c r="A407" s="305" t="s">
        <v>2006</v>
      </c>
      <c r="B407" s="305" t="s">
        <v>214</v>
      </c>
      <c r="C407" s="305">
        <v>39</v>
      </c>
    </row>
    <row r="408" spans="1:3" x14ac:dyDescent="0.25">
      <c r="A408" s="305" t="s">
        <v>775</v>
      </c>
      <c r="B408" s="305" t="s">
        <v>89</v>
      </c>
      <c r="C408" s="305">
        <v>39</v>
      </c>
    </row>
    <row r="409" spans="1:3" hidden="1" x14ac:dyDescent="0.25">
      <c r="A409" s="305" t="s">
        <v>2056</v>
      </c>
      <c r="B409" s="305" t="s">
        <v>130</v>
      </c>
      <c r="C409" s="305">
        <v>15</v>
      </c>
    </row>
    <row r="410" spans="1:3" hidden="1" x14ac:dyDescent="0.25">
      <c r="A410" s="305" t="s">
        <v>2056</v>
      </c>
      <c r="B410" s="305" t="s">
        <v>130</v>
      </c>
      <c r="C410" s="305">
        <v>15</v>
      </c>
    </row>
    <row r="411" spans="1:3" hidden="1" x14ac:dyDescent="0.25">
      <c r="A411" s="305" t="s">
        <v>2056</v>
      </c>
      <c r="B411" s="305" t="s">
        <v>130</v>
      </c>
      <c r="C411" s="305">
        <v>15</v>
      </c>
    </row>
    <row r="412" spans="1:3" hidden="1" x14ac:dyDescent="0.25">
      <c r="A412" s="305" t="s">
        <v>2056</v>
      </c>
      <c r="B412" s="305" t="s">
        <v>130</v>
      </c>
      <c r="C412" s="305">
        <v>15</v>
      </c>
    </row>
    <row r="413" spans="1:3" hidden="1" x14ac:dyDescent="0.25">
      <c r="A413" s="305" t="s">
        <v>2056</v>
      </c>
      <c r="B413" s="305" t="s">
        <v>130</v>
      </c>
      <c r="C413" s="305">
        <v>60</v>
      </c>
    </row>
    <row r="414" spans="1:3" x14ac:dyDescent="0.25">
      <c r="A414" s="305" t="s">
        <v>776</v>
      </c>
      <c r="B414" s="305" t="s">
        <v>1204</v>
      </c>
      <c r="C414" s="305">
        <v>60</v>
      </c>
    </row>
    <row r="415" spans="1:3" hidden="1" x14ac:dyDescent="0.25">
      <c r="A415" s="305" t="s">
        <v>2008</v>
      </c>
      <c r="B415" s="305" t="s">
        <v>216</v>
      </c>
      <c r="C415" s="305">
        <v>25</v>
      </c>
    </row>
    <row r="416" spans="1:3" hidden="1" x14ac:dyDescent="0.25">
      <c r="A416" s="305" t="s">
        <v>2008</v>
      </c>
      <c r="B416" s="305" t="s">
        <v>216</v>
      </c>
      <c r="C416" s="305">
        <v>25</v>
      </c>
    </row>
    <row r="417" spans="1:3" hidden="1" x14ac:dyDescent="0.25">
      <c r="A417" s="305" t="s">
        <v>2008</v>
      </c>
      <c r="B417" s="305" t="s">
        <v>216</v>
      </c>
      <c r="C417" s="305">
        <v>25</v>
      </c>
    </row>
    <row r="418" spans="1:3" hidden="1" x14ac:dyDescent="0.25">
      <c r="A418" s="305" t="s">
        <v>2008</v>
      </c>
      <c r="B418" s="305" t="s">
        <v>216</v>
      </c>
      <c r="C418" s="305">
        <v>25</v>
      </c>
    </row>
    <row r="419" spans="1:3" hidden="1" x14ac:dyDescent="0.25">
      <c r="A419" s="305" t="s">
        <v>2008</v>
      </c>
      <c r="B419" s="305" t="s">
        <v>216</v>
      </c>
      <c r="C419" s="305">
        <v>100</v>
      </c>
    </row>
    <row r="420" spans="1:3" x14ac:dyDescent="0.25">
      <c r="A420" s="305" t="s">
        <v>777</v>
      </c>
      <c r="B420" s="305" t="s">
        <v>90</v>
      </c>
      <c r="C420" s="305">
        <v>100</v>
      </c>
    </row>
    <row r="421" spans="1:3" hidden="1" x14ac:dyDescent="0.25">
      <c r="A421" s="305" t="s">
        <v>1731</v>
      </c>
      <c r="B421" s="305" t="s">
        <v>2537</v>
      </c>
      <c r="C421" s="305">
        <v>12</v>
      </c>
    </row>
    <row r="422" spans="1:3" hidden="1" x14ac:dyDescent="0.25">
      <c r="A422" s="305" t="s">
        <v>1731</v>
      </c>
      <c r="B422" s="305" t="s">
        <v>2537</v>
      </c>
      <c r="C422" s="305">
        <v>12</v>
      </c>
    </row>
    <row r="423" spans="1:3" x14ac:dyDescent="0.25">
      <c r="A423" s="305" t="s">
        <v>526</v>
      </c>
      <c r="B423" s="305" t="s">
        <v>1070</v>
      </c>
      <c r="C423" s="305">
        <v>12</v>
      </c>
    </row>
    <row r="424" spans="1:3" hidden="1" x14ac:dyDescent="0.25">
      <c r="A424" s="305" t="s">
        <v>2127</v>
      </c>
      <c r="B424" s="305" t="s">
        <v>2445</v>
      </c>
      <c r="C424" s="305">
        <v>35</v>
      </c>
    </row>
    <row r="425" spans="1:3" hidden="1" x14ac:dyDescent="0.25">
      <c r="A425" s="305" t="s">
        <v>2127</v>
      </c>
      <c r="B425" s="305" t="s">
        <v>2445</v>
      </c>
      <c r="C425" s="305">
        <v>35</v>
      </c>
    </row>
    <row r="426" spans="1:3" x14ac:dyDescent="0.25">
      <c r="A426" s="305" t="s">
        <v>527</v>
      </c>
      <c r="B426" s="305" t="s">
        <v>1589</v>
      </c>
      <c r="C426" s="305">
        <v>35</v>
      </c>
    </row>
    <row r="427" spans="1:3" hidden="1" x14ac:dyDescent="0.25">
      <c r="A427" s="305" t="s">
        <v>1127</v>
      </c>
      <c r="B427" s="305" t="s">
        <v>2426</v>
      </c>
      <c r="C427" s="305">
        <v>12</v>
      </c>
    </row>
    <row r="428" spans="1:3" hidden="1" x14ac:dyDescent="0.25">
      <c r="A428" s="305" t="s">
        <v>1127</v>
      </c>
      <c r="B428" s="305" t="s">
        <v>2426</v>
      </c>
      <c r="C428" s="305">
        <v>12</v>
      </c>
    </row>
    <row r="429" spans="1:3" x14ac:dyDescent="0.25">
      <c r="A429" s="305" t="s">
        <v>528</v>
      </c>
      <c r="B429" s="305" t="s">
        <v>1560</v>
      </c>
      <c r="C429" s="305">
        <v>12</v>
      </c>
    </row>
    <row r="430" spans="1:3" hidden="1" x14ac:dyDescent="0.25">
      <c r="A430" s="305" t="s">
        <v>2049</v>
      </c>
      <c r="B430" s="305" t="s">
        <v>1491</v>
      </c>
      <c r="C430" s="305">
        <v>13</v>
      </c>
    </row>
    <row r="431" spans="1:3" hidden="1" x14ac:dyDescent="0.25">
      <c r="A431" s="305" t="s">
        <v>2049</v>
      </c>
      <c r="B431" s="305" t="s">
        <v>1491</v>
      </c>
      <c r="C431" s="305">
        <v>13</v>
      </c>
    </row>
    <row r="432" spans="1:3" x14ac:dyDescent="0.25">
      <c r="A432" s="305" t="s">
        <v>529</v>
      </c>
      <c r="B432" s="305" t="s">
        <v>1198</v>
      </c>
      <c r="C432" s="305">
        <v>13</v>
      </c>
    </row>
    <row r="433" spans="1:3" hidden="1" x14ac:dyDescent="0.25">
      <c r="A433" s="305" t="s">
        <v>1944</v>
      </c>
      <c r="B433" s="305" t="s">
        <v>1386</v>
      </c>
      <c r="C433" s="305">
        <v>178</v>
      </c>
    </row>
    <row r="434" spans="1:3" hidden="1" x14ac:dyDescent="0.25">
      <c r="A434" s="305" t="s">
        <v>1944</v>
      </c>
      <c r="B434" s="305" t="s">
        <v>1386</v>
      </c>
      <c r="C434" s="305">
        <v>178</v>
      </c>
    </row>
    <row r="435" spans="1:3" hidden="1" x14ac:dyDescent="0.25">
      <c r="A435" s="305" t="s">
        <v>1944</v>
      </c>
      <c r="B435" s="305" t="s">
        <v>1386</v>
      </c>
      <c r="C435" s="305">
        <v>184</v>
      </c>
    </row>
    <row r="436" spans="1:3" hidden="1" x14ac:dyDescent="0.25">
      <c r="A436" s="305" t="s">
        <v>1944</v>
      </c>
      <c r="B436" s="305" t="s">
        <v>1386</v>
      </c>
      <c r="C436" s="305">
        <v>184</v>
      </c>
    </row>
    <row r="437" spans="1:3" hidden="1" x14ac:dyDescent="0.25">
      <c r="A437" s="305" t="s">
        <v>1944</v>
      </c>
      <c r="B437" s="305" t="s">
        <v>1386</v>
      </c>
      <c r="C437" s="305">
        <v>724</v>
      </c>
    </row>
    <row r="438" spans="1:3" hidden="1" x14ac:dyDescent="0.25">
      <c r="A438" s="305" t="s">
        <v>1944</v>
      </c>
      <c r="B438" s="305" t="s">
        <v>1386</v>
      </c>
      <c r="C438" s="305">
        <v>150</v>
      </c>
    </row>
    <row r="439" spans="1:3" hidden="1" x14ac:dyDescent="0.25">
      <c r="A439" s="305" t="s">
        <v>1944</v>
      </c>
      <c r="B439" s="305" t="s">
        <v>1386</v>
      </c>
      <c r="C439" s="305">
        <v>150</v>
      </c>
    </row>
    <row r="440" spans="1:3" hidden="1" x14ac:dyDescent="0.25">
      <c r="A440" s="305" t="s">
        <v>1944</v>
      </c>
      <c r="B440" s="305" t="s">
        <v>1386</v>
      </c>
      <c r="C440" s="305">
        <v>300</v>
      </c>
    </row>
    <row r="441" spans="1:3" x14ac:dyDescent="0.25">
      <c r="A441" s="305" t="s">
        <v>889</v>
      </c>
      <c r="B441" s="305" t="s">
        <v>1619</v>
      </c>
      <c r="C441" s="305">
        <v>1024</v>
      </c>
    </row>
    <row r="442" spans="1:3" hidden="1" x14ac:dyDescent="0.25">
      <c r="A442" s="305" t="s">
        <v>1720</v>
      </c>
      <c r="B442" s="305" t="s">
        <v>1468</v>
      </c>
      <c r="C442" s="305">
        <v>60</v>
      </c>
    </row>
    <row r="443" spans="1:3" hidden="1" x14ac:dyDescent="0.25">
      <c r="A443" s="305" t="s">
        <v>1720</v>
      </c>
      <c r="B443" s="305" t="s">
        <v>1468</v>
      </c>
      <c r="C443" s="305">
        <v>60</v>
      </c>
    </row>
    <row r="444" spans="1:3" x14ac:dyDescent="0.25">
      <c r="A444" s="305" t="s">
        <v>890</v>
      </c>
      <c r="B444" s="305" t="s">
        <v>1059</v>
      </c>
      <c r="C444" s="305">
        <v>60</v>
      </c>
    </row>
    <row r="445" spans="1:3" hidden="1" x14ac:dyDescent="0.25">
      <c r="A445" s="305" t="s">
        <v>1717</v>
      </c>
      <c r="B445" s="305" t="s">
        <v>1463</v>
      </c>
      <c r="C445" s="305">
        <v>32</v>
      </c>
    </row>
    <row r="446" spans="1:3" hidden="1" x14ac:dyDescent="0.25">
      <c r="A446" s="305" t="s">
        <v>1717</v>
      </c>
      <c r="B446" s="305" t="s">
        <v>1463</v>
      </c>
      <c r="C446" s="305">
        <v>32</v>
      </c>
    </row>
    <row r="447" spans="1:3" x14ac:dyDescent="0.25">
      <c r="A447" s="305" t="s">
        <v>891</v>
      </c>
      <c r="B447" s="305" t="s">
        <v>1055</v>
      </c>
      <c r="C447" s="305">
        <v>32</v>
      </c>
    </row>
    <row r="448" spans="1:3" hidden="1" x14ac:dyDescent="0.25">
      <c r="A448" s="305" t="s">
        <v>1713</v>
      </c>
      <c r="B448" s="305" t="s">
        <v>1461</v>
      </c>
      <c r="C448" s="305">
        <v>34</v>
      </c>
    </row>
    <row r="449" spans="1:3" hidden="1" x14ac:dyDescent="0.25">
      <c r="A449" s="305" t="s">
        <v>1713</v>
      </c>
      <c r="B449" s="305" t="s">
        <v>1461</v>
      </c>
      <c r="C449" s="305">
        <v>34</v>
      </c>
    </row>
    <row r="450" spans="1:3" x14ac:dyDescent="0.25">
      <c r="A450" s="305" t="s">
        <v>892</v>
      </c>
      <c r="B450" s="305" t="s">
        <v>1052</v>
      </c>
      <c r="C450" s="305">
        <v>34</v>
      </c>
    </row>
    <row r="451" spans="1:3" hidden="1" x14ac:dyDescent="0.25">
      <c r="A451" s="305" t="s">
        <v>2131</v>
      </c>
      <c r="B451" s="305" t="s">
        <v>1372</v>
      </c>
      <c r="C451" s="305">
        <v>20</v>
      </c>
    </row>
    <row r="452" spans="1:3" hidden="1" x14ac:dyDescent="0.25">
      <c r="A452" s="305" t="s">
        <v>2131</v>
      </c>
      <c r="B452" s="305" t="s">
        <v>1372</v>
      </c>
      <c r="C452" s="305">
        <v>20</v>
      </c>
    </row>
    <row r="453" spans="1:3" hidden="1" x14ac:dyDescent="0.25">
      <c r="A453" s="305" t="s">
        <v>2131</v>
      </c>
      <c r="B453" s="305" t="s">
        <v>1372</v>
      </c>
      <c r="C453" s="305">
        <v>40</v>
      </c>
    </row>
    <row r="454" spans="1:3" x14ac:dyDescent="0.25">
      <c r="A454" s="305" t="s">
        <v>893</v>
      </c>
      <c r="B454" s="305" t="s">
        <v>1592</v>
      </c>
      <c r="C454" s="305">
        <v>40</v>
      </c>
    </row>
    <row r="455" spans="1:3" hidden="1" x14ac:dyDescent="0.25">
      <c r="A455" s="305" t="s">
        <v>1085</v>
      </c>
      <c r="B455" s="305" t="s">
        <v>1344</v>
      </c>
      <c r="C455" s="305">
        <v>52</v>
      </c>
    </row>
    <row r="456" spans="1:3" hidden="1" x14ac:dyDescent="0.25">
      <c r="A456" s="305" t="s">
        <v>1085</v>
      </c>
      <c r="B456" s="305" t="s">
        <v>1344</v>
      </c>
      <c r="C456" s="305">
        <v>52</v>
      </c>
    </row>
    <row r="457" spans="1:3" x14ac:dyDescent="0.25">
      <c r="A457" s="305" t="s">
        <v>894</v>
      </c>
      <c r="B457" s="305" t="s">
        <v>1537</v>
      </c>
      <c r="C457" s="305">
        <v>52</v>
      </c>
    </row>
    <row r="458" spans="1:3" hidden="1" x14ac:dyDescent="0.25">
      <c r="A458" s="305" t="s">
        <v>2026</v>
      </c>
      <c r="B458" s="305" t="s">
        <v>1332</v>
      </c>
      <c r="C458" s="305">
        <v>30</v>
      </c>
    </row>
    <row r="459" spans="1:3" hidden="1" x14ac:dyDescent="0.25">
      <c r="A459" s="305" t="s">
        <v>2026</v>
      </c>
      <c r="B459" s="305" t="s">
        <v>1332</v>
      </c>
      <c r="C459" s="305">
        <v>30</v>
      </c>
    </row>
    <row r="460" spans="1:3" x14ac:dyDescent="0.25">
      <c r="A460" s="305" t="s">
        <v>895</v>
      </c>
      <c r="B460" s="305" t="s">
        <v>1525</v>
      </c>
      <c r="C460" s="305">
        <v>30</v>
      </c>
    </row>
    <row r="461" spans="1:3" hidden="1" x14ac:dyDescent="0.25">
      <c r="A461" s="305" t="s">
        <v>1991</v>
      </c>
      <c r="B461" s="305" t="s">
        <v>1326</v>
      </c>
      <c r="C461" s="305">
        <v>30</v>
      </c>
    </row>
    <row r="462" spans="1:3" hidden="1" x14ac:dyDescent="0.25">
      <c r="A462" s="305" t="s">
        <v>1991</v>
      </c>
      <c r="B462" s="305" t="s">
        <v>1326</v>
      </c>
      <c r="C462" s="305">
        <v>30</v>
      </c>
    </row>
    <row r="463" spans="1:3" x14ac:dyDescent="0.25">
      <c r="A463" s="305" t="s">
        <v>896</v>
      </c>
      <c r="B463" s="305" t="s">
        <v>77</v>
      </c>
      <c r="C463" s="305">
        <v>30</v>
      </c>
    </row>
    <row r="464" spans="1:3" hidden="1" x14ac:dyDescent="0.25">
      <c r="A464" s="305" t="s">
        <v>349</v>
      </c>
      <c r="B464" s="305" t="s">
        <v>1282</v>
      </c>
      <c r="C464" s="305">
        <v>30</v>
      </c>
    </row>
    <row r="465" spans="1:3" hidden="1" x14ac:dyDescent="0.25">
      <c r="A465" s="305" t="s">
        <v>349</v>
      </c>
      <c r="B465" s="305" t="s">
        <v>1282</v>
      </c>
      <c r="C465" s="305">
        <v>30</v>
      </c>
    </row>
    <row r="466" spans="1:3" x14ac:dyDescent="0.25">
      <c r="A466" s="305" t="s">
        <v>897</v>
      </c>
      <c r="B466" s="305" t="s">
        <v>3</v>
      </c>
      <c r="C466" s="305">
        <v>30</v>
      </c>
    </row>
    <row r="467" spans="1:3" hidden="1" x14ac:dyDescent="0.25">
      <c r="A467" s="305" t="s">
        <v>1949</v>
      </c>
      <c r="B467" s="305" t="s">
        <v>3339</v>
      </c>
      <c r="C467" s="305">
        <v>80</v>
      </c>
    </row>
    <row r="468" spans="1:3" hidden="1" x14ac:dyDescent="0.25">
      <c r="A468" s="305" t="s">
        <v>1949</v>
      </c>
      <c r="B468" s="305" t="s">
        <v>1384</v>
      </c>
      <c r="C468" s="305">
        <v>101</v>
      </c>
    </row>
    <row r="469" spans="1:3" hidden="1" x14ac:dyDescent="0.25">
      <c r="A469" s="305" t="s">
        <v>1949</v>
      </c>
      <c r="B469" s="305" t="s">
        <v>1384</v>
      </c>
      <c r="C469" s="305">
        <v>106</v>
      </c>
    </row>
    <row r="470" spans="1:3" hidden="1" x14ac:dyDescent="0.25">
      <c r="A470" s="305" t="s">
        <v>1949</v>
      </c>
      <c r="B470" s="305" t="s">
        <v>1384</v>
      </c>
      <c r="C470" s="305">
        <v>138</v>
      </c>
    </row>
    <row r="471" spans="1:3" hidden="1" x14ac:dyDescent="0.25">
      <c r="A471" s="305" t="s">
        <v>1949</v>
      </c>
      <c r="B471" s="305" t="s">
        <v>1384</v>
      </c>
      <c r="C471" s="305">
        <v>179</v>
      </c>
    </row>
    <row r="472" spans="1:3" hidden="1" x14ac:dyDescent="0.25">
      <c r="A472" s="305" t="s">
        <v>1949</v>
      </c>
      <c r="B472" s="305" t="s">
        <v>1384</v>
      </c>
      <c r="C472" s="305">
        <v>604</v>
      </c>
    </row>
    <row r="473" spans="1:3" hidden="1" x14ac:dyDescent="0.25">
      <c r="A473" s="305" t="s">
        <v>1949</v>
      </c>
      <c r="B473" s="305" t="s">
        <v>3339</v>
      </c>
      <c r="C473" s="305">
        <v>100</v>
      </c>
    </row>
    <row r="474" spans="1:3" hidden="1" x14ac:dyDescent="0.25">
      <c r="A474" s="305" t="s">
        <v>1949</v>
      </c>
      <c r="B474" s="305" t="s">
        <v>1384</v>
      </c>
      <c r="C474" s="305">
        <v>252</v>
      </c>
    </row>
    <row r="475" spans="1:3" hidden="1" x14ac:dyDescent="0.25">
      <c r="A475" s="305" t="s">
        <v>1949</v>
      </c>
      <c r="B475" s="305" t="s">
        <v>1384</v>
      </c>
      <c r="C475" s="305">
        <v>252</v>
      </c>
    </row>
    <row r="476" spans="1:3" hidden="1" x14ac:dyDescent="0.25">
      <c r="A476" s="305" t="s">
        <v>1949</v>
      </c>
      <c r="B476" s="305" t="s">
        <v>1384</v>
      </c>
      <c r="C476" s="305">
        <v>604</v>
      </c>
    </row>
    <row r="477" spans="1:3" x14ac:dyDescent="0.25">
      <c r="A477" s="305" t="s">
        <v>898</v>
      </c>
      <c r="B477" s="305" t="s">
        <v>1614</v>
      </c>
      <c r="C477" s="305">
        <v>1208</v>
      </c>
    </row>
    <row r="478" spans="1:3" hidden="1" x14ac:dyDescent="0.25">
      <c r="A478" s="305" t="s">
        <v>2096</v>
      </c>
      <c r="B478" s="305" t="s">
        <v>2961</v>
      </c>
      <c r="C478" s="305">
        <v>17</v>
      </c>
    </row>
    <row r="479" spans="1:3" hidden="1" x14ac:dyDescent="0.25">
      <c r="A479" s="305" t="s">
        <v>2096</v>
      </c>
      <c r="B479" s="305" t="s">
        <v>2961</v>
      </c>
      <c r="C479" s="305">
        <v>17</v>
      </c>
    </row>
    <row r="480" spans="1:3" hidden="1" x14ac:dyDescent="0.25">
      <c r="A480" s="305" t="s">
        <v>2096</v>
      </c>
      <c r="B480" s="305" t="s">
        <v>1296</v>
      </c>
      <c r="C480" s="305">
        <v>37</v>
      </c>
    </row>
    <row r="481" spans="1:3" hidden="1" x14ac:dyDescent="0.25">
      <c r="A481" s="305" t="s">
        <v>2096</v>
      </c>
      <c r="B481" s="305" t="s">
        <v>1296</v>
      </c>
      <c r="C481" s="305">
        <v>37</v>
      </c>
    </row>
    <row r="482" spans="1:3" hidden="1" x14ac:dyDescent="0.25">
      <c r="A482" s="305" t="s">
        <v>2096</v>
      </c>
      <c r="B482" s="305" t="s">
        <v>1296</v>
      </c>
      <c r="C482" s="305">
        <v>108</v>
      </c>
    </row>
    <row r="483" spans="1:3" x14ac:dyDescent="0.25">
      <c r="A483" s="305" t="s">
        <v>426</v>
      </c>
      <c r="B483" s="305" t="s">
        <v>30</v>
      </c>
      <c r="C483" s="305">
        <v>108</v>
      </c>
    </row>
    <row r="484" spans="1:3" hidden="1" x14ac:dyDescent="0.25">
      <c r="A484" s="305" t="s">
        <v>2033</v>
      </c>
      <c r="B484" s="305" t="s">
        <v>3081</v>
      </c>
      <c r="C484" s="305">
        <v>6</v>
      </c>
    </row>
    <row r="485" spans="1:3" hidden="1" x14ac:dyDescent="0.25">
      <c r="A485" s="305" t="s">
        <v>2033</v>
      </c>
      <c r="B485" s="305" t="s">
        <v>1336</v>
      </c>
      <c r="C485" s="305">
        <v>32</v>
      </c>
    </row>
    <row r="486" spans="1:3" hidden="1" x14ac:dyDescent="0.25">
      <c r="A486" s="305" t="s">
        <v>2033</v>
      </c>
      <c r="B486" s="305" t="s">
        <v>1336</v>
      </c>
      <c r="C486" s="305">
        <v>38</v>
      </c>
    </row>
    <row r="487" spans="1:3" x14ac:dyDescent="0.25">
      <c r="A487" s="305" t="s">
        <v>427</v>
      </c>
      <c r="B487" s="305" t="s">
        <v>1530</v>
      </c>
      <c r="C487" s="305">
        <v>38</v>
      </c>
    </row>
    <row r="488" spans="1:3" hidden="1" x14ac:dyDescent="0.25">
      <c r="A488" s="305" t="s">
        <v>1957</v>
      </c>
      <c r="B488" s="305" t="s">
        <v>262</v>
      </c>
      <c r="C488" s="305">
        <v>181</v>
      </c>
    </row>
    <row r="489" spans="1:3" hidden="1" x14ac:dyDescent="0.25">
      <c r="A489" s="305" t="s">
        <v>1957</v>
      </c>
      <c r="B489" s="305" t="s">
        <v>262</v>
      </c>
      <c r="C489" s="305">
        <v>181</v>
      </c>
    </row>
    <row r="490" spans="1:3" hidden="1" x14ac:dyDescent="0.25">
      <c r="A490" s="305" t="s">
        <v>1957</v>
      </c>
      <c r="B490" s="305" t="s">
        <v>262</v>
      </c>
      <c r="C490" s="305">
        <v>171</v>
      </c>
    </row>
    <row r="491" spans="1:3" hidden="1" x14ac:dyDescent="0.25">
      <c r="A491" s="305" t="s">
        <v>1957</v>
      </c>
      <c r="B491" s="305" t="s">
        <v>262</v>
      </c>
      <c r="C491" s="305">
        <v>181</v>
      </c>
    </row>
    <row r="492" spans="1:3" hidden="1" x14ac:dyDescent="0.25">
      <c r="A492" s="305" t="s">
        <v>1957</v>
      </c>
      <c r="B492" s="305" t="s">
        <v>262</v>
      </c>
      <c r="C492" s="305">
        <v>172</v>
      </c>
    </row>
    <row r="493" spans="1:3" hidden="1" x14ac:dyDescent="0.25">
      <c r="A493" s="305" t="s">
        <v>1957</v>
      </c>
      <c r="B493" s="305" t="s">
        <v>262</v>
      </c>
      <c r="C493" s="305">
        <v>161</v>
      </c>
    </row>
    <row r="494" spans="1:3" hidden="1" x14ac:dyDescent="0.25">
      <c r="A494" s="305" t="s">
        <v>1957</v>
      </c>
      <c r="B494" s="305" t="s">
        <v>262</v>
      </c>
      <c r="C494" s="305">
        <v>1047</v>
      </c>
    </row>
    <row r="495" spans="1:3" hidden="1" x14ac:dyDescent="0.25">
      <c r="A495" s="305" t="s">
        <v>1957</v>
      </c>
      <c r="B495" s="305" t="s">
        <v>262</v>
      </c>
      <c r="C495" s="305">
        <v>281</v>
      </c>
    </row>
    <row r="496" spans="1:3" hidden="1" x14ac:dyDescent="0.25">
      <c r="A496" s="305" t="s">
        <v>1957</v>
      </c>
      <c r="B496" s="305" t="s">
        <v>262</v>
      </c>
      <c r="C496" s="305">
        <v>281</v>
      </c>
    </row>
    <row r="497" spans="1:3" hidden="1" x14ac:dyDescent="0.25">
      <c r="A497" s="305" t="s">
        <v>1957</v>
      </c>
      <c r="B497" s="305" t="s">
        <v>262</v>
      </c>
      <c r="C497" s="305">
        <v>276</v>
      </c>
    </row>
    <row r="498" spans="1:3" hidden="1" x14ac:dyDescent="0.25">
      <c r="A498" s="305" t="s">
        <v>1957</v>
      </c>
      <c r="B498" s="305" t="s">
        <v>262</v>
      </c>
      <c r="C498" s="305">
        <v>278</v>
      </c>
    </row>
    <row r="499" spans="1:3" hidden="1" x14ac:dyDescent="0.25">
      <c r="A499" s="305" t="s">
        <v>1957</v>
      </c>
      <c r="B499" s="305" t="s">
        <v>262</v>
      </c>
      <c r="C499" s="305">
        <v>1116</v>
      </c>
    </row>
    <row r="500" spans="1:3" x14ac:dyDescent="0.25">
      <c r="A500" s="305" t="s">
        <v>778</v>
      </c>
      <c r="B500" s="305" t="s">
        <v>1631</v>
      </c>
      <c r="C500" s="305">
        <v>2163</v>
      </c>
    </row>
    <row r="501" spans="1:3" hidden="1" x14ac:dyDescent="0.25">
      <c r="A501" s="305" t="s">
        <v>1735</v>
      </c>
      <c r="B501" s="305" t="s">
        <v>1254</v>
      </c>
      <c r="C501" s="305">
        <v>22</v>
      </c>
    </row>
    <row r="502" spans="1:3" hidden="1" x14ac:dyDescent="0.25">
      <c r="A502" s="305" t="s">
        <v>1735</v>
      </c>
      <c r="B502" s="305" t="s">
        <v>1254</v>
      </c>
      <c r="C502" s="305">
        <v>22</v>
      </c>
    </row>
    <row r="503" spans="1:3" hidden="1" x14ac:dyDescent="0.25">
      <c r="A503" s="305" t="s">
        <v>1735</v>
      </c>
      <c r="B503" s="305" t="s">
        <v>1254</v>
      </c>
      <c r="C503" s="305">
        <v>44</v>
      </c>
    </row>
    <row r="504" spans="1:3" x14ac:dyDescent="0.25">
      <c r="A504" s="305" t="s">
        <v>779</v>
      </c>
      <c r="B504" s="305" t="s">
        <v>1074</v>
      </c>
      <c r="C504" s="305">
        <v>44</v>
      </c>
    </row>
    <row r="505" spans="1:3" hidden="1" x14ac:dyDescent="0.25">
      <c r="A505" s="305" t="s">
        <v>1688</v>
      </c>
      <c r="B505" s="305" t="s">
        <v>3373</v>
      </c>
      <c r="C505" s="305">
        <v>82</v>
      </c>
    </row>
    <row r="506" spans="1:3" hidden="1" x14ac:dyDescent="0.25">
      <c r="A506" s="305" t="s">
        <v>1688</v>
      </c>
      <c r="B506" s="305" t="s">
        <v>3373</v>
      </c>
      <c r="C506" s="305">
        <v>82</v>
      </c>
    </row>
    <row r="507" spans="1:3" hidden="1" x14ac:dyDescent="0.25">
      <c r="A507" s="305" t="s">
        <v>1688</v>
      </c>
      <c r="B507" s="305" t="s">
        <v>3373</v>
      </c>
      <c r="C507" s="305">
        <v>164</v>
      </c>
    </row>
    <row r="508" spans="1:3" x14ac:dyDescent="0.25">
      <c r="A508" s="305" t="s">
        <v>780</v>
      </c>
      <c r="B508" s="305" t="s">
        <v>1026</v>
      </c>
      <c r="C508" s="305">
        <v>164</v>
      </c>
    </row>
    <row r="509" spans="1:3" hidden="1" x14ac:dyDescent="0.25">
      <c r="A509" s="305" t="s">
        <v>1677</v>
      </c>
      <c r="B509" s="305" t="s">
        <v>3367</v>
      </c>
      <c r="C509" s="305">
        <v>24</v>
      </c>
    </row>
    <row r="510" spans="1:3" hidden="1" x14ac:dyDescent="0.25">
      <c r="A510" s="305" t="s">
        <v>1677</v>
      </c>
      <c r="B510" s="305" t="s">
        <v>3367</v>
      </c>
      <c r="C510" s="305">
        <v>24</v>
      </c>
    </row>
    <row r="511" spans="1:3" hidden="1" x14ac:dyDescent="0.25">
      <c r="A511" s="305" t="s">
        <v>1677</v>
      </c>
      <c r="B511" s="305" t="s">
        <v>3367</v>
      </c>
      <c r="C511" s="305">
        <v>48</v>
      </c>
    </row>
    <row r="512" spans="1:3" x14ac:dyDescent="0.25">
      <c r="A512" s="305" t="s">
        <v>781</v>
      </c>
      <c r="B512" s="305" t="s">
        <v>1015</v>
      </c>
      <c r="C512" s="305">
        <v>48</v>
      </c>
    </row>
    <row r="513" spans="1:3" hidden="1" x14ac:dyDescent="0.25">
      <c r="A513" s="305" t="s">
        <v>1673</v>
      </c>
      <c r="B513" s="305" t="s">
        <v>3363</v>
      </c>
      <c r="C513" s="305">
        <v>46</v>
      </c>
    </row>
    <row r="514" spans="1:3" hidden="1" x14ac:dyDescent="0.25">
      <c r="A514" s="305" t="s">
        <v>1673</v>
      </c>
      <c r="B514" s="305" t="s">
        <v>3363</v>
      </c>
      <c r="C514" s="305">
        <v>46</v>
      </c>
    </row>
    <row r="515" spans="1:3" hidden="1" x14ac:dyDescent="0.25">
      <c r="A515" s="305" t="s">
        <v>1673</v>
      </c>
      <c r="B515" s="305" t="s">
        <v>3363</v>
      </c>
      <c r="C515" s="305">
        <v>92</v>
      </c>
    </row>
    <row r="516" spans="1:3" x14ac:dyDescent="0.25">
      <c r="A516" s="305" t="s">
        <v>782</v>
      </c>
      <c r="B516" s="305" t="s">
        <v>1012</v>
      </c>
      <c r="C516" s="305">
        <v>92</v>
      </c>
    </row>
    <row r="517" spans="1:3" hidden="1" x14ac:dyDescent="0.25">
      <c r="A517" s="305" t="s">
        <v>1668</v>
      </c>
      <c r="B517" s="305" t="s">
        <v>323</v>
      </c>
      <c r="C517" s="305">
        <v>38</v>
      </c>
    </row>
    <row r="518" spans="1:3" hidden="1" x14ac:dyDescent="0.25">
      <c r="A518" s="305" t="s">
        <v>1668</v>
      </c>
      <c r="B518" s="305" t="s">
        <v>323</v>
      </c>
      <c r="C518" s="305">
        <v>38</v>
      </c>
    </row>
    <row r="519" spans="1:3" hidden="1" x14ac:dyDescent="0.25">
      <c r="A519" s="305" t="s">
        <v>1668</v>
      </c>
      <c r="B519" s="305" t="s">
        <v>323</v>
      </c>
      <c r="C519" s="305">
        <v>76</v>
      </c>
    </row>
    <row r="520" spans="1:3" x14ac:dyDescent="0.25">
      <c r="A520" s="305" t="s">
        <v>783</v>
      </c>
      <c r="B520" s="305" t="s">
        <v>1007</v>
      </c>
      <c r="C520" s="305">
        <v>76</v>
      </c>
    </row>
    <row r="521" spans="1:3" hidden="1" x14ac:dyDescent="0.25">
      <c r="A521" s="305" t="s">
        <v>1675</v>
      </c>
      <c r="B521" s="305" t="s">
        <v>3365</v>
      </c>
      <c r="C521" s="305">
        <v>40</v>
      </c>
    </row>
    <row r="522" spans="1:3" hidden="1" x14ac:dyDescent="0.25">
      <c r="A522" s="305" t="s">
        <v>1675</v>
      </c>
      <c r="B522" s="305" t="s">
        <v>3365</v>
      </c>
      <c r="C522" s="305">
        <v>40</v>
      </c>
    </row>
    <row r="523" spans="1:3" hidden="1" x14ac:dyDescent="0.25">
      <c r="A523" s="305" t="s">
        <v>1675</v>
      </c>
      <c r="B523" s="305" t="s">
        <v>3365</v>
      </c>
      <c r="C523" s="305">
        <v>80</v>
      </c>
    </row>
    <row r="524" spans="1:3" x14ac:dyDescent="0.25">
      <c r="A524" s="305" t="s">
        <v>784</v>
      </c>
      <c r="B524" s="305" t="s">
        <v>1014</v>
      </c>
      <c r="C524" s="305">
        <v>80</v>
      </c>
    </row>
    <row r="525" spans="1:3" hidden="1" x14ac:dyDescent="0.25">
      <c r="A525" s="305" t="s">
        <v>339</v>
      </c>
      <c r="B525" s="305" t="s">
        <v>152</v>
      </c>
      <c r="C525" s="305">
        <v>18</v>
      </c>
    </row>
    <row r="526" spans="1:3" hidden="1" x14ac:dyDescent="0.25">
      <c r="A526" s="305" t="s">
        <v>339</v>
      </c>
      <c r="B526" s="305" t="s">
        <v>152</v>
      </c>
      <c r="C526" s="305">
        <v>18</v>
      </c>
    </row>
    <row r="527" spans="1:3" hidden="1" x14ac:dyDescent="0.25">
      <c r="A527" s="305" t="s">
        <v>339</v>
      </c>
      <c r="B527" s="305" t="s">
        <v>152</v>
      </c>
      <c r="C527" s="305">
        <v>36</v>
      </c>
    </row>
    <row r="528" spans="1:3" x14ac:dyDescent="0.25">
      <c r="A528" s="305" t="s">
        <v>785</v>
      </c>
      <c r="B528" s="305" t="s">
        <v>1226</v>
      </c>
      <c r="C528" s="305">
        <v>36</v>
      </c>
    </row>
    <row r="529" spans="1:3" hidden="1" x14ac:dyDescent="0.25">
      <c r="A529" s="305" t="s">
        <v>2120</v>
      </c>
      <c r="B529" s="305" t="s">
        <v>256</v>
      </c>
      <c r="C529" s="305">
        <v>25</v>
      </c>
    </row>
    <row r="530" spans="1:3" hidden="1" x14ac:dyDescent="0.25">
      <c r="A530" s="305" t="s">
        <v>2120</v>
      </c>
      <c r="B530" s="305" t="s">
        <v>256</v>
      </c>
      <c r="C530" s="305">
        <v>25</v>
      </c>
    </row>
    <row r="531" spans="1:3" hidden="1" x14ac:dyDescent="0.25">
      <c r="A531" s="305" t="s">
        <v>2120</v>
      </c>
      <c r="B531" s="305" t="s">
        <v>256</v>
      </c>
      <c r="C531" s="305">
        <v>50</v>
      </c>
    </row>
    <row r="532" spans="1:3" x14ac:dyDescent="0.25">
      <c r="A532" s="305" t="s">
        <v>786</v>
      </c>
      <c r="B532" s="305" t="s">
        <v>1587</v>
      </c>
      <c r="C532" s="305">
        <v>50</v>
      </c>
    </row>
    <row r="533" spans="1:3" hidden="1" x14ac:dyDescent="0.25">
      <c r="A533" s="305" t="s">
        <v>1140</v>
      </c>
      <c r="B533" s="305" t="s">
        <v>246</v>
      </c>
      <c r="C533" s="305">
        <v>20</v>
      </c>
    </row>
    <row r="534" spans="1:3" hidden="1" x14ac:dyDescent="0.25">
      <c r="A534" s="305" t="s">
        <v>1140</v>
      </c>
      <c r="B534" s="305" t="s">
        <v>246</v>
      </c>
      <c r="C534" s="305">
        <v>13</v>
      </c>
    </row>
    <row r="535" spans="1:3" hidden="1" x14ac:dyDescent="0.25">
      <c r="A535" s="305" t="s">
        <v>1140</v>
      </c>
      <c r="B535" s="305" t="s">
        <v>246</v>
      </c>
      <c r="C535" s="305">
        <v>33</v>
      </c>
    </row>
    <row r="536" spans="1:3" x14ac:dyDescent="0.25">
      <c r="A536" s="305" t="s">
        <v>787</v>
      </c>
      <c r="B536" s="305" t="s">
        <v>1570</v>
      </c>
      <c r="C536" s="305">
        <v>33</v>
      </c>
    </row>
    <row r="537" spans="1:3" hidden="1" x14ac:dyDescent="0.25">
      <c r="A537" s="305" t="s">
        <v>2108</v>
      </c>
      <c r="B537" s="305" t="s">
        <v>182</v>
      </c>
      <c r="C537" s="305">
        <v>30</v>
      </c>
    </row>
    <row r="538" spans="1:3" hidden="1" x14ac:dyDescent="0.25">
      <c r="A538" s="305" t="s">
        <v>2108</v>
      </c>
      <c r="B538" s="305" t="s">
        <v>182</v>
      </c>
      <c r="C538" s="305">
        <v>30</v>
      </c>
    </row>
    <row r="539" spans="1:3" hidden="1" x14ac:dyDescent="0.25">
      <c r="A539" s="305" t="s">
        <v>2108</v>
      </c>
      <c r="B539" s="305" t="s">
        <v>182</v>
      </c>
      <c r="C539" s="305">
        <v>3</v>
      </c>
    </row>
    <row r="540" spans="1:3" hidden="1" x14ac:dyDescent="0.25">
      <c r="A540" s="305" t="s">
        <v>2108</v>
      </c>
      <c r="B540" s="305" t="s">
        <v>182</v>
      </c>
      <c r="C540" s="305">
        <v>63</v>
      </c>
    </row>
    <row r="541" spans="1:3" x14ac:dyDescent="0.25">
      <c r="A541" s="305" t="s">
        <v>788</v>
      </c>
      <c r="B541" s="305" t="s">
        <v>38</v>
      </c>
      <c r="C541" s="305">
        <v>63</v>
      </c>
    </row>
    <row r="542" spans="1:3" hidden="1" x14ac:dyDescent="0.25">
      <c r="A542" s="305" t="s">
        <v>2079</v>
      </c>
      <c r="B542" s="305" t="s">
        <v>162</v>
      </c>
      <c r="C542" s="305">
        <v>22</v>
      </c>
    </row>
    <row r="543" spans="1:3" hidden="1" x14ac:dyDescent="0.25">
      <c r="A543" s="305" t="s">
        <v>2079</v>
      </c>
      <c r="B543" s="305" t="s">
        <v>162</v>
      </c>
      <c r="C543" s="305">
        <v>12</v>
      </c>
    </row>
    <row r="544" spans="1:3" hidden="1" x14ac:dyDescent="0.25">
      <c r="A544" s="305" t="s">
        <v>2079</v>
      </c>
      <c r="B544" s="305" t="s">
        <v>162</v>
      </c>
      <c r="C544" s="305">
        <v>34</v>
      </c>
    </row>
    <row r="545" spans="1:3" x14ac:dyDescent="0.25">
      <c r="A545" s="305" t="s">
        <v>789</v>
      </c>
      <c r="B545" s="305" t="s">
        <v>17</v>
      </c>
      <c r="C545" s="305">
        <v>34</v>
      </c>
    </row>
    <row r="546" spans="1:3" hidden="1" x14ac:dyDescent="0.25">
      <c r="A546" s="305" t="s">
        <v>331</v>
      </c>
      <c r="B546" s="305" t="s">
        <v>146</v>
      </c>
      <c r="C546" s="305">
        <v>16</v>
      </c>
    </row>
    <row r="547" spans="1:3" hidden="1" x14ac:dyDescent="0.25">
      <c r="A547" s="305" t="s">
        <v>331</v>
      </c>
      <c r="B547" s="305" t="s">
        <v>146</v>
      </c>
      <c r="C547" s="305">
        <v>16</v>
      </c>
    </row>
    <row r="548" spans="1:3" x14ac:dyDescent="0.25">
      <c r="A548" s="305" t="s">
        <v>790</v>
      </c>
      <c r="B548" s="305" t="s">
        <v>1221</v>
      </c>
      <c r="C548" s="305">
        <v>16</v>
      </c>
    </row>
    <row r="549" spans="1:3" hidden="1" x14ac:dyDescent="0.25">
      <c r="A549" s="305" t="s">
        <v>2075</v>
      </c>
      <c r="B549" s="305" t="s">
        <v>140</v>
      </c>
      <c r="C549" s="305">
        <v>18</v>
      </c>
    </row>
    <row r="550" spans="1:3" hidden="1" x14ac:dyDescent="0.25">
      <c r="A550" s="305" t="s">
        <v>2075</v>
      </c>
      <c r="B550" s="305" t="s">
        <v>140</v>
      </c>
      <c r="C550" s="305">
        <v>11</v>
      </c>
    </row>
    <row r="551" spans="1:3" hidden="1" x14ac:dyDescent="0.25">
      <c r="A551" s="305" t="s">
        <v>2075</v>
      </c>
      <c r="B551" s="305" t="s">
        <v>140</v>
      </c>
      <c r="C551" s="305">
        <v>29</v>
      </c>
    </row>
    <row r="552" spans="1:3" x14ac:dyDescent="0.25">
      <c r="A552" s="305" t="s">
        <v>791</v>
      </c>
      <c r="B552" s="305" t="s">
        <v>1215</v>
      </c>
      <c r="C552" s="305">
        <v>29</v>
      </c>
    </row>
    <row r="553" spans="1:3" hidden="1" x14ac:dyDescent="0.25">
      <c r="A553" s="305" t="s">
        <v>2054</v>
      </c>
      <c r="B553" s="305" t="s">
        <v>124</v>
      </c>
      <c r="C553" s="305">
        <v>28</v>
      </c>
    </row>
    <row r="554" spans="1:3" hidden="1" x14ac:dyDescent="0.25">
      <c r="A554" s="305" t="s">
        <v>2054</v>
      </c>
      <c r="B554" s="305" t="s">
        <v>124</v>
      </c>
      <c r="C554" s="305">
        <v>28</v>
      </c>
    </row>
    <row r="555" spans="1:3" x14ac:dyDescent="0.25">
      <c r="A555" s="305" t="s">
        <v>792</v>
      </c>
      <c r="B555" s="305" t="s">
        <v>1201</v>
      </c>
      <c r="C555" s="305">
        <v>28</v>
      </c>
    </row>
    <row r="556" spans="1:3" hidden="1" x14ac:dyDescent="0.25">
      <c r="A556" s="305" t="s">
        <v>1960</v>
      </c>
      <c r="B556" s="305" t="s">
        <v>3124</v>
      </c>
      <c r="C556" s="305">
        <v>222</v>
      </c>
    </row>
    <row r="557" spans="1:3" hidden="1" x14ac:dyDescent="0.25">
      <c r="A557" s="305" t="s">
        <v>1960</v>
      </c>
      <c r="B557" s="305" t="s">
        <v>3124</v>
      </c>
      <c r="C557" s="305">
        <v>151</v>
      </c>
    </row>
    <row r="558" spans="1:3" hidden="1" x14ac:dyDescent="0.25">
      <c r="A558" s="305" t="s">
        <v>1960</v>
      </c>
      <c r="B558" s="305" t="s">
        <v>1388</v>
      </c>
      <c r="C558" s="305">
        <v>222</v>
      </c>
    </row>
    <row r="559" spans="1:3" hidden="1" x14ac:dyDescent="0.25">
      <c r="A559" s="305" t="s">
        <v>1960</v>
      </c>
      <c r="B559" s="305" t="s">
        <v>1388</v>
      </c>
      <c r="C559" s="305">
        <v>222</v>
      </c>
    </row>
    <row r="560" spans="1:3" hidden="1" x14ac:dyDescent="0.25">
      <c r="A560" s="305" t="s">
        <v>1960</v>
      </c>
      <c r="B560" s="305" t="s">
        <v>1388</v>
      </c>
      <c r="C560" s="305">
        <v>69</v>
      </c>
    </row>
    <row r="561" spans="1:3" hidden="1" x14ac:dyDescent="0.25">
      <c r="A561" s="305" t="s">
        <v>1960</v>
      </c>
      <c r="B561" s="305" t="s">
        <v>1388</v>
      </c>
      <c r="C561" s="305">
        <v>222</v>
      </c>
    </row>
    <row r="562" spans="1:3" hidden="1" x14ac:dyDescent="0.25">
      <c r="A562" s="305" t="s">
        <v>1960</v>
      </c>
      <c r="B562" s="305" t="s">
        <v>1388</v>
      </c>
      <c r="C562" s="305">
        <v>1108</v>
      </c>
    </row>
    <row r="563" spans="1:3" hidden="1" x14ac:dyDescent="0.25">
      <c r="A563" s="305" t="s">
        <v>1960</v>
      </c>
      <c r="B563" s="305" t="s">
        <v>3124</v>
      </c>
      <c r="C563" s="305">
        <v>118</v>
      </c>
    </row>
    <row r="564" spans="1:3" hidden="1" x14ac:dyDescent="0.25">
      <c r="A564" s="305" t="s">
        <v>1960</v>
      </c>
      <c r="B564" s="305" t="s">
        <v>3124</v>
      </c>
      <c r="C564" s="305">
        <v>162</v>
      </c>
    </row>
    <row r="565" spans="1:3" hidden="1" x14ac:dyDescent="0.25">
      <c r="A565" s="305" t="s">
        <v>1960</v>
      </c>
      <c r="B565" s="305" t="s">
        <v>1388</v>
      </c>
      <c r="C565" s="305">
        <v>215</v>
      </c>
    </row>
    <row r="566" spans="1:3" hidden="1" x14ac:dyDescent="0.25">
      <c r="A566" s="305" t="s">
        <v>1960</v>
      </c>
      <c r="B566" s="305" t="s">
        <v>1388</v>
      </c>
      <c r="C566" s="305">
        <v>215</v>
      </c>
    </row>
    <row r="567" spans="1:3" hidden="1" x14ac:dyDescent="0.25">
      <c r="A567" s="305" t="s">
        <v>1960</v>
      </c>
      <c r="B567" s="305" t="s">
        <v>1388</v>
      </c>
      <c r="C567" s="305">
        <v>710</v>
      </c>
    </row>
    <row r="568" spans="1:3" x14ac:dyDescent="0.25">
      <c r="A568" s="305" t="s">
        <v>428</v>
      </c>
      <c r="B568" s="305" t="s">
        <v>1622</v>
      </c>
      <c r="C568" s="305">
        <v>1818</v>
      </c>
    </row>
    <row r="569" spans="1:3" hidden="1" x14ac:dyDescent="0.25">
      <c r="A569" s="305" t="s">
        <v>1730</v>
      </c>
      <c r="B569" s="305" t="s">
        <v>3215</v>
      </c>
      <c r="C569" s="305">
        <v>17</v>
      </c>
    </row>
    <row r="570" spans="1:3" hidden="1" x14ac:dyDescent="0.25">
      <c r="A570" s="305" t="s">
        <v>1730</v>
      </c>
      <c r="B570" s="305" t="s">
        <v>1478</v>
      </c>
      <c r="C570" s="305">
        <v>18</v>
      </c>
    </row>
    <row r="571" spans="1:3" hidden="1" x14ac:dyDescent="0.25">
      <c r="A571" s="305" t="s">
        <v>1730</v>
      </c>
      <c r="B571" s="305" t="s">
        <v>1478</v>
      </c>
      <c r="C571" s="305">
        <v>35</v>
      </c>
    </row>
    <row r="572" spans="1:3" x14ac:dyDescent="0.25">
      <c r="A572" s="305" t="s">
        <v>429</v>
      </c>
      <c r="B572" s="305" t="s">
        <v>1069</v>
      </c>
      <c r="C572" s="305">
        <v>35</v>
      </c>
    </row>
    <row r="573" spans="1:3" hidden="1" x14ac:dyDescent="0.25">
      <c r="A573" s="305" t="s">
        <v>1678</v>
      </c>
      <c r="B573" s="305" t="s">
        <v>3193</v>
      </c>
      <c r="C573" s="305">
        <v>14</v>
      </c>
    </row>
    <row r="574" spans="1:3" hidden="1" x14ac:dyDescent="0.25">
      <c r="A574" s="305" t="s">
        <v>1678</v>
      </c>
      <c r="B574" s="305" t="s">
        <v>1451</v>
      </c>
      <c r="C574" s="305">
        <v>18</v>
      </c>
    </row>
    <row r="575" spans="1:3" hidden="1" x14ac:dyDescent="0.25">
      <c r="A575" s="305" t="s">
        <v>1678</v>
      </c>
      <c r="B575" s="305" t="s">
        <v>1451</v>
      </c>
      <c r="C575" s="305">
        <v>32</v>
      </c>
    </row>
    <row r="576" spans="1:3" x14ac:dyDescent="0.25">
      <c r="A576" s="305" t="s">
        <v>430</v>
      </c>
      <c r="B576" s="305" t="s">
        <v>1016</v>
      </c>
      <c r="C576" s="305">
        <v>32</v>
      </c>
    </row>
    <row r="577" spans="1:3" hidden="1" x14ac:dyDescent="0.25">
      <c r="A577" s="305" t="s">
        <v>2139</v>
      </c>
      <c r="B577" s="305" t="s">
        <v>3121</v>
      </c>
      <c r="C577" s="305">
        <v>10</v>
      </c>
    </row>
    <row r="578" spans="1:3" hidden="1" x14ac:dyDescent="0.25">
      <c r="A578" s="305" t="s">
        <v>2139</v>
      </c>
      <c r="B578" s="305" t="s">
        <v>3121</v>
      </c>
      <c r="C578" s="305">
        <v>11</v>
      </c>
    </row>
    <row r="579" spans="1:3" hidden="1" x14ac:dyDescent="0.25">
      <c r="A579" s="305" t="s">
        <v>2139</v>
      </c>
      <c r="B579" s="305" t="s">
        <v>1374</v>
      </c>
      <c r="C579" s="305">
        <v>38</v>
      </c>
    </row>
    <row r="580" spans="1:3" hidden="1" x14ac:dyDescent="0.25">
      <c r="A580" s="305" t="s">
        <v>2139</v>
      </c>
      <c r="B580" s="305" t="s">
        <v>1374</v>
      </c>
      <c r="C580" s="305">
        <v>38</v>
      </c>
    </row>
    <row r="581" spans="1:3" hidden="1" x14ac:dyDescent="0.25">
      <c r="A581" s="305" t="s">
        <v>2139</v>
      </c>
      <c r="B581" s="305" t="s">
        <v>1374</v>
      </c>
      <c r="C581" s="305">
        <v>97</v>
      </c>
    </row>
    <row r="582" spans="1:3" x14ac:dyDescent="0.25">
      <c r="A582" s="305" t="s">
        <v>431</v>
      </c>
      <c r="B582" s="305" t="s">
        <v>1595</v>
      </c>
      <c r="C582" s="305">
        <v>97</v>
      </c>
    </row>
    <row r="583" spans="1:3" hidden="1" x14ac:dyDescent="0.25">
      <c r="A583" s="305" t="s">
        <v>1125</v>
      </c>
      <c r="B583" s="305" t="s">
        <v>3104</v>
      </c>
      <c r="C583" s="305">
        <v>24</v>
      </c>
    </row>
    <row r="584" spans="1:3" hidden="1" x14ac:dyDescent="0.25">
      <c r="A584" s="305" t="s">
        <v>1125</v>
      </c>
      <c r="B584" s="305" t="s">
        <v>1356</v>
      </c>
      <c r="C584" s="305">
        <v>24</v>
      </c>
    </row>
    <row r="585" spans="1:3" hidden="1" x14ac:dyDescent="0.25">
      <c r="A585" s="305" t="s">
        <v>1125</v>
      </c>
      <c r="B585" s="305" t="s">
        <v>1356</v>
      </c>
      <c r="C585" s="305">
        <v>48</v>
      </c>
    </row>
    <row r="586" spans="1:3" x14ac:dyDescent="0.25">
      <c r="A586" s="305" t="s">
        <v>432</v>
      </c>
      <c r="B586" s="305" t="s">
        <v>1559</v>
      </c>
      <c r="C586" s="305">
        <v>48</v>
      </c>
    </row>
    <row r="587" spans="1:3" hidden="1" x14ac:dyDescent="0.25">
      <c r="A587" s="305" t="s">
        <v>340</v>
      </c>
      <c r="B587" s="305" t="s">
        <v>2940</v>
      </c>
      <c r="C587" s="305">
        <v>18</v>
      </c>
    </row>
    <row r="588" spans="1:3" hidden="1" x14ac:dyDescent="0.25">
      <c r="A588" s="305" t="s">
        <v>340</v>
      </c>
      <c r="B588" s="305" t="s">
        <v>1278</v>
      </c>
      <c r="C588" s="305">
        <v>30</v>
      </c>
    </row>
    <row r="589" spans="1:3" hidden="1" x14ac:dyDescent="0.25">
      <c r="A589" s="305" t="s">
        <v>340</v>
      </c>
      <c r="B589" s="305" t="s">
        <v>1278</v>
      </c>
      <c r="C589" s="305">
        <v>48</v>
      </c>
    </row>
    <row r="590" spans="1:3" x14ac:dyDescent="0.25">
      <c r="A590" s="305" t="s">
        <v>433</v>
      </c>
      <c r="B590" s="305" t="s">
        <v>1227</v>
      </c>
      <c r="C590" s="305">
        <v>48</v>
      </c>
    </row>
    <row r="591" spans="1:3" hidden="1" x14ac:dyDescent="0.25">
      <c r="A591" s="305" t="s">
        <v>1715</v>
      </c>
      <c r="B591" s="305" t="s">
        <v>2632</v>
      </c>
      <c r="C591" s="305">
        <v>191</v>
      </c>
    </row>
    <row r="592" spans="1:3" hidden="1" x14ac:dyDescent="0.25">
      <c r="A592" s="305" t="s">
        <v>1715</v>
      </c>
      <c r="B592" s="305" t="s">
        <v>2632</v>
      </c>
      <c r="C592" s="305">
        <v>191</v>
      </c>
    </row>
    <row r="593" spans="1:3" hidden="1" x14ac:dyDescent="0.25">
      <c r="A593" s="305" t="s">
        <v>1715</v>
      </c>
      <c r="B593" s="305" t="s">
        <v>2632</v>
      </c>
      <c r="C593" s="305">
        <v>150</v>
      </c>
    </row>
    <row r="594" spans="1:3" hidden="1" x14ac:dyDescent="0.25">
      <c r="A594" s="305" t="s">
        <v>1715</v>
      </c>
      <c r="B594" s="305" t="s">
        <v>2632</v>
      </c>
      <c r="C594" s="305">
        <v>189</v>
      </c>
    </row>
    <row r="595" spans="1:3" hidden="1" x14ac:dyDescent="0.25">
      <c r="A595" s="305" t="s">
        <v>1715</v>
      </c>
      <c r="B595" s="305" t="s">
        <v>2632</v>
      </c>
      <c r="C595" s="305">
        <v>131</v>
      </c>
    </row>
    <row r="596" spans="1:3" hidden="1" x14ac:dyDescent="0.25">
      <c r="A596" s="305" t="s">
        <v>1715</v>
      </c>
      <c r="B596" s="305" t="s">
        <v>2632</v>
      </c>
      <c r="C596" s="305">
        <v>120</v>
      </c>
    </row>
    <row r="597" spans="1:3" hidden="1" x14ac:dyDescent="0.25">
      <c r="A597" s="305" t="s">
        <v>1715</v>
      </c>
      <c r="B597" s="305" t="s">
        <v>2632</v>
      </c>
      <c r="C597" s="305">
        <v>972</v>
      </c>
    </row>
    <row r="598" spans="1:3" hidden="1" x14ac:dyDescent="0.25">
      <c r="A598" s="305" t="s">
        <v>1715</v>
      </c>
      <c r="B598" s="305" t="s">
        <v>2632</v>
      </c>
      <c r="C598" s="305">
        <v>400</v>
      </c>
    </row>
    <row r="599" spans="1:3" hidden="1" x14ac:dyDescent="0.25">
      <c r="A599" s="305" t="s">
        <v>1715</v>
      </c>
      <c r="B599" s="305" t="s">
        <v>2632</v>
      </c>
      <c r="C599" s="305">
        <v>400</v>
      </c>
    </row>
    <row r="600" spans="1:3" hidden="1" x14ac:dyDescent="0.25">
      <c r="A600" s="305" t="s">
        <v>1715</v>
      </c>
      <c r="B600" s="305" t="s">
        <v>2632</v>
      </c>
      <c r="C600" s="305">
        <v>316</v>
      </c>
    </row>
    <row r="601" spans="1:3" hidden="1" x14ac:dyDescent="0.25">
      <c r="A601" s="305" t="s">
        <v>1715</v>
      </c>
      <c r="B601" s="305" t="s">
        <v>2632</v>
      </c>
      <c r="C601" s="305">
        <v>136</v>
      </c>
    </row>
    <row r="602" spans="1:3" hidden="1" x14ac:dyDescent="0.25">
      <c r="A602" s="305" t="s">
        <v>1715</v>
      </c>
      <c r="B602" s="305" t="s">
        <v>2632</v>
      </c>
      <c r="C602" s="305">
        <v>159</v>
      </c>
    </row>
    <row r="603" spans="1:3" hidden="1" x14ac:dyDescent="0.25">
      <c r="A603" s="305" t="s">
        <v>1715</v>
      </c>
      <c r="B603" s="305" t="s">
        <v>2632</v>
      </c>
      <c r="C603" s="305">
        <v>1411</v>
      </c>
    </row>
    <row r="604" spans="1:3" x14ac:dyDescent="0.25">
      <c r="A604" s="305" t="s">
        <v>626</v>
      </c>
      <c r="B604" s="305" t="s">
        <v>1651</v>
      </c>
      <c r="C604" s="305">
        <v>2383</v>
      </c>
    </row>
    <row r="605" spans="1:3" hidden="1" x14ac:dyDescent="0.25">
      <c r="A605" s="305" t="s">
        <v>2141</v>
      </c>
      <c r="B605" s="305" t="s">
        <v>2614</v>
      </c>
      <c r="C605" s="305">
        <v>45</v>
      </c>
    </row>
    <row r="606" spans="1:3" hidden="1" x14ac:dyDescent="0.25">
      <c r="A606" s="305" t="s">
        <v>2141</v>
      </c>
      <c r="B606" s="305" t="s">
        <v>2614</v>
      </c>
      <c r="C606" s="305">
        <v>45</v>
      </c>
    </row>
    <row r="607" spans="1:3" hidden="1" x14ac:dyDescent="0.25">
      <c r="A607" s="305" t="s">
        <v>2141</v>
      </c>
      <c r="B607" s="305" t="s">
        <v>2614</v>
      </c>
      <c r="C607" s="305">
        <v>45</v>
      </c>
    </row>
    <row r="608" spans="1:3" hidden="1" x14ac:dyDescent="0.25">
      <c r="A608" s="305" t="s">
        <v>2141</v>
      </c>
      <c r="B608" s="305" t="s">
        <v>2614</v>
      </c>
      <c r="C608" s="305">
        <v>45</v>
      </c>
    </row>
    <row r="609" spans="1:3" hidden="1" x14ac:dyDescent="0.25">
      <c r="A609" s="305" t="s">
        <v>2141</v>
      </c>
      <c r="B609" s="305" t="s">
        <v>2614</v>
      </c>
      <c r="C609" s="305">
        <v>180</v>
      </c>
    </row>
    <row r="610" spans="1:3" x14ac:dyDescent="0.25">
      <c r="A610" s="305" t="s">
        <v>627</v>
      </c>
      <c r="B610" s="305" t="s">
        <v>1598</v>
      </c>
      <c r="C610" s="305">
        <v>180</v>
      </c>
    </row>
    <row r="611" spans="1:3" hidden="1" x14ac:dyDescent="0.25">
      <c r="A611" s="305" t="s">
        <v>2020</v>
      </c>
      <c r="B611" s="305" t="s">
        <v>2596</v>
      </c>
      <c r="C611" s="305">
        <v>30</v>
      </c>
    </row>
    <row r="612" spans="1:3" hidden="1" x14ac:dyDescent="0.25">
      <c r="A612" s="305" t="s">
        <v>2020</v>
      </c>
      <c r="B612" s="305" t="s">
        <v>2596</v>
      </c>
      <c r="C612" s="305">
        <v>30</v>
      </c>
    </row>
    <row r="613" spans="1:3" hidden="1" x14ac:dyDescent="0.25">
      <c r="A613" s="305" t="s">
        <v>2020</v>
      </c>
      <c r="B613" s="305" t="s">
        <v>2596</v>
      </c>
      <c r="C613" s="305">
        <v>30</v>
      </c>
    </row>
    <row r="614" spans="1:3" hidden="1" x14ac:dyDescent="0.25">
      <c r="A614" s="305" t="s">
        <v>2020</v>
      </c>
      <c r="B614" s="305" t="s">
        <v>2596</v>
      </c>
      <c r="C614" s="305">
        <v>30</v>
      </c>
    </row>
    <row r="615" spans="1:3" hidden="1" x14ac:dyDescent="0.25">
      <c r="A615" s="305" t="s">
        <v>2020</v>
      </c>
      <c r="B615" s="305" t="s">
        <v>2596</v>
      </c>
      <c r="C615" s="305">
        <v>120</v>
      </c>
    </row>
    <row r="616" spans="1:3" x14ac:dyDescent="0.25">
      <c r="A616" s="305" t="s">
        <v>628</v>
      </c>
      <c r="B616" s="305" t="s">
        <v>96</v>
      </c>
      <c r="C616" s="305">
        <v>120</v>
      </c>
    </row>
    <row r="617" spans="1:3" hidden="1" x14ac:dyDescent="0.25">
      <c r="A617" s="305" t="s">
        <v>2014</v>
      </c>
      <c r="B617" s="305" t="s">
        <v>2592</v>
      </c>
      <c r="C617" s="305">
        <v>60</v>
      </c>
    </row>
    <row r="618" spans="1:3" hidden="1" x14ac:dyDescent="0.25">
      <c r="A618" s="305" t="s">
        <v>2014</v>
      </c>
      <c r="B618" s="305" t="s">
        <v>2592</v>
      </c>
      <c r="C618" s="305">
        <v>60</v>
      </c>
    </row>
    <row r="619" spans="1:3" hidden="1" x14ac:dyDescent="0.25">
      <c r="A619" s="305" t="s">
        <v>2014</v>
      </c>
      <c r="B619" s="305" t="s">
        <v>2592</v>
      </c>
      <c r="C619" s="305">
        <v>35</v>
      </c>
    </row>
    <row r="620" spans="1:3" hidden="1" x14ac:dyDescent="0.25">
      <c r="A620" s="305" t="s">
        <v>2014</v>
      </c>
      <c r="B620" s="305" t="s">
        <v>2592</v>
      </c>
      <c r="C620" s="305">
        <v>35</v>
      </c>
    </row>
    <row r="621" spans="1:3" hidden="1" x14ac:dyDescent="0.25">
      <c r="A621" s="305" t="s">
        <v>2014</v>
      </c>
      <c r="B621" s="305" t="s">
        <v>2592</v>
      </c>
      <c r="C621" s="305">
        <v>190</v>
      </c>
    </row>
    <row r="622" spans="1:3" x14ac:dyDescent="0.25">
      <c r="A622" s="305" t="s">
        <v>629</v>
      </c>
      <c r="B622" s="305" t="s">
        <v>93</v>
      </c>
      <c r="C622" s="305">
        <v>190</v>
      </c>
    </row>
    <row r="623" spans="1:3" hidden="1" x14ac:dyDescent="0.25">
      <c r="A623" s="305" t="s">
        <v>1963</v>
      </c>
      <c r="B623" s="305" t="s">
        <v>2455</v>
      </c>
      <c r="C623" s="305">
        <v>197</v>
      </c>
    </row>
    <row r="624" spans="1:3" hidden="1" x14ac:dyDescent="0.25">
      <c r="A624" s="305" t="s">
        <v>1963</v>
      </c>
      <c r="B624" s="305" t="s">
        <v>2455</v>
      </c>
      <c r="C624" s="305">
        <v>197</v>
      </c>
    </row>
    <row r="625" spans="1:3" hidden="1" x14ac:dyDescent="0.25">
      <c r="A625" s="305" t="s">
        <v>1963</v>
      </c>
      <c r="B625" s="305" t="s">
        <v>2455</v>
      </c>
      <c r="C625" s="305">
        <v>197</v>
      </c>
    </row>
    <row r="626" spans="1:3" hidden="1" x14ac:dyDescent="0.25">
      <c r="A626" s="305" t="s">
        <v>1963</v>
      </c>
      <c r="B626" s="305" t="s">
        <v>2455</v>
      </c>
      <c r="C626" s="305">
        <v>197</v>
      </c>
    </row>
    <row r="627" spans="1:3" hidden="1" x14ac:dyDescent="0.25">
      <c r="A627" s="305" t="s">
        <v>1963</v>
      </c>
      <c r="B627" s="305" t="s">
        <v>2455</v>
      </c>
      <c r="C627" s="305">
        <v>788</v>
      </c>
    </row>
    <row r="628" spans="1:3" hidden="1" x14ac:dyDescent="0.25">
      <c r="A628" s="305" t="s">
        <v>1963</v>
      </c>
      <c r="B628" s="305" t="s">
        <v>2455</v>
      </c>
      <c r="C628" s="305">
        <v>264</v>
      </c>
    </row>
    <row r="629" spans="1:3" hidden="1" x14ac:dyDescent="0.25">
      <c r="A629" s="305" t="s">
        <v>1963</v>
      </c>
      <c r="B629" s="305" t="s">
        <v>2455</v>
      </c>
      <c r="C629" s="305">
        <v>264</v>
      </c>
    </row>
    <row r="630" spans="1:3" hidden="1" x14ac:dyDescent="0.25">
      <c r="A630" s="305" t="s">
        <v>1963</v>
      </c>
      <c r="B630" s="305" t="s">
        <v>2455</v>
      </c>
      <c r="C630" s="305">
        <v>528</v>
      </c>
    </row>
    <row r="631" spans="1:3" x14ac:dyDescent="0.25">
      <c r="A631" s="305" t="s">
        <v>530</v>
      </c>
      <c r="B631" s="305" t="s">
        <v>1629</v>
      </c>
      <c r="C631" s="305">
        <v>1316</v>
      </c>
    </row>
    <row r="632" spans="1:3" hidden="1" x14ac:dyDescent="0.25">
      <c r="A632" s="305" t="s">
        <v>1095</v>
      </c>
      <c r="B632" s="305" t="s">
        <v>2449</v>
      </c>
      <c r="C632" s="305">
        <v>110</v>
      </c>
    </row>
    <row r="633" spans="1:3" hidden="1" x14ac:dyDescent="0.25">
      <c r="A633" s="305" t="s">
        <v>1095</v>
      </c>
      <c r="B633" s="305" t="s">
        <v>2449</v>
      </c>
      <c r="C633" s="305">
        <v>110</v>
      </c>
    </row>
    <row r="634" spans="1:3" hidden="1" x14ac:dyDescent="0.25">
      <c r="A634" s="305" t="s">
        <v>1095</v>
      </c>
      <c r="B634" s="305" t="s">
        <v>2449</v>
      </c>
      <c r="C634" s="305">
        <v>220</v>
      </c>
    </row>
    <row r="635" spans="1:3" x14ac:dyDescent="0.25">
      <c r="A635" s="305" t="s">
        <v>531</v>
      </c>
      <c r="B635" s="305" t="s">
        <v>1604</v>
      </c>
      <c r="C635" s="305">
        <v>220</v>
      </c>
    </row>
    <row r="636" spans="1:3" hidden="1" x14ac:dyDescent="0.25">
      <c r="A636" s="305" t="s">
        <v>1135</v>
      </c>
      <c r="B636" s="305" t="s">
        <v>2430</v>
      </c>
      <c r="C636" s="305">
        <v>18</v>
      </c>
    </row>
    <row r="637" spans="1:3" hidden="1" x14ac:dyDescent="0.25">
      <c r="A637" s="305" t="s">
        <v>1135</v>
      </c>
      <c r="B637" s="305" t="s">
        <v>2430</v>
      </c>
      <c r="C637" s="305">
        <v>18</v>
      </c>
    </row>
    <row r="638" spans="1:3" x14ac:dyDescent="0.25">
      <c r="A638" s="305" t="s">
        <v>532</v>
      </c>
      <c r="B638" s="305" t="s">
        <v>1566</v>
      </c>
      <c r="C638" s="305">
        <v>18</v>
      </c>
    </row>
    <row r="639" spans="1:3" hidden="1" x14ac:dyDescent="0.25">
      <c r="A639" s="305" t="s">
        <v>2354</v>
      </c>
      <c r="B639" s="305" t="s">
        <v>2394</v>
      </c>
      <c r="C639" s="305">
        <v>24</v>
      </c>
    </row>
    <row r="640" spans="1:3" hidden="1" x14ac:dyDescent="0.25">
      <c r="A640" s="305" t="s">
        <v>2354</v>
      </c>
      <c r="B640" s="305" t="s">
        <v>2394</v>
      </c>
      <c r="C640" s="305">
        <v>24</v>
      </c>
    </row>
    <row r="641" spans="1:3" x14ac:dyDescent="0.25">
      <c r="A641" s="305" t="s">
        <v>533</v>
      </c>
      <c r="B641" s="305" t="s">
        <v>53</v>
      </c>
      <c r="C641" s="305">
        <v>24</v>
      </c>
    </row>
    <row r="642" spans="1:3" hidden="1" x14ac:dyDescent="0.25">
      <c r="A642" s="305" t="s">
        <v>2205</v>
      </c>
      <c r="B642" s="305" t="s">
        <v>2475</v>
      </c>
      <c r="C642" s="305">
        <v>46</v>
      </c>
    </row>
    <row r="643" spans="1:3" hidden="1" x14ac:dyDescent="0.25">
      <c r="A643" s="305" t="s">
        <v>2205</v>
      </c>
      <c r="B643" s="305" t="s">
        <v>2475</v>
      </c>
      <c r="C643" s="305">
        <v>46</v>
      </c>
    </row>
    <row r="644" spans="1:3" hidden="1" x14ac:dyDescent="0.25">
      <c r="A644" s="305" t="s">
        <v>2205</v>
      </c>
      <c r="B644" s="305" t="s">
        <v>2475</v>
      </c>
      <c r="C644" s="305">
        <v>92</v>
      </c>
    </row>
    <row r="645" spans="1:3" hidden="1" x14ac:dyDescent="0.25">
      <c r="A645" s="305" t="s">
        <v>2205</v>
      </c>
      <c r="B645" s="305" t="s">
        <v>2475</v>
      </c>
      <c r="C645" s="305">
        <v>168</v>
      </c>
    </row>
    <row r="646" spans="1:3" hidden="1" x14ac:dyDescent="0.25">
      <c r="A646" s="305" t="s">
        <v>2205</v>
      </c>
      <c r="B646" s="305" t="s">
        <v>2475</v>
      </c>
      <c r="C646" s="305">
        <v>168</v>
      </c>
    </row>
    <row r="647" spans="1:3" x14ac:dyDescent="0.25">
      <c r="A647" s="305" t="s">
        <v>534</v>
      </c>
      <c r="B647" s="305" t="s">
        <v>943</v>
      </c>
      <c r="C647" s="305">
        <v>260</v>
      </c>
    </row>
    <row r="648" spans="1:3" hidden="1" x14ac:dyDescent="0.25">
      <c r="A648" s="305" t="s">
        <v>1669</v>
      </c>
      <c r="B648" s="305" t="s">
        <v>2501</v>
      </c>
      <c r="C648" s="305">
        <v>36</v>
      </c>
    </row>
    <row r="649" spans="1:3" hidden="1" x14ac:dyDescent="0.25">
      <c r="A649" s="305" t="s">
        <v>1669</v>
      </c>
      <c r="B649" s="305" t="s">
        <v>2501</v>
      </c>
      <c r="C649" s="305">
        <v>36</v>
      </c>
    </row>
    <row r="650" spans="1:3" x14ac:dyDescent="0.25">
      <c r="A650" s="305" t="s">
        <v>535</v>
      </c>
      <c r="B650" s="305" t="s">
        <v>1008</v>
      </c>
      <c r="C650" s="305">
        <v>36</v>
      </c>
    </row>
    <row r="651" spans="1:3" hidden="1" x14ac:dyDescent="0.25">
      <c r="A651" s="305" t="s">
        <v>1977</v>
      </c>
      <c r="B651" s="305" t="s">
        <v>2400</v>
      </c>
      <c r="C651" s="305">
        <v>48</v>
      </c>
    </row>
    <row r="652" spans="1:3" hidden="1" x14ac:dyDescent="0.25">
      <c r="A652" s="305" t="s">
        <v>1977</v>
      </c>
      <c r="B652" s="305" t="s">
        <v>2400</v>
      </c>
      <c r="C652" s="305">
        <v>48</v>
      </c>
    </row>
    <row r="653" spans="1:3" x14ac:dyDescent="0.25">
      <c r="A653" s="305" t="s">
        <v>536</v>
      </c>
      <c r="B653" s="305" t="s">
        <v>65</v>
      </c>
      <c r="C653" s="305">
        <v>48</v>
      </c>
    </row>
    <row r="654" spans="1:3" hidden="1" x14ac:dyDescent="0.25">
      <c r="A654" s="305" t="s">
        <v>2063</v>
      </c>
      <c r="B654" s="305" t="s">
        <v>1497</v>
      </c>
      <c r="C654" s="305">
        <v>20</v>
      </c>
    </row>
    <row r="655" spans="1:3" hidden="1" x14ac:dyDescent="0.25">
      <c r="A655" s="305" t="s">
        <v>2063</v>
      </c>
      <c r="B655" s="305" t="s">
        <v>1497</v>
      </c>
      <c r="C655" s="305">
        <v>20</v>
      </c>
    </row>
    <row r="656" spans="1:3" x14ac:dyDescent="0.25">
      <c r="A656" s="305" t="s">
        <v>537</v>
      </c>
      <c r="B656" s="305" t="s">
        <v>1209</v>
      </c>
      <c r="C656" s="305">
        <v>20</v>
      </c>
    </row>
    <row r="657" spans="1:3" hidden="1" x14ac:dyDescent="0.25">
      <c r="A657" s="305" t="s">
        <v>2218</v>
      </c>
      <c r="B657" s="305" t="s">
        <v>2672</v>
      </c>
      <c r="C657" s="305">
        <v>147</v>
      </c>
    </row>
    <row r="658" spans="1:3" hidden="1" x14ac:dyDescent="0.25">
      <c r="A658" s="305" t="s">
        <v>2218</v>
      </c>
      <c r="B658" s="305" t="s">
        <v>2672</v>
      </c>
      <c r="C658" s="305">
        <v>147</v>
      </c>
    </row>
    <row r="659" spans="1:3" hidden="1" x14ac:dyDescent="0.25">
      <c r="A659" s="305" t="s">
        <v>2218</v>
      </c>
      <c r="B659" s="305" t="s">
        <v>2672</v>
      </c>
      <c r="C659" s="305">
        <v>294</v>
      </c>
    </row>
    <row r="660" spans="1:3" hidden="1" x14ac:dyDescent="0.25">
      <c r="A660" s="305" t="s">
        <v>2218</v>
      </c>
      <c r="B660" s="305" t="s">
        <v>2672</v>
      </c>
      <c r="C660" s="305">
        <v>252</v>
      </c>
    </row>
    <row r="661" spans="1:3" hidden="1" x14ac:dyDescent="0.25">
      <c r="A661" s="305" t="s">
        <v>2218</v>
      </c>
      <c r="B661" s="305" t="s">
        <v>2672</v>
      </c>
      <c r="C661" s="305">
        <v>252</v>
      </c>
    </row>
    <row r="662" spans="1:3" hidden="1" x14ac:dyDescent="0.25">
      <c r="A662" s="305" t="s">
        <v>2218</v>
      </c>
      <c r="B662" s="305" t="s">
        <v>2672</v>
      </c>
      <c r="C662" s="305">
        <v>504</v>
      </c>
    </row>
    <row r="663" spans="1:3" x14ac:dyDescent="0.25">
      <c r="A663" s="305" t="s">
        <v>630</v>
      </c>
      <c r="B663" s="305" t="s">
        <v>992</v>
      </c>
      <c r="C663" s="305">
        <v>798</v>
      </c>
    </row>
    <row r="664" spans="1:3" hidden="1" x14ac:dyDescent="0.25">
      <c r="A664" s="305" t="s">
        <v>2215</v>
      </c>
      <c r="B664" s="305" t="s">
        <v>2660</v>
      </c>
      <c r="C664" s="305">
        <v>153</v>
      </c>
    </row>
    <row r="665" spans="1:3" hidden="1" x14ac:dyDescent="0.25">
      <c r="A665" s="305" t="s">
        <v>2215</v>
      </c>
      <c r="B665" s="305" t="s">
        <v>2660</v>
      </c>
      <c r="C665" s="305">
        <v>153</v>
      </c>
    </row>
    <row r="666" spans="1:3" hidden="1" x14ac:dyDescent="0.25">
      <c r="A666" s="305" t="s">
        <v>2215</v>
      </c>
      <c r="B666" s="305" t="s">
        <v>2660</v>
      </c>
      <c r="C666" s="305">
        <v>306</v>
      </c>
    </row>
    <row r="667" spans="1:3" hidden="1" x14ac:dyDescent="0.25">
      <c r="A667" s="305" t="s">
        <v>2215</v>
      </c>
      <c r="B667" s="305" t="s">
        <v>2660</v>
      </c>
      <c r="C667" s="305">
        <v>300</v>
      </c>
    </row>
    <row r="668" spans="1:3" hidden="1" x14ac:dyDescent="0.25">
      <c r="A668" s="305" t="s">
        <v>2215</v>
      </c>
      <c r="B668" s="305" t="s">
        <v>2660</v>
      </c>
      <c r="C668" s="305">
        <v>300</v>
      </c>
    </row>
    <row r="669" spans="1:3" hidden="1" x14ac:dyDescent="0.25">
      <c r="A669" s="305" t="s">
        <v>2215</v>
      </c>
      <c r="B669" s="305" t="s">
        <v>2660</v>
      </c>
      <c r="C669" s="305">
        <v>600</v>
      </c>
    </row>
    <row r="670" spans="1:3" x14ac:dyDescent="0.25">
      <c r="A670" s="305" t="s">
        <v>631</v>
      </c>
      <c r="B670" s="305" t="s">
        <v>952</v>
      </c>
      <c r="C670" s="305">
        <v>906</v>
      </c>
    </row>
    <row r="671" spans="1:3" hidden="1" x14ac:dyDescent="0.25">
      <c r="A671" s="305" t="s">
        <v>2016</v>
      </c>
      <c r="B671" s="305" t="s">
        <v>2594</v>
      </c>
      <c r="C671" s="305">
        <v>32</v>
      </c>
    </row>
    <row r="672" spans="1:3" hidden="1" x14ac:dyDescent="0.25">
      <c r="A672" s="305" t="s">
        <v>2016</v>
      </c>
      <c r="B672" s="305" t="s">
        <v>2594</v>
      </c>
      <c r="C672" s="305">
        <v>32</v>
      </c>
    </row>
    <row r="673" spans="1:3" hidden="1" x14ac:dyDescent="0.25">
      <c r="A673" s="305" t="s">
        <v>2016</v>
      </c>
      <c r="B673" s="305" t="s">
        <v>2594</v>
      </c>
      <c r="C673" s="305">
        <v>64</v>
      </c>
    </row>
    <row r="674" spans="1:3" x14ac:dyDescent="0.25">
      <c r="A674" s="305" t="s">
        <v>632</v>
      </c>
      <c r="B674" s="305" t="s">
        <v>94</v>
      </c>
      <c r="C674" s="305">
        <v>64</v>
      </c>
    </row>
    <row r="675" spans="1:3" hidden="1" x14ac:dyDescent="0.25">
      <c r="A675" s="305" t="s">
        <v>2117</v>
      </c>
      <c r="B675" s="305" t="s">
        <v>2590</v>
      </c>
      <c r="C675" s="305">
        <v>36</v>
      </c>
    </row>
    <row r="676" spans="1:3" hidden="1" x14ac:dyDescent="0.25">
      <c r="A676" s="305" t="s">
        <v>2117</v>
      </c>
      <c r="B676" s="305" t="s">
        <v>2590</v>
      </c>
      <c r="C676" s="305">
        <v>36</v>
      </c>
    </row>
    <row r="677" spans="1:3" x14ac:dyDescent="0.25">
      <c r="A677" s="305" t="s">
        <v>633</v>
      </c>
      <c r="B677" s="305" t="s">
        <v>87</v>
      </c>
      <c r="C677" s="305">
        <v>36</v>
      </c>
    </row>
    <row r="678" spans="1:3" hidden="1" x14ac:dyDescent="0.25">
      <c r="A678" s="305" t="s">
        <v>1969</v>
      </c>
      <c r="B678" s="305" t="s">
        <v>264</v>
      </c>
      <c r="C678" s="305">
        <v>76</v>
      </c>
    </row>
    <row r="679" spans="1:3" hidden="1" x14ac:dyDescent="0.25">
      <c r="A679" s="305" t="s">
        <v>1969</v>
      </c>
      <c r="B679" s="305" t="s">
        <v>264</v>
      </c>
      <c r="C679" s="305">
        <v>76</v>
      </c>
    </row>
    <row r="680" spans="1:3" hidden="1" x14ac:dyDescent="0.25">
      <c r="A680" s="305" t="s">
        <v>1969</v>
      </c>
      <c r="B680" s="305" t="s">
        <v>264</v>
      </c>
      <c r="C680" s="305">
        <v>42</v>
      </c>
    </row>
    <row r="681" spans="1:3" hidden="1" x14ac:dyDescent="0.25">
      <c r="A681" s="305" t="s">
        <v>1969</v>
      </c>
      <c r="B681" s="305" t="s">
        <v>264</v>
      </c>
      <c r="C681" s="305">
        <v>194</v>
      </c>
    </row>
    <row r="682" spans="1:3" hidden="1" x14ac:dyDescent="0.25">
      <c r="A682" s="305" t="s">
        <v>1969</v>
      </c>
      <c r="B682" s="305" t="s">
        <v>264</v>
      </c>
      <c r="C682" s="305">
        <v>102</v>
      </c>
    </row>
    <row r="683" spans="1:3" hidden="1" x14ac:dyDescent="0.25">
      <c r="A683" s="305" t="s">
        <v>1969</v>
      </c>
      <c r="B683" s="305" t="s">
        <v>264</v>
      </c>
      <c r="C683" s="305">
        <v>39</v>
      </c>
    </row>
    <row r="684" spans="1:3" hidden="1" x14ac:dyDescent="0.25">
      <c r="A684" s="305" t="s">
        <v>1969</v>
      </c>
      <c r="B684" s="305" t="s">
        <v>264</v>
      </c>
      <c r="C684" s="305">
        <v>141</v>
      </c>
    </row>
    <row r="685" spans="1:3" x14ac:dyDescent="0.25">
      <c r="A685" s="305" t="s">
        <v>793</v>
      </c>
      <c r="B685" s="305" t="s">
        <v>1636</v>
      </c>
      <c r="C685" s="305">
        <v>335</v>
      </c>
    </row>
    <row r="686" spans="1:3" hidden="1" x14ac:dyDescent="0.25">
      <c r="A686" s="305" t="s">
        <v>2106</v>
      </c>
      <c r="B686" s="305" t="s">
        <v>180</v>
      </c>
      <c r="C686" s="305">
        <v>30</v>
      </c>
    </row>
    <row r="687" spans="1:3" hidden="1" x14ac:dyDescent="0.25">
      <c r="A687" s="305" t="s">
        <v>2106</v>
      </c>
      <c r="B687" s="305" t="s">
        <v>180</v>
      </c>
      <c r="C687" s="305">
        <v>15</v>
      </c>
    </row>
    <row r="688" spans="1:3" hidden="1" x14ac:dyDescent="0.25">
      <c r="A688" s="305" t="s">
        <v>2106</v>
      </c>
      <c r="B688" s="305" t="s">
        <v>180</v>
      </c>
      <c r="C688" s="305">
        <v>45</v>
      </c>
    </row>
    <row r="689" spans="1:3" x14ac:dyDescent="0.25">
      <c r="A689" s="305" t="s">
        <v>794</v>
      </c>
      <c r="B689" s="305" t="s">
        <v>37</v>
      </c>
      <c r="C689" s="305">
        <v>45</v>
      </c>
    </row>
    <row r="690" spans="1:3" hidden="1" x14ac:dyDescent="0.25">
      <c r="A690" s="305" t="s">
        <v>329</v>
      </c>
      <c r="B690" s="305" t="s">
        <v>144</v>
      </c>
      <c r="C690" s="305">
        <v>34</v>
      </c>
    </row>
    <row r="691" spans="1:3" hidden="1" x14ac:dyDescent="0.25">
      <c r="A691" s="305" t="s">
        <v>329</v>
      </c>
      <c r="B691" s="305" t="s">
        <v>144</v>
      </c>
      <c r="C691" s="305">
        <v>13</v>
      </c>
    </row>
    <row r="692" spans="1:3" hidden="1" x14ac:dyDescent="0.25">
      <c r="A692" s="305" t="s">
        <v>329</v>
      </c>
      <c r="B692" s="305" t="s">
        <v>144</v>
      </c>
      <c r="C692" s="305">
        <v>47</v>
      </c>
    </row>
    <row r="693" spans="1:3" x14ac:dyDescent="0.25">
      <c r="A693" s="305" t="s">
        <v>795</v>
      </c>
      <c r="B693" s="305" t="s">
        <v>1219</v>
      </c>
      <c r="C693" s="305">
        <v>47</v>
      </c>
    </row>
    <row r="694" spans="1:3" hidden="1" x14ac:dyDescent="0.25">
      <c r="A694" s="305" t="s">
        <v>2061</v>
      </c>
      <c r="B694" s="305" t="s">
        <v>132</v>
      </c>
      <c r="C694" s="305">
        <v>34</v>
      </c>
    </row>
    <row r="695" spans="1:3" hidden="1" x14ac:dyDescent="0.25">
      <c r="A695" s="305" t="s">
        <v>2061</v>
      </c>
      <c r="B695" s="305" t="s">
        <v>132</v>
      </c>
      <c r="C695" s="305">
        <v>7</v>
      </c>
    </row>
    <row r="696" spans="1:3" hidden="1" x14ac:dyDescent="0.25">
      <c r="A696" s="305" t="s">
        <v>2061</v>
      </c>
      <c r="B696" s="305" t="s">
        <v>132</v>
      </c>
      <c r="C696" s="305">
        <v>41</v>
      </c>
    </row>
    <row r="697" spans="1:3" x14ac:dyDescent="0.25">
      <c r="A697" s="305" t="s">
        <v>796</v>
      </c>
      <c r="B697" s="305" t="s">
        <v>1207</v>
      </c>
      <c r="C697" s="305">
        <v>41</v>
      </c>
    </row>
    <row r="698" spans="1:3" hidden="1" x14ac:dyDescent="0.25">
      <c r="A698" s="305" t="s">
        <v>2169</v>
      </c>
      <c r="B698" s="305" t="s">
        <v>1413</v>
      </c>
      <c r="C698" s="305">
        <v>154</v>
      </c>
    </row>
    <row r="699" spans="1:3" hidden="1" x14ac:dyDescent="0.25">
      <c r="A699" s="305" t="s">
        <v>2169</v>
      </c>
      <c r="B699" s="305" t="s">
        <v>1413</v>
      </c>
      <c r="C699" s="305">
        <v>52</v>
      </c>
    </row>
    <row r="700" spans="1:3" hidden="1" x14ac:dyDescent="0.25">
      <c r="A700" s="305" t="s">
        <v>2169</v>
      </c>
      <c r="B700" s="305" t="s">
        <v>1413</v>
      </c>
      <c r="C700" s="305">
        <v>206</v>
      </c>
    </row>
    <row r="701" spans="1:3" hidden="1" x14ac:dyDescent="0.25">
      <c r="A701" s="305" t="s">
        <v>2169</v>
      </c>
      <c r="B701" s="305" t="s">
        <v>1413</v>
      </c>
      <c r="C701" s="305">
        <v>216</v>
      </c>
    </row>
    <row r="702" spans="1:3" hidden="1" x14ac:dyDescent="0.25">
      <c r="A702" s="305" t="s">
        <v>2169</v>
      </c>
      <c r="B702" s="305" t="s">
        <v>1413</v>
      </c>
      <c r="C702" s="305">
        <v>216</v>
      </c>
    </row>
    <row r="703" spans="1:3" x14ac:dyDescent="0.25">
      <c r="A703" s="305" t="s">
        <v>434</v>
      </c>
      <c r="B703" s="305" t="s">
        <v>941</v>
      </c>
      <c r="C703" s="305">
        <v>422</v>
      </c>
    </row>
    <row r="704" spans="1:3" hidden="1" x14ac:dyDescent="0.25">
      <c r="A704" s="305" t="s">
        <v>1132</v>
      </c>
      <c r="B704" s="305" t="s">
        <v>1360</v>
      </c>
      <c r="C704" s="305">
        <v>26</v>
      </c>
    </row>
    <row r="705" spans="1:3" hidden="1" x14ac:dyDescent="0.25">
      <c r="A705" s="305" t="s">
        <v>1132</v>
      </c>
      <c r="B705" s="305" t="s">
        <v>1360</v>
      </c>
      <c r="C705" s="305">
        <v>26</v>
      </c>
    </row>
    <row r="706" spans="1:3" x14ac:dyDescent="0.25">
      <c r="A706" s="305" t="s">
        <v>435</v>
      </c>
      <c r="B706" s="305" t="s">
        <v>1564</v>
      </c>
      <c r="C706" s="305">
        <v>26</v>
      </c>
    </row>
    <row r="707" spans="1:3" hidden="1" x14ac:dyDescent="0.25">
      <c r="A707" s="305" t="s">
        <v>2038</v>
      </c>
      <c r="B707" s="305" t="s">
        <v>1342</v>
      </c>
      <c r="C707" s="305">
        <v>24</v>
      </c>
    </row>
    <row r="708" spans="1:3" hidden="1" x14ac:dyDescent="0.25">
      <c r="A708" s="305" t="s">
        <v>2038</v>
      </c>
      <c r="B708" s="305" t="s">
        <v>1342</v>
      </c>
      <c r="C708" s="305">
        <v>24</v>
      </c>
    </row>
    <row r="709" spans="1:3" x14ac:dyDescent="0.25">
      <c r="A709" s="305" t="s">
        <v>436</v>
      </c>
      <c r="B709" s="305" t="s">
        <v>1534</v>
      </c>
      <c r="C709" s="305">
        <v>24</v>
      </c>
    </row>
    <row r="710" spans="1:3" hidden="1" x14ac:dyDescent="0.25">
      <c r="A710" s="305" t="s">
        <v>2028</v>
      </c>
      <c r="B710" s="305" t="s">
        <v>1334</v>
      </c>
      <c r="C710" s="305">
        <v>20</v>
      </c>
    </row>
    <row r="711" spans="1:3" hidden="1" x14ac:dyDescent="0.25">
      <c r="A711" s="305" t="s">
        <v>2028</v>
      </c>
      <c r="B711" s="305" t="s">
        <v>1334</v>
      </c>
      <c r="C711" s="305">
        <v>20</v>
      </c>
    </row>
    <row r="712" spans="1:3" x14ac:dyDescent="0.25">
      <c r="A712" s="305" t="s">
        <v>437</v>
      </c>
      <c r="B712" s="305" t="s">
        <v>1526</v>
      </c>
      <c r="C712" s="305">
        <v>20</v>
      </c>
    </row>
    <row r="713" spans="1:3" hidden="1" x14ac:dyDescent="0.25">
      <c r="A713" s="305" t="s">
        <v>2051</v>
      </c>
      <c r="B713" s="305" t="s">
        <v>1268</v>
      </c>
      <c r="C713" s="305">
        <v>86</v>
      </c>
    </row>
    <row r="714" spans="1:3" hidden="1" x14ac:dyDescent="0.25">
      <c r="A714" s="305" t="s">
        <v>2051</v>
      </c>
      <c r="B714" s="305" t="s">
        <v>1268</v>
      </c>
      <c r="C714" s="305">
        <v>86</v>
      </c>
    </row>
    <row r="715" spans="1:3" x14ac:dyDescent="0.25">
      <c r="A715" s="305" t="s">
        <v>438</v>
      </c>
      <c r="B715" s="305" t="s">
        <v>1199</v>
      </c>
      <c r="C715" s="305">
        <v>86</v>
      </c>
    </row>
    <row r="716" spans="1:3" hidden="1" x14ac:dyDescent="0.25">
      <c r="A716" s="305" t="s">
        <v>1666</v>
      </c>
      <c r="B716" s="305" t="s">
        <v>321</v>
      </c>
      <c r="C716" s="305">
        <v>14</v>
      </c>
    </row>
    <row r="717" spans="1:3" hidden="1" x14ac:dyDescent="0.25">
      <c r="A717" s="305" t="s">
        <v>1666</v>
      </c>
      <c r="B717" s="305" t="s">
        <v>321</v>
      </c>
      <c r="C717" s="305">
        <v>14</v>
      </c>
    </row>
    <row r="718" spans="1:3" hidden="1" x14ac:dyDescent="0.25">
      <c r="A718" s="305" t="s">
        <v>1666</v>
      </c>
      <c r="B718" s="305" t="s">
        <v>321</v>
      </c>
      <c r="C718" s="305">
        <v>28</v>
      </c>
    </row>
    <row r="719" spans="1:3" x14ac:dyDescent="0.25">
      <c r="A719" s="305" t="s">
        <v>797</v>
      </c>
      <c r="B719" s="305" t="s">
        <v>1005</v>
      </c>
      <c r="C719" s="305">
        <v>28</v>
      </c>
    </row>
    <row r="720" spans="1:3" hidden="1" x14ac:dyDescent="0.25">
      <c r="A720" s="305" t="s">
        <v>326</v>
      </c>
      <c r="B720" s="305" t="s">
        <v>142</v>
      </c>
      <c r="C720" s="305">
        <v>36</v>
      </c>
    </row>
    <row r="721" spans="1:3" hidden="1" x14ac:dyDescent="0.25">
      <c r="A721" s="305" t="s">
        <v>326</v>
      </c>
      <c r="B721" s="305" t="s">
        <v>142</v>
      </c>
      <c r="C721" s="305">
        <v>36</v>
      </c>
    </row>
    <row r="722" spans="1:3" x14ac:dyDescent="0.25">
      <c r="A722" s="305" t="s">
        <v>798</v>
      </c>
      <c r="B722" s="305" t="s">
        <v>1217</v>
      </c>
      <c r="C722" s="305">
        <v>36</v>
      </c>
    </row>
    <row r="723" spans="1:3" hidden="1" x14ac:dyDescent="0.25">
      <c r="A723" s="305" t="s">
        <v>2175</v>
      </c>
      <c r="B723" s="305" t="s">
        <v>280</v>
      </c>
      <c r="C723" s="305">
        <v>60</v>
      </c>
    </row>
    <row r="724" spans="1:3" hidden="1" x14ac:dyDescent="0.25">
      <c r="A724" s="305" t="s">
        <v>2175</v>
      </c>
      <c r="B724" s="305" t="s">
        <v>280</v>
      </c>
      <c r="C724" s="305">
        <v>44</v>
      </c>
    </row>
    <row r="725" spans="1:3" hidden="1" x14ac:dyDescent="0.25">
      <c r="A725" s="305" t="s">
        <v>2175</v>
      </c>
      <c r="B725" s="305" t="s">
        <v>280</v>
      </c>
      <c r="C725" s="305">
        <v>40</v>
      </c>
    </row>
    <row r="726" spans="1:3" hidden="1" x14ac:dyDescent="0.25">
      <c r="A726" s="305" t="s">
        <v>2175</v>
      </c>
      <c r="B726" s="305" t="s">
        <v>280</v>
      </c>
      <c r="C726" s="305">
        <v>144</v>
      </c>
    </row>
    <row r="727" spans="1:3" hidden="1" x14ac:dyDescent="0.25">
      <c r="A727" s="305" t="s">
        <v>2175</v>
      </c>
      <c r="B727" s="305" t="s">
        <v>280</v>
      </c>
      <c r="C727" s="305">
        <v>62</v>
      </c>
    </row>
    <row r="728" spans="1:3" hidden="1" x14ac:dyDescent="0.25">
      <c r="A728" s="305" t="s">
        <v>2175</v>
      </c>
      <c r="B728" s="305" t="s">
        <v>280</v>
      </c>
      <c r="C728" s="305">
        <v>66</v>
      </c>
    </row>
    <row r="729" spans="1:3" hidden="1" x14ac:dyDescent="0.25">
      <c r="A729" s="305" t="s">
        <v>2175</v>
      </c>
      <c r="B729" s="305" t="s">
        <v>280</v>
      </c>
      <c r="C729" s="305">
        <v>128</v>
      </c>
    </row>
    <row r="730" spans="1:3" x14ac:dyDescent="0.25">
      <c r="A730" s="305" t="s">
        <v>799</v>
      </c>
      <c r="B730" s="305" t="s">
        <v>912</v>
      </c>
      <c r="C730" s="305">
        <v>272</v>
      </c>
    </row>
    <row r="731" spans="1:3" hidden="1" x14ac:dyDescent="0.25">
      <c r="A731" s="305" t="s">
        <v>1088</v>
      </c>
      <c r="B731" s="305" t="s">
        <v>226</v>
      </c>
      <c r="C731" s="305">
        <v>10</v>
      </c>
    </row>
    <row r="732" spans="1:3" hidden="1" x14ac:dyDescent="0.25">
      <c r="A732" s="305" t="s">
        <v>1088</v>
      </c>
      <c r="B732" s="305" t="s">
        <v>226</v>
      </c>
      <c r="C732" s="305">
        <v>10</v>
      </c>
    </row>
    <row r="733" spans="1:3" hidden="1" x14ac:dyDescent="0.25">
      <c r="A733" s="305" t="s">
        <v>1088</v>
      </c>
      <c r="B733" s="305" t="s">
        <v>226</v>
      </c>
      <c r="C733" s="305">
        <v>20</v>
      </c>
    </row>
    <row r="734" spans="1:3" x14ac:dyDescent="0.25">
      <c r="A734" s="305" t="s">
        <v>800</v>
      </c>
      <c r="B734" s="305" t="s">
        <v>1539</v>
      </c>
      <c r="C734" s="305">
        <v>20</v>
      </c>
    </row>
    <row r="735" spans="1:3" hidden="1" x14ac:dyDescent="0.25">
      <c r="A735" s="305" t="s">
        <v>1970</v>
      </c>
      <c r="B735" s="305" t="s">
        <v>2628</v>
      </c>
      <c r="C735" s="305">
        <v>70</v>
      </c>
    </row>
    <row r="736" spans="1:3" hidden="1" x14ac:dyDescent="0.25">
      <c r="A736" s="305" t="s">
        <v>1970</v>
      </c>
      <c r="B736" s="305" t="s">
        <v>2628</v>
      </c>
      <c r="C736" s="305">
        <v>34</v>
      </c>
    </row>
    <row r="737" spans="1:3" hidden="1" x14ac:dyDescent="0.25">
      <c r="A737" s="305" t="s">
        <v>1970</v>
      </c>
      <c r="B737" s="305" t="s">
        <v>2628</v>
      </c>
      <c r="C737" s="305">
        <v>68</v>
      </c>
    </row>
    <row r="738" spans="1:3" hidden="1" x14ac:dyDescent="0.25">
      <c r="A738" s="305" t="s">
        <v>1970</v>
      </c>
      <c r="B738" s="305" t="s">
        <v>2628</v>
      </c>
      <c r="C738" s="305">
        <v>172</v>
      </c>
    </row>
    <row r="739" spans="1:3" hidden="1" x14ac:dyDescent="0.25">
      <c r="A739" s="305" t="s">
        <v>1970</v>
      </c>
      <c r="B739" s="305" t="s">
        <v>2628</v>
      </c>
      <c r="C739" s="305">
        <v>138</v>
      </c>
    </row>
    <row r="740" spans="1:3" hidden="1" x14ac:dyDescent="0.25">
      <c r="A740" s="305" t="s">
        <v>1970</v>
      </c>
      <c r="B740" s="305" t="s">
        <v>2628</v>
      </c>
      <c r="C740" s="305">
        <v>124</v>
      </c>
    </row>
    <row r="741" spans="1:3" hidden="1" x14ac:dyDescent="0.25">
      <c r="A741" s="305" t="s">
        <v>1970</v>
      </c>
      <c r="B741" s="305" t="s">
        <v>2628</v>
      </c>
      <c r="C741" s="305">
        <v>262</v>
      </c>
    </row>
    <row r="742" spans="1:3" x14ac:dyDescent="0.25">
      <c r="A742" s="305" t="s">
        <v>634</v>
      </c>
      <c r="B742" s="305" t="s">
        <v>1637</v>
      </c>
      <c r="C742" s="305">
        <v>434</v>
      </c>
    </row>
    <row r="743" spans="1:3" hidden="1" x14ac:dyDescent="0.25">
      <c r="A743" s="305" t="s">
        <v>1684</v>
      </c>
      <c r="B743" s="305" t="s">
        <v>367</v>
      </c>
      <c r="C743" s="305">
        <v>10</v>
      </c>
    </row>
    <row r="744" spans="1:3" hidden="1" x14ac:dyDescent="0.25">
      <c r="A744" s="305" t="s">
        <v>1684</v>
      </c>
      <c r="B744" s="305" t="s">
        <v>367</v>
      </c>
      <c r="C744" s="305">
        <v>10</v>
      </c>
    </row>
    <row r="745" spans="1:3" hidden="1" x14ac:dyDescent="0.25">
      <c r="A745" s="305" t="s">
        <v>1684</v>
      </c>
      <c r="B745" s="305" t="s">
        <v>367</v>
      </c>
      <c r="C745" s="305">
        <v>20</v>
      </c>
    </row>
    <row r="746" spans="1:3" x14ac:dyDescent="0.25">
      <c r="A746" s="305" t="s">
        <v>635</v>
      </c>
      <c r="B746" s="305" t="s">
        <v>1022</v>
      </c>
      <c r="C746" s="305">
        <v>20</v>
      </c>
    </row>
    <row r="747" spans="1:3" hidden="1" x14ac:dyDescent="0.25">
      <c r="A747" s="305" t="s">
        <v>2041</v>
      </c>
      <c r="B747" s="305" t="s">
        <v>2562</v>
      </c>
      <c r="C747" s="305">
        <v>72</v>
      </c>
    </row>
    <row r="748" spans="1:3" hidden="1" x14ac:dyDescent="0.25">
      <c r="A748" s="305" t="s">
        <v>2041</v>
      </c>
      <c r="B748" s="305" t="s">
        <v>2562</v>
      </c>
      <c r="C748" s="305">
        <v>72</v>
      </c>
    </row>
    <row r="749" spans="1:3" hidden="1" x14ac:dyDescent="0.25">
      <c r="A749" s="305" t="s">
        <v>2041</v>
      </c>
      <c r="B749" s="305" t="s">
        <v>2562</v>
      </c>
      <c r="C749" s="305">
        <v>144</v>
      </c>
    </row>
    <row r="750" spans="1:3" x14ac:dyDescent="0.25">
      <c r="A750" s="305" t="s">
        <v>636</v>
      </c>
      <c r="B750" s="305" t="s">
        <v>1210</v>
      </c>
      <c r="C750" s="305">
        <v>144</v>
      </c>
    </row>
    <row r="751" spans="1:3" hidden="1" x14ac:dyDescent="0.25">
      <c r="A751" s="305" t="s">
        <v>358</v>
      </c>
      <c r="B751" s="305" t="s">
        <v>2574</v>
      </c>
      <c r="C751" s="305">
        <v>22</v>
      </c>
    </row>
    <row r="752" spans="1:3" hidden="1" x14ac:dyDescent="0.25">
      <c r="A752" s="305" t="s">
        <v>358</v>
      </c>
      <c r="B752" s="305" t="s">
        <v>2574</v>
      </c>
      <c r="C752" s="305">
        <v>22</v>
      </c>
    </row>
    <row r="753" spans="1:3" hidden="1" x14ac:dyDescent="0.25">
      <c r="A753" s="305" t="s">
        <v>358</v>
      </c>
      <c r="B753" s="305" t="s">
        <v>2574</v>
      </c>
      <c r="C753" s="305">
        <v>44</v>
      </c>
    </row>
    <row r="754" spans="1:3" x14ac:dyDescent="0.25">
      <c r="A754" s="305" t="s">
        <v>637</v>
      </c>
      <c r="B754" s="305" t="s">
        <v>10</v>
      </c>
      <c r="C754" s="305">
        <v>44</v>
      </c>
    </row>
    <row r="755" spans="1:3" hidden="1" x14ac:dyDescent="0.25">
      <c r="A755" s="305" t="s">
        <v>2191</v>
      </c>
      <c r="B755" s="305" t="s">
        <v>2648</v>
      </c>
      <c r="C755" s="305">
        <v>152</v>
      </c>
    </row>
    <row r="756" spans="1:3" hidden="1" x14ac:dyDescent="0.25">
      <c r="A756" s="305" t="s">
        <v>2191</v>
      </c>
      <c r="B756" s="305" t="s">
        <v>2648</v>
      </c>
      <c r="C756" s="305">
        <v>152</v>
      </c>
    </row>
    <row r="757" spans="1:3" hidden="1" x14ac:dyDescent="0.25">
      <c r="A757" s="305" t="s">
        <v>2191</v>
      </c>
      <c r="B757" s="305" t="s">
        <v>2648</v>
      </c>
      <c r="C757" s="305">
        <v>304</v>
      </c>
    </row>
    <row r="758" spans="1:3" hidden="1" x14ac:dyDescent="0.25">
      <c r="A758" s="305" t="s">
        <v>2191</v>
      </c>
      <c r="B758" s="305" t="s">
        <v>2648</v>
      </c>
      <c r="C758" s="305">
        <v>254</v>
      </c>
    </row>
    <row r="759" spans="1:3" hidden="1" x14ac:dyDescent="0.25">
      <c r="A759" s="305" t="s">
        <v>2191</v>
      </c>
      <c r="B759" s="305" t="s">
        <v>2648</v>
      </c>
      <c r="C759" s="305">
        <v>254</v>
      </c>
    </row>
    <row r="760" spans="1:3" x14ac:dyDescent="0.25">
      <c r="A760" s="305" t="s">
        <v>638</v>
      </c>
      <c r="B760" s="305" t="s">
        <v>928</v>
      </c>
      <c r="C760" s="305">
        <v>558</v>
      </c>
    </row>
    <row r="761" spans="1:3" hidden="1" x14ac:dyDescent="0.25">
      <c r="A761" s="305" t="s">
        <v>2118</v>
      </c>
      <c r="B761" s="305" t="s">
        <v>2608</v>
      </c>
      <c r="C761" s="305">
        <v>30</v>
      </c>
    </row>
    <row r="762" spans="1:3" hidden="1" x14ac:dyDescent="0.25">
      <c r="A762" s="305" t="s">
        <v>2118</v>
      </c>
      <c r="B762" s="305" t="s">
        <v>2608</v>
      </c>
      <c r="C762" s="305">
        <v>30</v>
      </c>
    </row>
    <row r="763" spans="1:3" x14ac:dyDescent="0.25">
      <c r="A763" s="305" t="s">
        <v>639</v>
      </c>
      <c r="B763" s="305" t="s">
        <v>1586</v>
      </c>
      <c r="C763" s="305">
        <v>30</v>
      </c>
    </row>
    <row r="764" spans="1:3" hidden="1" x14ac:dyDescent="0.25">
      <c r="A764" s="305" t="s">
        <v>1971</v>
      </c>
      <c r="B764" s="305" t="s">
        <v>266</v>
      </c>
      <c r="C764" s="305">
        <v>104</v>
      </c>
    </row>
    <row r="765" spans="1:3" hidden="1" x14ac:dyDescent="0.25">
      <c r="A765" s="305" t="s">
        <v>1971</v>
      </c>
      <c r="B765" s="305" t="s">
        <v>266</v>
      </c>
      <c r="C765" s="305">
        <v>104</v>
      </c>
    </row>
    <row r="766" spans="1:3" hidden="1" x14ac:dyDescent="0.25">
      <c r="A766" s="305" t="s">
        <v>1971</v>
      </c>
      <c r="B766" s="305" t="s">
        <v>266</v>
      </c>
      <c r="C766" s="305">
        <v>88</v>
      </c>
    </row>
    <row r="767" spans="1:3" hidden="1" x14ac:dyDescent="0.25">
      <c r="A767" s="305" t="s">
        <v>1971</v>
      </c>
      <c r="B767" s="305" t="s">
        <v>266</v>
      </c>
      <c r="C767" s="305">
        <v>296</v>
      </c>
    </row>
    <row r="768" spans="1:3" hidden="1" x14ac:dyDescent="0.25">
      <c r="A768" s="305" t="s">
        <v>1971</v>
      </c>
      <c r="B768" s="305" t="s">
        <v>266</v>
      </c>
      <c r="C768" s="305">
        <v>164</v>
      </c>
    </row>
    <row r="769" spans="1:3" hidden="1" x14ac:dyDescent="0.25">
      <c r="A769" s="305" t="s">
        <v>1971</v>
      </c>
      <c r="B769" s="305" t="s">
        <v>266</v>
      </c>
      <c r="C769" s="305">
        <v>52</v>
      </c>
    </row>
    <row r="770" spans="1:3" hidden="1" x14ac:dyDescent="0.25">
      <c r="A770" s="305" t="s">
        <v>1971</v>
      </c>
      <c r="B770" s="305" t="s">
        <v>266</v>
      </c>
      <c r="C770" s="305">
        <v>216</v>
      </c>
    </row>
    <row r="771" spans="1:3" x14ac:dyDescent="0.25">
      <c r="A771" s="305" t="s">
        <v>801</v>
      </c>
      <c r="B771" s="305" t="s">
        <v>1638</v>
      </c>
      <c r="C771" s="305">
        <v>512</v>
      </c>
    </row>
    <row r="772" spans="1:3" hidden="1" x14ac:dyDescent="0.25">
      <c r="A772" s="305" t="s">
        <v>2064</v>
      </c>
      <c r="B772" s="305" t="s">
        <v>136</v>
      </c>
      <c r="C772" s="305">
        <v>60</v>
      </c>
    </row>
    <row r="773" spans="1:3" hidden="1" x14ac:dyDescent="0.25">
      <c r="A773" s="305" t="s">
        <v>2064</v>
      </c>
      <c r="B773" s="305" t="s">
        <v>136</v>
      </c>
      <c r="C773" s="305">
        <v>60</v>
      </c>
    </row>
    <row r="774" spans="1:3" x14ac:dyDescent="0.25">
      <c r="A774" s="305" t="s">
        <v>802</v>
      </c>
      <c r="B774" s="305" t="s">
        <v>1211</v>
      </c>
      <c r="C774" s="305">
        <v>60</v>
      </c>
    </row>
    <row r="775" spans="1:3" hidden="1" x14ac:dyDescent="0.25">
      <c r="A775" s="305" t="s">
        <v>361</v>
      </c>
      <c r="B775" s="305" t="s">
        <v>154</v>
      </c>
      <c r="C775" s="305">
        <v>22</v>
      </c>
    </row>
    <row r="776" spans="1:3" hidden="1" x14ac:dyDescent="0.25">
      <c r="A776" s="305" t="s">
        <v>361</v>
      </c>
      <c r="B776" s="305" t="s">
        <v>154</v>
      </c>
      <c r="C776" s="305">
        <v>3</v>
      </c>
    </row>
    <row r="777" spans="1:3" hidden="1" x14ac:dyDescent="0.25">
      <c r="A777" s="305" t="s">
        <v>361</v>
      </c>
      <c r="B777" s="305" t="s">
        <v>154</v>
      </c>
      <c r="C777" s="305">
        <v>25</v>
      </c>
    </row>
    <row r="778" spans="1:3" x14ac:dyDescent="0.25">
      <c r="A778" s="305" t="s">
        <v>803</v>
      </c>
      <c r="B778" s="305" t="s">
        <v>12</v>
      </c>
      <c r="C778" s="305">
        <v>25</v>
      </c>
    </row>
    <row r="779" spans="1:3" hidden="1" x14ac:dyDescent="0.25">
      <c r="A779" s="305" t="s">
        <v>1972</v>
      </c>
      <c r="B779" s="305" t="s">
        <v>268</v>
      </c>
      <c r="C779" s="305">
        <v>132</v>
      </c>
    </row>
    <row r="780" spans="1:3" hidden="1" x14ac:dyDescent="0.25">
      <c r="A780" s="305" t="s">
        <v>1972</v>
      </c>
      <c r="B780" s="305" t="s">
        <v>268</v>
      </c>
      <c r="C780" s="305">
        <v>132</v>
      </c>
    </row>
    <row r="781" spans="1:3" hidden="1" x14ac:dyDescent="0.25">
      <c r="A781" s="305" t="s">
        <v>1972</v>
      </c>
      <c r="B781" s="305" t="s">
        <v>268</v>
      </c>
      <c r="C781" s="305">
        <v>132</v>
      </c>
    </row>
    <row r="782" spans="1:3" hidden="1" x14ac:dyDescent="0.25">
      <c r="A782" s="305" t="s">
        <v>1972</v>
      </c>
      <c r="B782" s="305" t="s">
        <v>268</v>
      </c>
      <c r="C782" s="305">
        <v>132</v>
      </c>
    </row>
    <row r="783" spans="1:3" x14ac:dyDescent="0.25">
      <c r="A783" s="305" t="s">
        <v>804</v>
      </c>
      <c r="B783" s="305" t="s">
        <v>1639</v>
      </c>
      <c r="C783" s="305">
        <v>264</v>
      </c>
    </row>
    <row r="784" spans="1:3" hidden="1" x14ac:dyDescent="0.25">
      <c r="A784" s="305" t="s">
        <v>1711</v>
      </c>
      <c r="B784" s="305" t="s">
        <v>1242</v>
      </c>
      <c r="C784" s="305">
        <v>32</v>
      </c>
    </row>
    <row r="785" spans="1:3" hidden="1" x14ac:dyDescent="0.25">
      <c r="A785" s="305" t="s">
        <v>1711</v>
      </c>
      <c r="B785" s="305" t="s">
        <v>1242</v>
      </c>
      <c r="C785" s="305">
        <v>32</v>
      </c>
    </row>
    <row r="786" spans="1:3" x14ac:dyDescent="0.25">
      <c r="A786" s="305" t="s">
        <v>805</v>
      </c>
      <c r="B786" s="305" t="s">
        <v>1050</v>
      </c>
      <c r="C786" s="305">
        <v>32</v>
      </c>
    </row>
    <row r="787" spans="1:3" hidden="1" x14ac:dyDescent="0.25">
      <c r="A787" s="305" t="s">
        <v>1695</v>
      </c>
      <c r="B787" s="305" t="s">
        <v>3381</v>
      </c>
      <c r="C787" s="305">
        <v>24</v>
      </c>
    </row>
    <row r="788" spans="1:3" hidden="1" x14ac:dyDescent="0.25">
      <c r="A788" s="305" t="s">
        <v>1695</v>
      </c>
      <c r="B788" s="305" t="s">
        <v>3381</v>
      </c>
      <c r="C788" s="305">
        <v>24</v>
      </c>
    </row>
    <row r="789" spans="1:3" x14ac:dyDescent="0.25">
      <c r="A789" s="305" t="s">
        <v>806</v>
      </c>
      <c r="B789" s="305" t="s">
        <v>1033</v>
      </c>
      <c r="C789" s="305">
        <v>24</v>
      </c>
    </row>
    <row r="790" spans="1:3" hidden="1" x14ac:dyDescent="0.25">
      <c r="A790" s="305" t="s">
        <v>1686</v>
      </c>
      <c r="B790" s="305" t="s">
        <v>3371</v>
      </c>
      <c r="C790" s="305">
        <v>32</v>
      </c>
    </row>
    <row r="791" spans="1:3" hidden="1" x14ac:dyDescent="0.25">
      <c r="A791" s="305" t="s">
        <v>1686</v>
      </c>
      <c r="B791" s="305" t="s">
        <v>3371</v>
      </c>
      <c r="C791" s="305">
        <v>32</v>
      </c>
    </row>
    <row r="792" spans="1:3" x14ac:dyDescent="0.25">
      <c r="A792" s="305" t="s">
        <v>807</v>
      </c>
      <c r="B792" s="305" t="s">
        <v>1024</v>
      </c>
      <c r="C792" s="305">
        <v>32</v>
      </c>
    </row>
    <row r="793" spans="1:3" hidden="1" x14ac:dyDescent="0.25">
      <c r="A793" s="305" t="s">
        <v>1685</v>
      </c>
      <c r="B793" s="305" t="s">
        <v>3369</v>
      </c>
      <c r="C793" s="305">
        <v>80</v>
      </c>
    </row>
    <row r="794" spans="1:3" hidden="1" x14ac:dyDescent="0.25">
      <c r="A794" s="305" t="s">
        <v>1685</v>
      </c>
      <c r="B794" s="305" t="s">
        <v>3369</v>
      </c>
      <c r="C794" s="305">
        <v>80</v>
      </c>
    </row>
    <row r="795" spans="1:3" x14ac:dyDescent="0.25">
      <c r="A795" s="305" t="s">
        <v>808</v>
      </c>
      <c r="B795" s="305" t="s">
        <v>1023</v>
      </c>
      <c r="C795" s="305">
        <v>80</v>
      </c>
    </row>
    <row r="796" spans="1:3" hidden="1" x14ac:dyDescent="0.25">
      <c r="A796" s="305" t="s">
        <v>1985</v>
      </c>
      <c r="B796" s="305" t="s">
        <v>202</v>
      </c>
      <c r="C796" s="305">
        <v>20</v>
      </c>
    </row>
    <row r="797" spans="1:3" hidden="1" x14ac:dyDescent="0.25">
      <c r="A797" s="305" t="s">
        <v>1985</v>
      </c>
      <c r="B797" s="305" t="s">
        <v>202</v>
      </c>
      <c r="C797" s="305">
        <v>20</v>
      </c>
    </row>
    <row r="798" spans="1:3" x14ac:dyDescent="0.25">
      <c r="A798" s="305" t="s">
        <v>809</v>
      </c>
      <c r="B798" s="305" t="s">
        <v>72</v>
      </c>
      <c r="C798" s="305">
        <v>20</v>
      </c>
    </row>
    <row r="799" spans="1:3" hidden="1" x14ac:dyDescent="0.25">
      <c r="A799" s="305" t="s">
        <v>2092</v>
      </c>
      <c r="B799" s="305" t="s">
        <v>174</v>
      </c>
      <c r="C799" s="305">
        <v>28</v>
      </c>
    </row>
    <row r="800" spans="1:3" hidden="1" x14ac:dyDescent="0.25">
      <c r="A800" s="305" t="s">
        <v>2092</v>
      </c>
      <c r="B800" s="305" t="s">
        <v>174</v>
      </c>
      <c r="C800" s="305">
        <v>28</v>
      </c>
    </row>
    <row r="801" spans="1:3" x14ac:dyDescent="0.25">
      <c r="A801" s="305" t="s">
        <v>810</v>
      </c>
      <c r="B801" s="305" t="s">
        <v>27</v>
      </c>
      <c r="C801" s="305">
        <v>28</v>
      </c>
    </row>
    <row r="802" spans="1:3" hidden="1" x14ac:dyDescent="0.25">
      <c r="A802" s="305" t="s">
        <v>2074</v>
      </c>
      <c r="B802" s="305" t="s">
        <v>138</v>
      </c>
      <c r="C802" s="305">
        <v>74</v>
      </c>
    </row>
    <row r="803" spans="1:3" hidden="1" x14ac:dyDescent="0.25">
      <c r="A803" s="305" t="s">
        <v>2074</v>
      </c>
      <c r="B803" s="305" t="s">
        <v>138</v>
      </c>
      <c r="C803" s="305">
        <v>74</v>
      </c>
    </row>
    <row r="804" spans="1:3" x14ac:dyDescent="0.25">
      <c r="A804" s="305" t="s">
        <v>811</v>
      </c>
      <c r="B804" s="305" t="s">
        <v>1214</v>
      </c>
      <c r="C804" s="305">
        <v>74</v>
      </c>
    </row>
    <row r="805" spans="1:3" hidden="1" x14ac:dyDescent="0.25">
      <c r="A805" s="305" t="s">
        <v>2077</v>
      </c>
      <c r="B805" s="305" t="s">
        <v>160</v>
      </c>
      <c r="C805" s="305">
        <v>28</v>
      </c>
    </row>
    <row r="806" spans="1:3" hidden="1" x14ac:dyDescent="0.25">
      <c r="A806" s="305" t="s">
        <v>2077</v>
      </c>
      <c r="B806" s="305" t="s">
        <v>160</v>
      </c>
      <c r="C806" s="305">
        <v>28</v>
      </c>
    </row>
    <row r="807" spans="1:3" x14ac:dyDescent="0.25">
      <c r="A807" s="305" t="s">
        <v>812</v>
      </c>
      <c r="B807" s="305" t="s">
        <v>15</v>
      </c>
      <c r="C807" s="305">
        <v>28</v>
      </c>
    </row>
    <row r="808" spans="1:3" hidden="1" x14ac:dyDescent="0.25">
      <c r="A808" s="305" t="s">
        <v>364</v>
      </c>
      <c r="B808" s="305" t="s">
        <v>158</v>
      </c>
      <c r="C808" s="305">
        <v>36</v>
      </c>
    </row>
    <row r="809" spans="1:3" hidden="1" x14ac:dyDescent="0.25">
      <c r="A809" s="305" t="s">
        <v>364</v>
      </c>
      <c r="B809" s="305" t="s">
        <v>158</v>
      </c>
      <c r="C809" s="305">
        <v>36</v>
      </c>
    </row>
    <row r="810" spans="1:3" x14ac:dyDescent="0.25">
      <c r="A810" s="305" t="s">
        <v>813</v>
      </c>
      <c r="B810" s="305" t="s">
        <v>14</v>
      </c>
      <c r="C810" s="305">
        <v>36</v>
      </c>
    </row>
    <row r="811" spans="1:3" hidden="1" x14ac:dyDescent="0.25">
      <c r="A811" s="305" t="s">
        <v>2174</v>
      </c>
      <c r="B811" s="305" t="s">
        <v>2638</v>
      </c>
      <c r="C811" s="305">
        <v>208</v>
      </c>
    </row>
    <row r="812" spans="1:3" hidden="1" x14ac:dyDescent="0.25">
      <c r="A812" s="305" t="s">
        <v>2174</v>
      </c>
      <c r="B812" s="305" t="s">
        <v>2638</v>
      </c>
      <c r="C812" s="305">
        <v>208</v>
      </c>
    </row>
    <row r="813" spans="1:3" hidden="1" x14ac:dyDescent="0.25">
      <c r="A813" s="305" t="s">
        <v>2174</v>
      </c>
      <c r="B813" s="305" t="s">
        <v>2638</v>
      </c>
      <c r="C813" s="305">
        <v>242</v>
      </c>
    </row>
    <row r="814" spans="1:3" hidden="1" x14ac:dyDescent="0.25">
      <c r="A814" s="305" t="s">
        <v>2174</v>
      </c>
      <c r="B814" s="305" t="s">
        <v>2638</v>
      </c>
      <c r="C814" s="305">
        <v>242</v>
      </c>
    </row>
    <row r="815" spans="1:3" x14ac:dyDescent="0.25">
      <c r="A815" s="305" t="s">
        <v>640</v>
      </c>
      <c r="B815" s="305" t="s">
        <v>911</v>
      </c>
      <c r="C815" s="305">
        <v>450</v>
      </c>
    </row>
    <row r="816" spans="1:3" hidden="1" x14ac:dyDescent="0.25">
      <c r="A816" s="305" t="s">
        <v>2150</v>
      </c>
      <c r="B816" s="305" t="s">
        <v>3127</v>
      </c>
      <c r="C816" s="305">
        <v>60</v>
      </c>
    </row>
    <row r="817" spans="1:3" hidden="1" x14ac:dyDescent="0.25">
      <c r="A817" s="305" t="s">
        <v>2150</v>
      </c>
      <c r="B817" s="305" t="s">
        <v>3127</v>
      </c>
      <c r="C817" s="305">
        <v>60</v>
      </c>
    </row>
    <row r="818" spans="1:3" hidden="1" x14ac:dyDescent="0.25">
      <c r="A818" s="305" t="s">
        <v>2150</v>
      </c>
      <c r="B818" s="305" t="s">
        <v>1392</v>
      </c>
      <c r="C818" s="305">
        <v>58</v>
      </c>
    </row>
    <row r="819" spans="1:3" hidden="1" x14ac:dyDescent="0.25">
      <c r="A819" s="305" t="s">
        <v>2150</v>
      </c>
      <c r="B819" s="305" t="s">
        <v>1392</v>
      </c>
      <c r="C819" s="305">
        <v>58</v>
      </c>
    </row>
    <row r="820" spans="1:3" hidden="1" x14ac:dyDescent="0.25">
      <c r="A820" s="305" t="s">
        <v>2150</v>
      </c>
      <c r="B820" s="305" t="s">
        <v>1392</v>
      </c>
      <c r="C820" s="305">
        <v>60</v>
      </c>
    </row>
    <row r="821" spans="1:3" hidden="1" x14ac:dyDescent="0.25">
      <c r="A821" s="305" t="s">
        <v>2150</v>
      </c>
      <c r="B821" s="305" t="s">
        <v>1392</v>
      </c>
      <c r="C821" s="305">
        <v>60</v>
      </c>
    </row>
    <row r="822" spans="1:3" hidden="1" x14ac:dyDescent="0.25">
      <c r="A822" s="305" t="s">
        <v>2150</v>
      </c>
      <c r="B822" s="305" t="s">
        <v>1392</v>
      </c>
      <c r="C822" s="305">
        <v>356</v>
      </c>
    </row>
    <row r="823" spans="1:3" hidden="1" x14ac:dyDescent="0.25">
      <c r="A823" s="305" t="s">
        <v>2150</v>
      </c>
      <c r="B823" s="305" t="s">
        <v>3127</v>
      </c>
      <c r="C823" s="305">
        <v>46</v>
      </c>
    </row>
    <row r="824" spans="1:3" hidden="1" x14ac:dyDescent="0.25">
      <c r="A824" s="305" t="s">
        <v>2150</v>
      </c>
      <c r="B824" s="305" t="s">
        <v>3127</v>
      </c>
      <c r="C824" s="305">
        <v>46</v>
      </c>
    </row>
    <row r="825" spans="1:3" hidden="1" x14ac:dyDescent="0.25">
      <c r="A825" s="305" t="s">
        <v>2150</v>
      </c>
      <c r="B825" s="305" t="s">
        <v>1392</v>
      </c>
      <c r="C825" s="305">
        <v>50</v>
      </c>
    </row>
    <row r="826" spans="1:3" hidden="1" x14ac:dyDescent="0.25">
      <c r="A826" s="305" t="s">
        <v>2150</v>
      </c>
      <c r="B826" s="305" t="s">
        <v>1392</v>
      </c>
      <c r="C826" s="305">
        <v>50</v>
      </c>
    </row>
    <row r="827" spans="1:3" hidden="1" x14ac:dyDescent="0.25">
      <c r="A827" s="305" t="s">
        <v>2150</v>
      </c>
      <c r="B827" s="305" t="s">
        <v>1392</v>
      </c>
      <c r="C827" s="305">
        <v>192</v>
      </c>
    </row>
    <row r="828" spans="1:3" x14ac:dyDescent="0.25">
      <c r="A828" s="305" t="s">
        <v>439</v>
      </c>
      <c r="B828" s="305" t="s">
        <v>1640</v>
      </c>
      <c r="C828" s="305">
        <v>548</v>
      </c>
    </row>
    <row r="829" spans="1:3" hidden="1" x14ac:dyDescent="0.25">
      <c r="A829" s="305" t="s">
        <v>1725</v>
      </c>
      <c r="B829" s="305" t="s">
        <v>3212</v>
      </c>
      <c r="C829" s="305">
        <v>38</v>
      </c>
    </row>
    <row r="830" spans="1:3" hidden="1" x14ac:dyDescent="0.25">
      <c r="A830" s="305" t="s">
        <v>1725</v>
      </c>
      <c r="B830" s="305" t="s">
        <v>1474</v>
      </c>
      <c r="C830" s="305">
        <v>38</v>
      </c>
    </row>
    <row r="831" spans="1:3" hidden="1" x14ac:dyDescent="0.25">
      <c r="A831" s="305" t="s">
        <v>1725</v>
      </c>
      <c r="B831" s="305" t="s">
        <v>1474</v>
      </c>
      <c r="C831" s="305">
        <v>76</v>
      </c>
    </row>
    <row r="832" spans="1:3" x14ac:dyDescent="0.25">
      <c r="A832" s="305" t="s">
        <v>440</v>
      </c>
      <c r="B832" s="305" t="s">
        <v>1064</v>
      </c>
      <c r="C832" s="305">
        <v>76</v>
      </c>
    </row>
    <row r="833" spans="1:3" hidden="1" x14ac:dyDescent="0.25">
      <c r="A833" s="305" t="s">
        <v>1670</v>
      </c>
      <c r="B833" s="305" t="s">
        <v>3190</v>
      </c>
      <c r="C833" s="305">
        <v>26</v>
      </c>
    </row>
    <row r="834" spans="1:3" hidden="1" x14ac:dyDescent="0.25">
      <c r="A834" s="305" t="s">
        <v>1670</v>
      </c>
      <c r="B834" s="305" t="s">
        <v>1449</v>
      </c>
      <c r="C834" s="305">
        <v>26</v>
      </c>
    </row>
    <row r="835" spans="1:3" hidden="1" x14ac:dyDescent="0.25">
      <c r="A835" s="305" t="s">
        <v>1670</v>
      </c>
      <c r="B835" s="305" t="s">
        <v>1449</v>
      </c>
      <c r="C835" s="305">
        <v>52</v>
      </c>
    </row>
    <row r="836" spans="1:3" x14ac:dyDescent="0.25">
      <c r="A836" s="305" t="s">
        <v>441</v>
      </c>
      <c r="B836" s="305" t="s">
        <v>1009</v>
      </c>
      <c r="C836" s="305">
        <v>52</v>
      </c>
    </row>
    <row r="837" spans="1:3" hidden="1" x14ac:dyDescent="0.25">
      <c r="A837" s="305" t="s">
        <v>1111</v>
      </c>
      <c r="B837" s="305" t="s">
        <v>3101</v>
      </c>
      <c r="C837" s="305">
        <v>24</v>
      </c>
    </row>
    <row r="838" spans="1:3" hidden="1" x14ac:dyDescent="0.25">
      <c r="A838" s="305" t="s">
        <v>1111</v>
      </c>
      <c r="B838" s="305" t="s">
        <v>1354</v>
      </c>
      <c r="C838" s="305">
        <v>24</v>
      </c>
    </row>
    <row r="839" spans="1:3" hidden="1" x14ac:dyDescent="0.25">
      <c r="A839" s="305" t="s">
        <v>1111</v>
      </c>
      <c r="B839" s="305" t="s">
        <v>1354</v>
      </c>
      <c r="C839" s="305">
        <v>48</v>
      </c>
    </row>
    <row r="840" spans="1:3" x14ac:dyDescent="0.25">
      <c r="A840" s="305" t="s">
        <v>442</v>
      </c>
      <c r="B840" s="305" t="s">
        <v>1550</v>
      </c>
      <c r="C840" s="305">
        <v>48</v>
      </c>
    </row>
    <row r="841" spans="1:3" hidden="1" x14ac:dyDescent="0.25">
      <c r="A841" s="305" t="s">
        <v>2076</v>
      </c>
      <c r="B841" s="305" t="s">
        <v>2932</v>
      </c>
      <c r="C841" s="305">
        <v>19</v>
      </c>
    </row>
    <row r="842" spans="1:3" hidden="1" x14ac:dyDescent="0.25">
      <c r="A842" s="305" t="s">
        <v>2076</v>
      </c>
      <c r="B842" s="305" t="s">
        <v>2932</v>
      </c>
      <c r="C842" s="305">
        <v>19</v>
      </c>
    </row>
    <row r="843" spans="1:3" hidden="1" x14ac:dyDescent="0.25">
      <c r="A843" s="305" t="s">
        <v>2076</v>
      </c>
      <c r="B843" s="305" t="s">
        <v>1272</v>
      </c>
      <c r="C843" s="305">
        <v>19</v>
      </c>
    </row>
    <row r="844" spans="1:3" hidden="1" x14ac:dyDescent="0.25">
      <c r="A844" s="305" t="s">
        <v>2076</v>
      </c>
      <c r="B844" s="305" t="s">
        <v>1272</v>
      </c>
      <c r="C844" s="305">
        <v>19</v>
      </c>
    </row>
    <row r="845" spans="1:3" hidden="1" x14ac:dyDescent="0.25">
      <c r="A845" s="305" t="s">
        <v>2076</v>
      </c>
      <c r="B845" s="305" t="s">
        <v>1272</v>
      </c>
      <c r="C845" s="305">
        <v>76</v>
      </c>
    </row>
    <row r="846" spans="1:3" x14ac:dyDescent="0.25">
      <c r="A846" s="305" t="s">
        <v>443</v>
      </c>
      <c r="B846" s="305" t="s">
        <v>1216</v>
      </c>
      <c r="C846" s="305">
        <v>76</v>
      </c>
    </row>
    <row r="847" spans="1:3" hidden="1" x14ac:dyDescent="0.25">
      <c r="A847" s="305" t="s">
        <v>2068</v>
      </c>
      <c r="B847" s="305" t="s">
        <v>2929</v>
      </c>
      <c r="C847" s="305">
        <v>20</v>
      </c>
    </row>
    <row r="848" spans="1:3" hidden="1" x14ac:dyDescent="0.25">
      <c r="A848" s="305" t="s">
        <v>2068</v>
      </c>
      <c r="B848" s="305" t="s">
        <v>1270</v>
      </c>
      <c r="C848" s="305">
        <v>20</v>
      </c>
    </row>
    <row r="849" spans="1:3" hidden="1" x14ac:dyDescent="0.25">
      <c r="A849" s="305" t="s">
        <v>2068</v>
      </c>
      <c r="B849" s="305" t="s">
        <v>1270</v>
      </c>
      <c r="C849" s="305">
        <v>40</v>
      </c>
    </row>
    <row r="850" spans="1:3" x14ac:dyDescent="0.25">
      <c r="A850" s="305" t="s">
        <v>444</v>
      </c>
      <c r="B850" s="305" t="s">
        <v>1212</v>
      </c>
      <c r="C850" s="305">
        <v>40</v>
      </c>
    </row>
    <row r="851" spans="1:3" hidden="1" x14ac:dyDescent="0.25">
      <c r="A851" s="305" t="s">
        <v>1682</v>
      </c>
      <c r="B851" s="305" t="s">
        <v>2509</v>
      </c>
      <c r="C851" s="305">
        <v>30</v>
      </c>
    </row>
    <row r="852" spans="1:3" hidden="1" x14ac:dyDescent="0.25">
      <c r="A852" s="305" t="s">
        <v>1682</v>
      </c>
      <c r="B852" s="305" t="s">
        <v>2509</v>
      </c>
      <c r="C852" s="305">
        <v>32</v>
      </c>
    </row>
    <row r="853" spans="1:3" hidden="1" x14ac:dyDescent="0.25">
      <c r="A853" s="305" t="s">
        <v>1682</v>
      </c>
      <c r="B853" s="305" t="s">
        <v>2509</v>
      </c>
      <c r="C853" s="305">
        <v>62</v>
      </c>
    </row>
    <row r="854" spans="1:3" x14ac:dyDescent="0.25">
      <c r="A854" s="305" t="s">
        <v>538</v>
      </c>
      <c r="B854" s="305" t="s">
        <v>1020</v>
      </c>
      <c r="C854" s="305">
        <v>62</v>
      </c>
    </row>
    <row r="855" spans="1:3" hidden="1" x14ac:dyDescent="0.25">
      <c r="A855" s="305" t="s">
        <v>354</v>
      </c>
      <c r="B855" s="305" t="s">
        <v>1513</v>
      </c>
      <c r="C855" s="305">
        <v>14</v>
      </c>
    </row>
    <row r="856" spans="1:3" hidden="1" x14ac:dyDescent="0.25">
      <c r="A856" s="305" t="s">
        <v>354</v>
      </c>
      <c r="B856" s="305" t="s">
        <v>1513</v>
      </c>
      <c r="C856" s="305">
        <v>16</v>
      </c>
    </row>
    <row r="857" spans="1:3" hidden="1" x14ac:dyDescent="0.25">
      <c r="A857" s="305" t="s">
        <v>354</v>
      </c>
      <c r="B857" s="305" t="s">
        <v>1513</v>
      </c>
      <c r="C857" s="305">
        <v>30</v>
      </c>
    </row>
    <row r="858" spans="1:3" x14ac:dyDescent="0.25">
      <c r="A858" s="305" t="s">
        <v>539</v>
      </c>
      <c r="B858" s="305" t="s">
        <v>7</v>
      </c>
      <c r="C858" s="305">
        <v>30</v>
      </c>
    </row>
    <row r="859" spans="1:3" hidden="1" x14ac:dyDescent="0.25">
      <c r="A859" s="305" t="s">
        <v>2176</v>
      </c>
      <c r="B859" s="305" t="s">
        <v>2467</v>
      </c>
      <c r="C859" s="305">
        <v>114</v>
      </c>
    </row>
    <row r="860" spans="1:3" hidden="1" x14ac:dyDescent="0.25">
      <c r="A860" s="305" t="s">
        <v>2176</v>
      </c>
      <c r="B860" s="305" t="s">
        <v>2467</v>
      </c>
      <c r="C860" s="305">
        <v>110</v>
      </c>
    </row>
    <row r="861" spans="1:3" hidden="1" x14ac:dyDescent="0.25">
      <c r="A861" s="305" t="s">
        <v>2176</v>
      </c>
      <c r="B861" s="305" t="s">
        <v>2467</v>
      </c>
      <c r="C861" s="305">
        <v>224</v>
      </c>
    </row>
    <row r="862" spans="1:3" hidden="1" x14ac:dyDescent="0.25">
      <c r="A862" s="305" t="s">
        <v>2176</v>
      </c>
      <c r="B862" s="305" t="s">
        <v>2467</v>
      </c>
      <c r="C862" s="305">
        <v>62</v>
      </c>
    </row>
    <row r="863" spans="1:3" hidden="1" x14ac:dyDescent="0.25">
      <c r="A863" s="305" t="s">
        <v>2176</v>
      </c>
      <c r="B863" s="305" t="s">
        <v>2467</v>
      </c>
      <c r="C863" s="305">
        <v>62</v>
      </c>
    </row>
    <row r="864" spans="1:3" x14ac:dyDescent="0.25">
      <c r="A864" s="305" t="s">
        <v>540</v>
      </c>
      <c r="B864" s="305" t="s">
        <v>913</v>
      </c>
      <c r="C864" s="305">
        <v>286</v>
      </c>
    </row>
    <row r="865" spans="1:3" hidden="1" x14ac:dyDescent="0.25">
      <c r="A865" s="305" t="s">
        <v>1732</v>
      </c>
      <c r="B865" s="305" t="s">
        <v>2539</v>
      </c>
      <c r="C865" s="305">
        <v>24</v>
      </c>
    </row>
    <row r="866" spans="1:3" hidden="1" x14ac:dyDescent="0.25">
      <c r="A866" s="305" t="s">
        <v>1732</v>
      </c>
      <c r="B866" s="305" t="s">
        <v>2539</v>
      </c>
      <c r="C866" s="305">
        <v>24</v>
      </c>
    </row>
    <row r="867" spans="1:3" x14ac:dyDescent="0.25">
      <c r="A867" s="305" t="s">
        <v>541</v>
      </c>
      <c r="B867" s="305" t="s">
        <v>1071</v>
      </c>
      <c r="C867" s="305">
        <v>24</v>
      </c>
    </row>
    <row r="868" spans="1:3" hidden="1" x14ac:dyDescent="0.25">
      <c r="A868" s="305" t="s">
        <v>1718</v>
      </c>
      <c r="B868" s="305" t="s">
        <v>2529</v>
      </c>
      <c r="C868" s="305">
        <v>46</v>
      </c>
    </row>
    <row r="869" spans="1:3" hidden="1" x14ac:dyDescent="0.25">
      <c r="A869" s="305" t="s">
        <v>1718</v>
      </c>
      <c r="B869" s="305" t="s">
        <v>2529</v>
      </c>
      <c r="C869" s="305">
        <v>15</v>
      </c>
    </row>
    <row r="870" spans="1:3" hidden="1" x14ac:dyDescent="0.25">
      <c r="A870" s="305" t="s">
        <v>1718</v>
      </c>
      <c r="B870" s="305" t="s">
        <v>2529</v>
      </c>
      <c r="C870" s="305">
        <v>61</v>
      </c>
    </row>
    <row r="871" spans="1:3" x14ac:dyDescent="0.25">
      <c r="A871" s="305" t="s">
        <v>542</v>
      </c>
      <c r="B871" s="305" t="s">
        <v>1056</v>
      </c>
      <c r="C871" s="305">
        <v>61</v>
      </c>
    </row>
    <row r="872" spans="1:3" hidden="1" x14ac:dyDescent="0.25">
      <c r="A872" s="305" t="s">
        <v>1708</v>
      </c>
      <c r="B872" s="305" t="s">
        <v>2525</v>
      </c>
      <c r="C872" s="305">
        <v>28</v>
      </c>
    </row>
    <row r="873" spans="1:3" hidden="1" x14ac:dyDescent="0.25">
      <c r="A873" s="305" t="s">
        <v>1708</v>
      </c>
      <c r="B873" s="305" t="s">
        <v>2525</v>
      </c>
      <c r="C873" s="305">
        <v>4</v>
      </c>
    </row>
    <row r="874" spans="1:3" hidden="1" x14ac:dyDescent="0.25">
      <c r="A874" s="305" t="s">
        <v>1708</v>
      </c>
      <c r="B874" s="305" t="s">
        <v>2525</v>
      </c>
      <c r="C874" s="305">
        <v>32</v>
      </c>
    </row>
    <row r="875" spans="1:3" x14ac:dyDescent="0.25">
      <c r="A875" s="305" t="s">
        <v>543</v>
      </c>
      <c r="B875" s="305" t="s">
        <v>1047</v>
      </c>
      <c r="C875" s="305">
        <v>32</v>
      </c>
    </row>
    <row r="876" spans="1:3" hidden="1" x14ac:dyDescent="0.25">
      <c r="A876" s="305" t="s">
        <v>1128</v>
      </c>
      <c r="B876" s="305" t="s">
        <v>2428</v>
      </c>
      <c r="C876" s="305">
        <v>22</v>
      </c>
    </row>
    <row r="877" spans="1:3" hidden="1" x14ac:dyDescent="0.25">
      <c r="A877" s="305" t="s">
        <v>1128</v>
      </c>
      <c r="B877" s="305" t="s">
        <v>2428</v>
      </c>
      <c r="C877" s="305">
        <v>16</v>
      </c>
    </row>
    <row r="878" spans="1:3" hidden="1" x14ac:dyDescent="0.25">
      <c r="A878" s="305" t="s">
        <v>1128</v>
      </c>
      <c r="B878" s="305" t="s">
        <v>2428</v>
      </c>
      <c r="C878" s="305">
        <v>38</v>
      </c>
    </row>
    <row r="879" spans="1:3" x14ac:dyDescent="0.25">
      <c r="A879" s="305" t="s">
        <v>544</v>
      </c>
      <c r="B879" s="305" t="s">
        <v>1561</v>
      </c>
      <c r="C879" s="305">
        <v>38</v>
      </c>
    </row>
    <row r="880" spans="1:3" hidden="1" x14ac:dyDescent="0.25">
      <c r="A880" s="305" t="s">
        <v>2029</v>
      </c>
      <c r="B880" s="305" t="s">
        <v>2408</v>
      </c>
      <c r="C880" s="305">
        <v>34</v>
      </c>
    </row>
    <row r="881" spans="1:3" hidden="1" x14ac:dyDescent="0.25">
      <c r="A881" s="305" t="s">
        <v>2029</v>
      </c>
      <c r="B881" s="305" t="s">
        <v>2408</v>
      </c>
      <c r="C881" s="305">
        <v>40</v>
      </c>
    </row>
    <row r="882" spans="1:3" hidden="1" x14ac:dyDescent="0.25">
      <c r="A882" s="305" t="s">
        <v>2029</v>
      </c>
      <c r="B882" s="305" t="s">
        <v>2408</v>
      </c>
      <c r="C882" s="305">
        <v>74</v>
      </c>
    </row>
    <row r="883" spans="1:3" x14ac:dyDescent="0.25">
      <c r="A883" s="305" t="s">
        <v>545</v>
      </c>
      <c r="B883" s="305" t="s">
        <v>1527</v>
      </c>
      <c r="C883" s="305">
        <v>74</v>
      </c>
    </row>
    <row r="884" spans="1:3" hidden="1" x14ac:dyDescent="0.25">
      <c r="A884" s="305" t="s">
        <v>1978</v>
      </c>
      <c r="B884" s="305" t="s">
        <v>2402</v>
      </c>
      <c r="C884" s="305">
        <v>20</v>
      </c>
    </row>
    <row r="885" spans="1:3" hidden="1" x14ac:dyDescent="0.25">
      <c r="A885" s="305" t="s">
        <v>1978</v>
      </c>
      <c r="B885" s="305" t="s">
        <v>2402</v>
      </c>
      <c r="C885" s="305">
        <v>20</v>
      </c>
    </row>
    <row r="886" spans="1:3" hidden="1" x14ac:dyDescent="0.25">
      <c r="A886" s="305" t="s">
        <v>1978</v>
      </c>
      <c r="B886" s="305" t="s">
        <v>2402</v>
      </c>
      <c r="C886" s="305">
        <v>40</v>
      </c>
    </row>
    <row r="887" spans="1:3" x14ac:dyDescent="0.25">
      <c r="A887" s="305" t="s">
        <v>546</v>
      </c>
      <c r="B887" s="305" t="s">
        <v>66</v>
      </c>
      <c r="C887" s="305">
        <v>40</v>
      </c>
    </row>
    <row r="888" spans="1:3" hidden="1" x14ac:dyDescent="0.25">
      <c r="A888" s="305" t="s">
        <v>330</v>
      </c>
      <c r="B888" s="305" t="s">
        <v>1501</v>
      </c>
      <c r="C888" s="305">
        <v>22</v>
      </c>
    </row>
    <row r="889" spans="1:3" hidden="1" x14ac:dyDescent="0.25">
      <c r="A889" s="305" t="s">
        <v>330</v>
      </c>
      <c r="B889" s="305" t="s">
        <v>1501</v>
      </c>
      <c r="C889" s="305">
        <v>18</v>
      </c>
    </row>
    <row r="890" spans="1:3" hidden="1" x14ac:dyDescent="0.25">
      <c r="A890" s="305" t="s">
        <v>330</v>
      </c>
      <c r="B890" s="305" t="s">
        <v>1501</v>
      </c>
      <c r="C890" s="305">
        <v>40</v>
      </c>
    </row>
    <row r="891" spans="1:3" x14ac:dyDescent="0.25">
      <c r="A891" s="305" t="s">
        <v>547</v>
      </c>
      <c r="B891" s="305" t="s">
        <v>1220</v>
      </c>
      <c r="C891" s="305">
        <v>40</v>
      </c>
    </row>
    <row r="892" spans="1:3" hidden="1" x14ac:dyDescent="0.25">
      <c r="A892" s="305" t="s">
        <v>2151</v>
      </c>
      <c r="B892" s="305" t="s">
        <v>2459</v>
      </c>
      <c r="C892" s="305">
        <v>44</v>
      </c>
    </row>
    <row r="893" spans="1:3" hidden="1" x14ac:dyDescent="0.25">
      <c r="A893" s="305" t="s">
        <v>2151</v>
      </c>
      <c r="B893" s="305" t="s">
        <v>2459</v>
      </c>
      <c r="C893" s="305">
        <v>44</v>
      </c>
    </row>
    <row r="894" spans="1:3" hidden="1" x14ac:dyDescent="0.25">
      <c r="A894" s="305" t="s">
        <v>2151</v>
      </c>
      <c r="B894" s="305" t="s">
        <v>2459</v>
      </c>
      <c r="C894" s="305">
        <v>44</v>
      </c>
    </row>
    <row r="895" spans="1:3" hidden="1" x14ac:dyDescent="0.25">
      <c r="A895" s="305" t="s">
        <v>2151</v>
      </c>
      <c r="B895" s="305" t="s">
        <v>2459</v>
      </c>
      <c r="C895" s="305">
        <v>132</v>
      </c>
    </row>
    <row r="896" spans="1:3" hidden="1" x14ac:dyDescent="0.25">
      <c r="A896" s="305" t="s">
        <v>2151</v>
      </c>
      <c r="B896" s="305" t="s">
        <v>2459</v>
      </c>
      <c r="C896" s="305">
        <v>38</v>
      </c>
    </row>
    <row r="897" spans="1:3" hidden="1" x14ac:dyDescent="0.25">
      <c r="A897" s="305" t="s">
        <v>2151</v>
      </c>
      <c r="B897" s="305" t="s">
        <v>2459</v>
      </c>
      <c r="C897" s="305">
        <v>40</v>
      </c>
    </row>
    <row r="898" spans="1:3" hidden="1" x14ac:dyDescent="0.25">
      <c r="A898" s="305" t="s">
        <v>2151</v>
      </c>
      <c r="B898" s="305" t="s">
        <v>2459</v>
      </c>
      <c r="C898" s="305">
        <v>78</v>
      </c>
    </row>
    <row r="899" spans="1:3" x14ac:dyDescent="0.25">
      <c r="A899" s="305" t="s">
        <v>548</v>
      </c>
      <c r="B899" s="305" t="s">
        <v>1641</v>
      </c>
      <c r="C899" s="305">
        <v>210</v>
      </c>
    </row>
    <row r="900" spans="1:3" hidden="1" x14ac:dyDescent="0.25">
      <c r="A900" s="305" t="s">
        <v>334</v>
      </c>
      <c r="B900" s="305" t="s">
        <v>1503</v>
      </c>
      <c r="C900" s="305">
        <v>20</v>
      </c>
    </row>
    <row r="901" spans="1:3" hidden="1" x14ac:dyDescent="0.25">
      <c r="A901" s="305" t="s">
        <v>334</v>
      </c>
      <c r="B901" s="305" t="s">
        <v>1503</v>
      </c>
      <c r="C901" s="305">
        <v>20</v>
      </c>
    </row>
    <row r="902" spans="1:3" hidden="1" x14ac:dyDescent="0.25">
      <c r="A902" s="305" t="s">
        <v>334</v>
      </c>
      <c r="B902" s="305" t="s">
        <v>1503</v>
      </c>
      <c r="C902" s="305">
        <v>40</v>
      </c>
    </row>
    <row r="903" spans="1:3" x14ac:dyDescent="0.25">
      <c r="A903" s="305" t="s">
        <v>549</v>
      </c>
      <c r="B903" s="305" t="s">
        <v>1224</v>
      </c>
      <c r="C903" s="305">
        <v>40</v>
      </c>
    </row>
    <row r="904" spans="1:3" hidden="1" x14ac:dyDescent="0.25">
      <c r="A904" s="305" t="s">
        <v>2177</v>
      </c>
      <c r="B904" s="305" t="s">
        <v>2469</v>
      </c>
      <c r="C904" s="305">
        <v>112</v>
      </c>
    </row>
    <row r="905" spans="1:3" hidden="1" x14ac:dyDescent="0.25">
      <c r="A905" s="305" t="s">
        <v>2177</v>
      </c>
      <c r="B905" s="305" t="s">
        <v>2469</v>
      </c>
      <c r="C905" s="305">
        <v>112</v>
      </c>
    </row>
    <row r="906" spans="1:3" hidden="1" x14ac:dyDescent="0.25">
      <c r="A906" s="305" t="s">
        <v>2177</v>
      </c>
      <c r="B906" s="305" t="s">
        <v>2469</v>
      </c>
      <c r="C906" s="305">
        <v>224</v>
      </c>
    </row>
    <row r="907" spans="1:3" hidden="1" x14ac:dyDescent="0.25">
      <c r="A907" s="305" t="s">
        <v>2177</v>
      </c>
      <c r="B907" s="305" t="s">
        <v>2469</v>
      </c>
      <c r="C907" s="305">
        <v>106</v>
      </c>
    </row>
    <row r="908" spans="1:3" hidden="1" x14ac:dyDescent="0.25">
      <c r="A908" s="305" t="s">
        <v>2177</v>
      </c>
      <c r="B908" s="305" t="s">
        <v>2469</v>
      </c>
      <c r="C908" s="305">
        <v>106</v>
      </c>
    </row>
    <row r="909" spans="1:3" x14ac:dyDescent="0.25">
      <c r="A909" s="305" t="s">
        <v>550</v>
      </c>
      <c r="B909" s="305" t="s">
        <v>914</v>
      </c>
      <c r="C909" s="305">
        <v>330</v>
      </c>
    </row>
    <row r="910" spans="1:3" hidden="1" x14ac:dyDescent="0.25">
      <c r="A910" s="305" t="s">
        <v>2125</v>
      </c>
      <c r="B910" s="305" t="s">
        <v>2443</v>
      </c>
      <c r="C910" s="305">
        <v>50</v>
      </c>
    </row>
    <row r="911" spans="1:3" hidden="1" x14ac:dyDescent="0.25">
      <c r="A911" s="305" t="s">
        <v>2125</v>
      </c>
      <c r="B911" s="305" t="s">
        <v>2443</v>
      </c>
      <c r="C911" s="305">
        <v>50</v>
      </c>
    </row>
    <row r="912" spans="1:3" x14ac:dyDescent="0.25">
      <c r="A912" s="305" t="s">
        <v>551</v>
      </c>
      <c r="B912" s="305" t="s">
        <v>1588</v>
      </c>
      <c r="C912" s="305">
        <v>50</v>
      </c>
    </row>
    <row r="913" spans="1:3" hidden="1" x14ac:dyDescent="0.25">
      <c r="A913" s="305" t="s">
        <v>2179</v>
      </c>
      <c r="B913" s="305" t="s">
        <v>2640</v>
      </c>
      <c r="C913" s="305">
        <v>240</v>
      </c>
    </row>
    <row r="914" spans="1:3" hidden="1" x14ac:dyDescent="0.25">
      <c r="A914" s="305" t="s">
        <v>2179</v>
      </c>
      <c r="B914" s="305" t="s">
        <v>2640</v>
      </c>
      <c r="C914" s="305">
        <v>240</v>
      </c>
    </row>
    <row r="915" spans="1:3" hidden="1" x14ac:dyDescent="0.25">
      <c r="A915" s="305" t="s">
        <v>2179</v>
      </c>
      <c r="B915" s="305" t="s">
        <v>2640</v>
      </c>
      <c r="C915" s="305">
        <v>240</v>
      </c>
    </row>
    <row r="916" spans="1:3" hidden="1" x14ac:dyDescent="0.25">
      <c r="A916" s="305" t="s">
        <v>2179</v>
      </c>
      <c r="B916" s="305" t="s">
        <v>2640</v>
      </c>
      <c r="C916" s="305">
        <v>720</v>
      </c>
    </row>
    <row r="917" spans="1:3" hidden="1" x14ac:dyDescent="0.25">
      <c r="A917" s="305" t="s">
        <v>2179</v>
      </c>
      <c r="B917" s="305" t="s">
        <v>2640</v>
      </c>
      <c r="C917" s="305">
        <v>310</v>
      </c>
    </row>
    <row r="918" spans="1:3" hidden="1" x14ac:dyDescent="0.25">
      <c r="A918" s="305" t="s">
        <v>2179</v>
      </c>
      <c r="B918" s="305" t="s">
        <v>2640</v>
      </c>
      <c r="C918" s="305">
        <v>310</v>
      </c>
    </row>
    <row r="919" spans="1:3" hidden="1" x14ac:dyDescent="0.25">
      <c r="A919" s="305" t="s">
        <v>2179</v>
      </c>
      <c r="B919" s="305" t="s">
        <v>2640</v>
      </c>
      <c r="C919" s="305">
        <v>620</v>
      </c>
    </row>
    <row r="920" spans="1:3" x14ac:dyDescent="0.25">
      <c r="A920" s="305" t="s">
        <v>641</v>
      </c>
      <c r="B920" s="305" t="s">
        <v>916</v>
      </c>
      <c r="C920" s="305">
        <v>1340</v>
      </c>
    </row>
    <row r="921" spans="1:3" hidden="1" x14ac:dyDescent="0.25">
      <c r="A921" s="305" t="s">
        <v>2202</v>
      </c>
      <c r="B921" s="305" t="s">
        <v>2656</v>
      </c>
      <c r="C921" s="305">
        <v>20</v>
      </c>
    </row>
    <row r="922" spans="1:3" hidden="1" x14ac:dyDescent="0.25">
      <c r="A922" s="305" t="s">
        <v>2202</v>
      </c>
      <c r="B922" s="305" t="s">
        <v>2656</v>
      </c>
      <c r="C922" s="305">
        <v>20</v>
      </c>
    </row>
    <row r="923" spans="1:3" hidden="1" x14ac:dyDescent="0.25">
      <c r="A923" s="305" t="s">
        <v>2202</v>
      </c>
      <c r="B923" s="305" t="s">
        <v>2656</v>
      </c>
      <c r="C923" s="305">
        <v>20</v>
      </c>
    </row>
    <row r="924" spans="1:3" hidden="1" x14ac:dyDescent="0.25">
      <c r="A924" s="305" t="s">
        <v>2202</v>
      </c>
      <c r="B924" s="305" t="s">
        <v>2656</v>
      </c>
      <c r="C924" s="305">
        <v>60</v>
      </c>
    </row>
    <row r="925" spans="1:3" hidden="1" x14ac:dyDescent="0.25">
      <c r="A925" s="305" t="s">
        <v>2202</v>
      </c>
      <c r="B925" s="305" t="s">
        <v>2656</v>
      </c>
      <c r="C925" s="305">
        <v>40</v>
      </c>
    </row>
    <row r="926" spans="1:3" hidden="1" x14ac:dyDescent="0.25">
      <c r="A926" s="305" t="s">
        <v>2202</v>
      </c>
      <c r="B926" s="305" t="s">
        <v>2656</v>
      </c>
      <c r="C926" s="305">
        <v>40</v>
      </c>
    </row>
    <row r="927" spans="1:3" hidden="1" x14ac:dyDescent="0.25">
      <c r="A927" s="305" t="s">
        <v>2202</v>
      </c>
      <c r="B927" s="305" t="s">
        <v>2656</v>
      </c>
      <c r="C927" s="305">
        <v>80</v>
      </c>
    </row>
    <row r="928" spans="1:3" x14ac:dyDescent="0.25">
      <c r="A928" s="305" t="s">
        <v>642</v>
      </c>
      <c r="B928" s="305" t="s">
        <v>940</v>
      </c>
      <c r="C928" s="305">
        <v>140</v>
      </c>
    </row>
    <row r="929" spans="1:3" hidden="1" x14ac:dyDescent="0.25">
      <c r="A929" s="305" t="s">
        <v>2361</v>
      </c>
      <c r="B929" s="305" t="s">
        <v>2582</v>
      </c>
      <c r="C929" s="305">
        <v>24</v>
      </c>
    </row>
    <row r="930" spans="1:3" hidden="1" x14ac:dyDescent="0.25">
      <c r="A930" s="305" t="s">
        <v>2361</v>
      </c>
      <c r="B930" s="305" t="s">
        <v>2582</v>
      </c>
      <c r="C930" s="305">
        <v>24</v>
      </c>
    </row>
    <row r="931" spans="1:3" hidden="1" x14ac:dyDescent="0.25">
      <c r="A931" s="305" t="s">
        <v>2361</v>
      </c>
      <c r="B931" s="305" t="s">
        <v>2582</v>
      </c>
      <c r="C931" s="305">
        <v>48</v>
      </c>
    </row>
    <row r="932" spans="1:3" x14ac:dyDescent="0.25">
      <c r="A932" s="305" t="s">
        <v>643</v>
      </c>
      <c r="B932" s="305" t="s">
        <v>60</v>
      </c>
      <c r="C932" s="305">
        <v>48</v>
      </c>
    </row>
    <row r="933" spans="1:3" hidden="1" x14ac:dyDescent="0.25">
      <c r="A933" s="305" t="s">
        <v>348</v>
      </c>
      <c r="B933" s="305" t="s">
        <v>2566</v>
      </c>
      <c r="C933" s="305">
        <v>100</v>
      </c>
    </row>
    <row r="934" spans="1:3" hidden="1" x14ac:dyDescent="0.25">
      <c r="A934" s="305" t="s">
        <v>348</v>
      </c>
      <c r="B934" s="305" t="s">
        <v>2566</v>
      </c>
      <c r="C934" s="305">
        <v>100</v>
      </c>
    </row>
    <row r="935" spans="1:3" hidden="1" x14ac:dyDescent="0.25">
      <c r="A935" s="305" t="s">
        <v>348</v>
      </c>
      <c r="B935" s="305" t="s">
        <v>2566</v>
      </c>
      <c r="C935" s="305">
        <v>200</v>
      </c>
    </row>
    <row r="936" spans="1:3" x14ac:dyDescent="0.25">
      <c r="A936" s="305" t="s">
        <v>644</v>
      </c>
      <c r="B936" s="305" t="s">
        <v>2</v>
      </c>
      <c r="C936" s="305">
        <v>200</v>
      </c>
    </row>
    <row r="937" spans="1:3" hidden="1" x14ac:dyDescent="0.25">
      <c r="A937" s="305" t="s">
        <v>2180</v>
      </c>
      <c r="B937" s="305" t="s">
        <v>2642</v>
      </c>
      <c r="C937" s="305">
        <v>286</v>
      </c>
    </row>
    <row r="938" spans="1:3" hidden="1" x14ac:dyDescent="0.25">
      <c r="A938" s="305" t="s">
        <v>2180</v>
      </c>
      <c r="B938" s="305" t="s">
        <v>2642</v>
      </c>
      <c r="C938" s="305">
        <v>286</v>
      </c>
    </row>
    <row r="939" spans="1:3" hidden="1" x14ac:dyDescent="0.25">
      <c r="A939" s="305" t="s">
        <v>2180</v>
      </c>
      <c r="B939" s="305" t="s">
        <v>2642</v>
      </c>
      <c r="C939" s="305">
        <v>160</v>
      </c>
    </row>
    <row r="940" spans="1:3" hidden="1" x14ac:dyDescent="0.25">
      <c r="A940" s="305" t="s">
        <v>2180</v>
      </c>
      <c r="B940" s="305" t="s">
        <v>2642</v>
      </c>
      <c r="C940" s="305">
        <v>732</v>
      </c>
    </row>
    <row r="941" spans="1:3" hidden="1" x14ac:dyDescent="0.25">
      <c r="A941" s="305" t="s">
        <v>2180</v>
      </c>
      <c r="B941" s="305" t="s">
        <v>2642</v>
      </c>
      <c r="C941" s="305">
        <v>314</v>
      </c>
    </row>
    <row r="942" spans="1:3" hidden="1" x14ac:dyDescent="0.25">
      <c r="A942" s="305" t="s">
        <v>2180</v>
      </c>
      <c r="B942" s="305" t="s">
        <v>2642</v>
      </c>
      <c r="C942" s="305">
        <v>200</v>
      </c>
    </row>
    <row r="943" spans="1:3" hidden="1" x14ac:dyDescent="0.25">
      <c r="A943" s="305" t="s">
        <v>2180</v>
      </c>
      <c r="B943" s="305" t="s">
        <v>2642</v>
      </c>
      <c r="C943" s="305">
        <v>514</v>
      </c>
    </row>
    <row r="944" spans="1:3" x14ac:dyDescent="0.25">
      <c r="A944" s="305" t="s">
        <v>645</v>
      </c>
      <c r="B944" s="305" t="s">
        <v>917</v>
      </c>
      <c r="C944" s="305">
        <v>1246</v>
      </c>
    </row>
    <row r="945" spans="1:3" hidden="1" x14ac:dyDescent="0.25">
      <c r="A945" s="305" t="s">
        <v>350</v>
      </c>
      <c r="B945" s="305" t="s">
        <v>2610</v>
      </c>
      <c r="C945" s="305">
        <v>140</v>
      </c>
    </row>
    <row r="946" spans="1:3" hidden="1" x14ac:dyDescent="0.25">
      <c r="A946" s="305" t="s">
        <v>350</v>
      </c>
      <c r="B946" s="305" t="s">
        <v>2610</v>
      </c>
      <c r="C946" s="305">
        <v>120</v>
      </c>
    </row>
    <row r="947" spans="1:3" hidden="1" x14ac:dyDescent="0.25">
      <c r="A947" s="305" t="s">
        <v>350</v>
      </c>
      <c r="B947" s="305" t="s">
        <v>2610</v>
      </c>
      <c r="C947" s="305">
        <v>260</v>
      </c>
    </row>
    <row r="948" spans="1:3" x14ac:dyDescent="0.25">
      <c r="A948" s="305" t="s">
        <v>646</v>
      </c>
      <c r="B948" s="305" t="s">
        <v>1591</v>
      </c>
      <c r="C948" s="305">
        <v>260</v>
      </c>
    </row>
    <row r="949" spans="1:3" hidden="1" x14ac:dyDescent="0.25">
      <c r="A949" s="305" t="s">
        <v>2152</v>
      </c>
      <c r="B949" s="305" t="s">
        <v>2630</v>
      </c>
      <c r="C949" s="305">
        <v>150</v>
      </c>
    </row>
    <row r="950" spans="1:3" hidden="1" x14ac:dyDescent="0.25">
      <c r="A950" s="305" t="s">
        <v>2152</v>
      </c>
      <c r="B950" s="305" t="s">
        <v>2630</v>
      </c>
      <c r="C950" s="305">
        <v>140</v>
      </c>
    </row>
    <row r="951" spans="1:3" hidden="1" x14ac:dyDescent="0.25">
      <c r="A951" s="305" t="s">
        <v>2152</v>
      </c>
      <c r="B951" s="305" t="s">
        <v>2630</v>
      </c>
      <c r="C951" s="305">
        <v>110</v>
      </c>
    </row>
    <row r="952" spans="1:3" hidden="1" x14ac:dyDescent="0.25">
      <c r="A952" s="305" t="s">
        <v>2152</v>
      </c>
      <c r="B952" s="305" t="s">
        <v>2630</v>
      </c>
      <c r="C952" s="305">
        <v>400</v>
      </c>
    </row>
    <row r="953" spans="1:3" hidden="1" x14ac:dyDescent="0.25">
      <c r="A953" s="305" t="s">
        <v>2152</v>
      </c>
      <c r="B953" s="305" t="s">
        <v>2630</v>
      </c>
      <c r="C953" s="305">
        <v>164</v>
      </c>
    </row>
    <row r="954" spans="1:3" hidden="1" x14ac:dyDescent="0.25">
      <c r="A954" s="305" t="s">
        <v>2152</v>
      </c>
      <c r="B954" s="305" t="s">
        <v>2630</v>
      </c>
      <c r="C954" s="305">
        <v>111</v>
      </c>
    </row>
    <row r="955" spans="1:3" hidden="1" x14ac:dyDescent="0.25">
      <c r="A955" s="305" t="s">
        <v>2152</v>
      </c>
      <c r="B955" s="305" t="s">
        <v>2630</v>
      </c>
      <c r="C955" s="305">
        <v>275</v>
      </c>
    </row>
    <row r="956" spans="1:3" x14ac:dyDescent="0.25">
      <c r="A956" s="305" t="s">
        <v>647</v>
      </c>
      <c r="B956" s="305" t="s">
        <v>1642</v>
      </c>
      <c r="C956" s="305">
        <v>675</v>
      </c>
    </row>
    <row r="957" spans="1:3" hidden="1" x14ac:dyDescent="0.25">
      <c r="A957" s="305" t="s">
        <v>1674</v>
      </c>
      <c r="B957" s="305" t="s">
        <v>2682</v>
      </c>
      <c r="C957" s="305">
        <v>66</v>
      </c>
    </row>
    <row r="958" spans="1:3" hidden="1" x14ac:dyDescent="0.25">
      <c r="A958" s="305" t="s">
        <v>1674</v>
      </c>
      <c r="B958" s="305" t="s">
        <v>2682</v>
      </c>
      <c r="C958" s="305">
        <v>28</v>
      </c>
    </row>
    <row r="959" spans="1:3" hidden="1" x14ac:dyDescent="0.25">
      <c r="A959" s="305" t="s">
        <v>1674</v>
      </c>
      <c r="B959" s="305" t="s">
        <v>2682</v>
      </c>
      <c r="C959" s="305">
        <v>94</v>
      </c>
    </row>
    <row r="960" spans="1:3" x14ac:dyDescent="0.25">
      <c r="A960" s="305" t="s">
        <v>648</v>
      </c>
      <c r="B960" s="305" t="s">
        <v>1013</v>
      </c>
      <c r="C960" s="305">
        <v>94</v>
      </c>
    </row>
    <row r="961" spans="1:3" hidden="1" x14ac:dyDescent="0.25">
      <c r="A961" s="305" t="s">
        <v>351</v>
      </c>
      <c r="B961" s="305" t="s">
        <v>2568</v>
      </c>
      <c r="C961" s="305">
        <v>104</v>
      </c>
    </row>
    <row r="962" spans="1:3" hidden="1" x14ac:dyDescent="0.25">
      <c r="A962" s="305" t="s">
        <v>351</v>
      </c>
      <c r="B962" s="305" t="s">
        <v>2568</v>
      </c>
      <c r="C962" s="305">
        <v>60</v>
      </c>
    </row>
    <row r="963" spans="1:3" hidden="1" x14ac:dyDescent="0.25">
      <c r="A963" s="305" t="s">
        <v>351</v>
      </c>
      <c r="B963" s="305" t="s">
        <v>2568</v>
      </c>
      <c r="C963" s="305">
        <v>164</v>
      </c>
    </row>
    <row r="964" spans="1:3" x14ac:dyDescent="0.25">
      <c r="A964" s="305" t="s">
        <v>649</v>
      </c>
      <c r="B964" s="305" t="s">
        <v>4</v>
      </c>
      <c r="C964" s="305">
        <v>164</v>
      </c>
    </row>
    <row r="965" spans="1:3" hidden="1" x14ac:dyDescent="0.25">
      <c r="A965" s="305" t="s">
        <v>327</v>
      </c>
      <c r="B965" s="305" t="s">
        <v>2564</v>
      </c>
      <c r="C965" s="305">
        <v>50</v>
      </c>
    </row>
    <row r="966" spans="1:3" hidden="1" x14ac:dyDescent="0.25">
      <c r="A966" s="305" t="s">
        <v>327</v>
      </c>
      <c r="B966" s="305" t="s">
        <v>2564</v>
      </c>
      <c r="C966" s="305">
        <v>40</v>
      </c>
    </row>
    <row r="967" spans="1:3" hidden="1" x14ac:dyDescent="0.25">
      <c r="A967" s="305" t="s">
        <v>327</v>
      </c>
      <c r="B967" s="305" t="s">
        <v>2564</v>
      </c>
      <c r="C967" s="305">
        <v>90</v>
      </c>
    </row>
    <row r="968" spans="1:3" x14ac:dyDescent="0.25">
      <c r="A968" s="305" t="s">
        <v>650</v>
      </c>
      <c r="B968" s="305" t="s">
        <v>1218</v>
      </c>
      <c r="C968" s="305">
        <v>90</v>
      </c>
    </row>
    <row r="969" spans="1:3" hidden="1" x14ac:dyDescent="0.25">
      <c r="A969" s="305" t="s">
        <v>2181</v>
      </c>
      <c r="B969" s="305" t="s">
        <v>2644</v>
      </c>
      <c r="C969" s="305">
        <v>114</v>
      </c>
    </row>
    <row r="970" spans="1:3" hidden="1" x14ac:dyDescent="0.25">
      <c r="A970" s="305" t="s">
        <v>2181</v>
      </c>
      <c r="B970" s="305" t="s">
        <v>2644</v>
      </c>
      <c r="C970" s="305">
        <v>114</v>
      </c>
    </row>
    <row r="971" spans="1:3" hidden="1" x14ac:dyDescent="0.25">
      <c r="A971" s="305" t="s">
        <v>2181</v>
      </c>
      <c r="B971" s="305" t="s">
        <v>2644</v>
      </c>
      <c r="C971" s="305">
        <v>114</v>
      </c>
    </row>
    <row r="972" spans="1:3" hidden="1" x14ac:dyDescent="0.25">
      <c r="A972" s="305" t="s">
        <v>2181</v>
      </c>
      <c r="B972" s="305" t="s">
        <v>2644</v>
      </c>
      <c r="C972" s="305">
        <v>342</v>
      </c>
    </row>
    <row r="973" spans="1:3" hidden="1" x14ac:dyDescent="0.25">
      <c r="A973" s="305" t="s">
        <v>2181</v>
      </c>
      <c r="B973" s="305" t="s">
        <v>2644</v>
      </c>
      <c r="C973" s="305">
        <v>236</v>
      </c>
    </row>
    <row r="974" spans="1:3" hidden="1" x14ac:dyDescent="0.25">
      <c r="A974" s="305" t="s">
        <v>2181</v>
      </c>
      <c r="B974" s="305" t="s">
        <v>2644</v>
      </c>
      <c r="C974" s="305">
        <v>226</v>
      </c>
    </row>
    <row r="975" spans="1:3" hidden="1" x14ac:dyDescent="0.25">
      <c r="A975" s="305" t="s">
        <v>2181</v>
      </c>
      <c r="B975" s="305" t="s">
        <v>2644</v>
      </c>
      <c r="C975" s="305">
        <v>462</v>
      </c>
    </row>
    <row r="976" spans="1:3" x14ac:dyDescent="0.25">
      <c r="A976" s="305" t="s">
        <v>651</v>
      </c>
      <c r="B976" s="305" t="s">
        <v>918</v>
      </c>
      <c r="C976" s="305">
        <v>804</v>
      </c>
    </row>
    <row r="977" spans="1:3" hidden="1" x14ac:dyDescent="0.25">
      <c r="A977" s="305" t="s">
        <v>356</v>
      </c>
      <c r="B977" s="305" t="s">
        <v>2570</v>
      </c>
      <c r="C977" s="305">
        <v>120</v>
      </c>
    </row>
    <row r="978" spans="1:3" hidden="1" x14ac:dyDescent="0.25">
      <c r="A978" s="305" t="s">
        <v>356</v>
      </c>
      <c r="B978" s="305" t="s">
        <v>2570</v>
      </c>
      <c r="C978" s="305">
        <v>100</v>
      </c>
    </row>
    <row r="979" spans="1:3" hidden="1" x14ac:dyDescent="0.25">
      <c r="A979" s="305" t="s">
        <v>356</v>
      </c>
      <c r="B979" s="305" t="s">
        <v>2570</v>
      </c>
      <c r="C979" s="305">
        <v>220</v>
      </c>
    </row>
    <row r="980" spans="1:3" x14ac:dyDescent="0.25">
      <c r="A980" s="305" t="s">
        <v>652</v>
      </c>
      <c r="B980" s="305" t="s">
        <v>8</v>
      </c>
      <c r="C980" s="305">
        <v>220</v>
      </c>
    </row>
    <row r="981" spans="1:3" hidden="1" x14ac:dyDescent="0.25">
      <c r="A981" s="305" t="s">
        <v>2182</v>
      </c>
      <c r="B981" s="305" t="s">
        <v>2471</v>
      </c>
      <c r="C981" s="305">
        <v>118</v>
      </c>
    </row>
    <row r="982" spans="1:3" hidden="1" x14ac:dyDescent="0.25">
      <c r="A982" s="305" t="s">
        <v>2182</v>
      </c>
      <c r="B982" s="305" t="s">
        <v>2471</v>
      </c>
      <c r="C982" s="305">
        <v>120</v>
      </c>
    </row>
    <row r="983" spans="1:3" hidden="1" x14ac:dyDescent="0.25">
      <c r="A983" s="305" t="s">
        <v>2182</v>
      </c>
      <c r="B983" s="305" t="s">
        <v>2471</v>
      </c>
      <c r="C983" s="305">
        <v>92</v>
      </c>
    </row>
    <row r="984" spans="1:3" hidden="1" x14ac:dyDescent="0.25">
      <c r="A984" s="305" t="s">
        <v>2182</v>
      </c>
      <c r="B984" s="305" t="s">
        <v>2471</v>
      </c>
      <c r="C984" s="305">
        <v>330</v>
      </c>
    </row>
    <row r="985" spans="1:3" hidden="1" x14ac:dyDescent="0.25">
      <c r="A985" s="305" t="s">
        <v>2182</v>
      </c>
      <c r="B985" s="305" t="s">
        <v>2471</v>
      </c>
      <c r="C985" s="305">
        <v>84</v>
      </c>
    </row>
    <row r="986" spans="1:3" hidden="1" x14ac:dyDescent="0.25">
      <c r="A986" s="305" t="s">
        <v>2182</v>
      </c>
      <c r="B986" s="305" t="s">
        <v>2471</v>
      </c>
      <c r="C986" s="305">
        <v>69</v>
      </c>
    </row>
    <row r="987" spans="1:3" hidden="1" x14ac:dyDescent="0.25">
      <c r="A987" s="305" t="s">
        <v>2182</v>
      </c>
      <c r="B987" s="305" t="s">
        <v>2471</v>
      </c>
      <c r="C987" s="305">
        <v>153</v>
      </c>
    </row>
    <row r="988" spans="1:3" x14ac:dyDescent="0.25">
      <c r="A988" s="305" t="s">
        <v>552</v>
      </c>
      <c r="B988" s="305" t="s">
        <v>919</v>
      </c>
      <c r="C988" s="305">
        <v>483</v>
      </c>
    </row>
    <row r="989" spans="1:3" hidden="1" x14ac:dyDescent="0.25">
      <c r="A989" s="305" t="s">
        <v>1741</v>
      </c>
      <c r="B989" s="305" t="s">
        <v>2545</v>
      </c>
      <c r="C989" s="305">
        <v>20</v>
      </c>
    </row>
    <row r="990" spans="1:3" hidden="1" x14ac:dyDescent="0.25">
      <c r="A990" s="305" t="s">
        <v>1741</v>
      </c>
      <c r="B990" s="305" t="s">
        <v>2545</v>
      </c>
      <c r="C990" s="305">
        <v>19</v>
      </c>
    </row>
    <row r="991" spans="1:3" hidden="1" x14ac:dyDescent="0.25">
      <c r="A991" s="305" t="s">
        <v>1741</v>
      </c>
      <c r="B991" s="305" t="s">
        <v>2545</v>
      </c>
      <c r="C991" s="305">
        <v>39</v>
      </c>
    </row>
    <row r="992" spans="1:3" x14ac:dyDescent="0.25">
      <c r="A992" s="305" t="s">
        <v>553</v>
      </c>
      <c r="B992" s="305" t="s">
        <v>1081</v>
      </c>
      <c r="C992" s="305">
        <v>39</v>
      </c>
    </row>
    <row r="993" spans="1:3" hidden="1" x14ac:dyDescent="0.25">
      <c r="A993" s="305" t="s">
        <v>1699</v>
      </c>
      <c r="B993" s="305" t="s">
        <v>2517</v>
      </c>
      <c r="C993" s="305">
        <v>24</v>
      </c>
    </row>
    <row r="994" spans="1:3" hidden="1" x14ac:dyDescent="0.25">
      <c r="A994" s="305" t="s">
        <v>1699</v>
      </c>
      <c r="B994" s="305" t="s">
        <v>2517</v>
      </c>
      <c r="C994" s="305">
        <v>10</v>
      </c>
    </row>
    <row r="995" spans="1:3" hidden="1" x14ac:dyDescent="0.25">
      <c r="A995" s="305" t="s">
        <v>1699</v>
      </c>
      <c r="B995" s="305" t="s">
        <v>2517</v>
      </c>
      <c r="C995" s="305">
        <v>34</v>
      </c>
    </row>
    <row r="996" spans="1:3" x14ac:dyDescent="0.25">
      <c r="A996" s="305" t="s">
        <v>554</v>
      </c>
      <c r="B996" s="305" t="s">
        <v>1037</v>
      </c>
      <c r="C996" s="305">
        <v>34</v>
      </c>
    </row>
    <row r="997" spans="1:3" hidden="1" x14ac:dyDescent="0.25">
      <c r="A997" s="305" t="s">
        <v>2115</v>
      </c>
      <c r="B997" s="305" t="s">
        <v>2438</v>
      </c>
      <c r="C997" s="305">
        <v>22</v>
      </c>
    </row>
    <row r="998" spans="1:3" hidden="1" x14ac:dyDescent="0.25">
      <c r="A998" s="305" t="s">
        <v>2115</v>
      </c>
      <c r="B998" s="305" t="s">
        <v>2438</v>
      </c>
      <c r="C998" s="305">
        <v>24</v>
      </c>
    </row>
    <row r="999" spans="1:3" hidden="1" x14ac:dyDescent="0.25">
      <c r="A999" s="305" t="s">
        <v>2115</v>
      </c>
      <c r="B999" s="305" t="s">
        <v>2438</v>
      </c>
      <c r="C999" s="305">
        <v>46</v>
      </c>
    </row>
    <row r="1000" spans="1:3" x14ac:dyDescent="0.25">
      <c r="A1000" s="305" t="s">
        <v>555</v>
      </c>
      <c r="B1000" s="305" t="s">
        <v>1584</v>
      </c>
      <c r="C1000" s="305">
        <v>46</v>
      </c>
    </row>
    <row r="1001" spans="1:3" hidden="1" x14ac:dyDescent="0.25">
      <c r="A1001" s="305" t="s">
        <v>2102</v>
      </c>
      <c r="B1001" s="305" t="s">
        <v>1523</v>
      </c>
      <c r="C1001" s="305">
        <v>32</v>
      </c>
    </row>
    <row r="1002" spans="1:3" hidden="1" x14ac:dyDescent="0.25">
      <c r="A1002" s="305" t="s">
        <v>2102</v>
      </c>
      <c r="B1002" s="305" t="s">
        <v>1523</v>
      </c>
      <c r="C1002" s="305">
        <v>13</v>
      </c>
    </row>
    <row r="1003" spans="1:3" hidden="1" x14ac:dyDescent="0.25">
      <c r="A1003" s="305" t="s">
        <v>2102</v>
      </c>
      <c r="B1003" s="305" t="s">
        <v>1523</v>
      </c>
      <c r="C1003" s="305">
        <v>45</v>
      </c>
    </row>
    <row r="1004" spans="1:3" x14ac:dyDescent="0.25">
      <c r="A1004" s="305" t="s">
        <v>556</v>
      </c>
      <c r="B1004" s="305" t="s">
        <v>35</v>
      </c>
      <c r="C1004" s="305">
        <v>45</v>
      </c>
    </row>
    <row r="1005" spans="1:3" hidden="1" x14ac:dyDescent="0.25">
      <c r="A1005" s="305" t="s">
        <v>359</v>
      </c>
      <c r="B1005" s="305" t="s">
        <v>1515</v>
      </c>
      <c r="C1005" s="305">
        <v>40</v>
      </c>
    </row>
    <row r="1006" spans="1:3" hidden="1" x14ac:dyDescent="0.25">
      <c r="A1006" s="305" t="s">
        <v>359</v>
      </c>
      <c r="B1006" s="305" t="s">
        <v>1515</v>
      </c>
      <c r="C1006" s="305">
        <v>35</v>
      </c>
    </row>
    <row r="1007" spans="1:3" hidden="1" x14ac:dyDescent="0.25">
      <c r="A1007" s="305" t="s">
        <v>359</v>
      </c>
      <c r="B1007" s="305" t="s">
        <v>1515</v>
      </c>
      <c r="C1007" s="305">
        <v>75</v>
      </c>
    </row>
    <row r="1008" spans="1:3" x14ac:dyDescent="0.25">
      <c r="A1008" s="305" t="s">
        <v>557</v>
      </c>
      <c r="B1008" s="305" t="s">
        <v>11</v>
      </c>
      <c r="C1008" s="305">
        <v>75</v>
      </c>
    </row>
    <row r="1009" spans="1:3" hidden="1" x14ac:dyDescent="0.25">
      <c r="A1009" s="305" t="s">
        <v>2183</v>
      </c>
      <c r="B1009" s="305" t="s">
        <v>2646</v>
      </c>
      <c r="C1009" s="305">
        <v>260</v>
      </c>
    </row>
    <row r="1010" spans="1:3" hidden="1" x14ac:dyDescent="0.25">
      <c r="A1010" s="305" t="s">
        <v>2183</v>
      </c>
      <c r="B1010" s="305" t="s">
        <v>2646</v>
      </c>
      <c r="C1010" s="305">
        <v>260</v>
      </c>
    </row>
    <row r="1011" spans="1:3" hidden="1" x14ac:dyDescent="0.25">
      <c r="A1011" s="305" t="s">
        <v>2183</v>
      </c>
      <c r="B1011" s="305" t="s">
        <v>2646</v>
      </c>
      <c r="C1011" s="305">
        <v>260</v>
      </c>
    </row>
    <row r="1012" spans="1:3" hidden="1" x14ac:dyDescent="0.25">
      <c r="A1012" s="305" t="s">
        <v>2183</v>
      </c>
      <c r="B1012" s="305" t="s">
        <v>2646</v>
      </c>
      <c r="C1012" s="305">
        <v>780</v>
      </c>
    </row>
    <row r="1013" spans="1:3" hidden="1" x14ac:dyDescent="0.25">
      <c r="A1013" s="305" t="s">
        <v>2183</v>
      </c>
      <c r="B1013" s="305" t="s">
        <v>2646</v>
      </c>
      <c r="C1013" s="305">
        <v>294</v>
      </c>
    </row>
    <row r="1014" spans="1:3" hidden="1" x14ac:dyDescent="0.25">
      <c r="A1014" s="305" t="s">
        <v>2183</v>
      </c>
      <c r="B1014" s="305" t="s">
        <v>2646</v>
      </c>
      <c r="C1014" s="305">
        <v>280</v>
      </c>
    </row>
    <row r="1015" spans="1:3" hidden="1" x14ac:dyDescent="0.25">
      <c r="A1015" s="305" t="s">
        <v>2183</v>
      </c>
      <c r="B1015" s="305" t="s">
        <v>2646</v>
      </c>
      <c r="C1015" s="305">
        <v>574</v>
      </c>
    </row>
    <row r="1016" spans="1:3" x14ac:dyDescent="0.25">
      <c r="A1016" s="305" t="s">
        <v>653</v>
      </c>
      <c r="B1016" s="305" t="s">
        <v>920</v>
      </c>
      <c r="C1016" s="305">
        <v>1354</v>
      </c>
    </row>
    <row r="1017" spans="1:3" hidden="1" x14ac:dyDescent="0.25">
      <c r="A1017" s="305" t="s">
        <v>1712</v>
      </c>
      <c r="B1017" s="305" t="s">
        <v>371</v>
      </c>
      <c r="C1017" s="305">
        <v>12</v>
      </c>
    </row>
    <row r="1018" spans="1:3" hidden="1" x14ac:dyDescent="0.25">
      <c r="A1018" s="305" t="s">
        <v>1712</v>
      </c>
      <c r="B1018" s="305" t="s">
        <v>371</v>
      </c>
      <c r="C1018" s="305">
        <v>12</v>
      </c>
    </row>
    <row r="1019" spans="1:3" hidden="1" x14ac:dyDescent="0.25">
      <c r="A1019" s="305" t="s">
        <v>1712</v>
      </c>
      <c r="B1019" s="305" t="s">
        <v>371</v>
      </c>
      <c r="C1019" s="305">
        <v>24</v>
      </c>
    </row>
    <row r="1020" spans="1:3" x14ac:dyDescent="0.25">
      <c r="A1020" s="305" t="s">
        <v>654</v>
      </c>
      <c r="B1020" s="305" t="s">
        <v>1051</v>
      </c>
      <c r="C1020" s="305">
        <v>24</v>
      </c>
    </row>
    <row r="1021" spans="1:3" hidden="1" x14ac:dyDescent="0.25">
      <c r="A1021" s="305" t="s">
        <v>1689</v>
      </c>
      <c r="B1021" s="305" t="s">
        <v>369</v>
      </c>
      <c r="C1021" s="305">
        <v>64</v>
      </c>
    </row>
    <row r="1022" spans="1:3" hidden="1" x14ac:dyDescent="0.25">
      <c r="A1022" s="305" t="s">
        <v>1689</v>
      </c>
      <c r="B1022" s="305" t="s">
        <v>369</v>
      </c>
      <c r="C1022" s="305">
        <v>64</v>
      </c>
    </row>
    <row r="1023" spans="1:3" hidden="1" x14ac:dyDescent="0.25">
      <c r="A1023" s="305" t="s">
        <v>1689</v>
      </c>
      <c r="B1023" s="305" t="s">
        <v>369</v>
      </c>
      <c r="C1023" s="305">
        <v>128</v>
      </c>
    </row>
    <row r="1024" spans="1:3" x14ac:dyDescent="0.25">
      <c r="A1024" s="305" t="s">
        <v>655</v>
      </c>
      <c r="B1024" s="305" t="s">
        <v>1027</v>
      </c>
      <c r="C1024" s="305">
        <v>128</v>
      </c>
    </row>
    <row r="1025" spans="1:3" hidden="1" x14ac:dyDescent="0.25">
      <c r="A1025" s="305" t="s">
        <v>1990</v>
      </c>
      <c r="B1025" s="305" t="s">
        <v>2586</v>
      </c>
      <c r="C1025" s="305">
        <v>20</v>
      </c>
    </row>
    <row r="1026" spans="1:3" hidden="1" x14ac:dyDescent="0.25">
      <c r="A1026" s="305" t="s">
        <v>1990</v>
      </c>
      <c r="B1026" s="305" t="s">
        <v>2586</v>
      </c>
      <c r="C1026" s="305">
        <v>20</v>
      </c>
    </row>
    <row r="1027" spans="1:3" hidden="1" x14ac:dyDescent="0.25">
      <c r="A1027" s="305" t="s">
        <v>1990</v>
      </c>
      <c r="B1027" s="305" t="s">
        <v>2586</v>
      </c>
      <c r="C1027" s="305">
        <v>40</v>
      </c>
    </row>
    <row r="1028" spans="1:3" x14ac:dyDescent="0.25">
      <c r="A1028" s="305" t="s">
        <v>656</v>
      </c>
      <c r="B1028" s="305" t="s">
        <v>76</v>
      </c>
      <c r="C1028" s="305">
        <v>40</v>
      </c>
    </row>
    <row r="1029" spans="1:3" hidden="1" x14ac:dyDescent="0.25">
      <c r="A1029" s="305" t="s">
        <v>2081</v>
      </c>
      <c r="B1029" s="305" t="s">
        <v>2558</v>
      </c>
      <c r="C1029" s="305">
        <v>40</v>
      </c>
    </row>
    <row r="1030" spans="1:3" hidden="1" x14ac:dyDescent="0.25">
      <c r="A1030" s="305" t="s">
        <v>2081</v>
      </c>
      <c r="B1030" s="305" t="s">
        <v>2558</v>
      </c>
      <c r="C1030" s="305">
        <v>40</v>
      </c>
    </row>
    <row r="1031" spans="1:3" hidden="1" x14ac:dyDescent="0.25">
      <c r="A1031" s="305" t="s">
        <v>2081</v>
      </c>
      <c r="B1031" s="305" t="s">
        <v>2558</v>
      </c>
      <c r="C1031" s="305">
        <v>80</v>
      </c>
    </row>
    <row r="1032" spans="1:3" x14ac:dyDescent="0.25">
      <c r="A1032" s="305" t="s">
        <v>657</v>
      </c>
      <c r="B1032" s="305" t="s">
        <v>1192</v>
      </c>
      <c r="C1032" s="305">
        <v>80</v>
      </c>
    </row>
    <row r="1033" spans="1:3" hidden="1" x14ac:dyDescent="0.25">
      <c r="A1033" s="305" t="s">
        <v>2080</v>
      </c>
      <c r="B1033" s="305" t="s">
        <v>2556</v>
      </c>
      <c r="C1033" s="305">
        <v>78</v>
      </c>
    </row>
    <row r="1034" spans="1:3" hidden="1" x14ac:dyDescent="0.25">
      <c r="A1034" s="305" t="s">
        <v>2080</v>
      </c>
      <c r="B1034" s="305" t="s">
        <v>2556</v>
      </c>
      <c r="C1034" s="305">
        <v>78</v>
      </c>
    </row>
    <row r="1035" spans="1:3" hidden="1" x14ac:dyDescent="0.25">
      <c r="A1035" s="305" t="s">
        <v>2080</v>
      </c>
      <c r="B1035" s="305" t="s">
        <v>2556</v>
      </c>
      <c r="C1035" s="305">
        <v>156</v>
      </c>
    </row>
    <row r="1036" spans="1:3" x14ac:dyDescent="0.25">
      <c r="A1036" s="305" t="s">
        <v>658</v>
      </c>
      <c r="B1036" s="305" t="s">
        <v>1191</v>
      </c>
      <c r="C1036" s="305">
        <v>156</v>
      </c>
    </row>
    <row r="1037" spans="1:3" hidden="1" x14ac:dyDescent="0.25">
      <c r="A1037" s="305" t="s">
        <v>2184</v>
      </c>
      <c r="B1037" s="305" t="s">
        <v>282</v>
      </c>
      <c r="C1037" s="305">
        <v>90</v>
      </c>
    </row>
    <row r="1038" spans="1:3" hidden="1" x14ac:dyDescent="0.25">
      <c r="A1038" s="305" t="s">
        <v>2184</v>
      </c>
      <c r="B1038" s="305" t="s">
        <v>282</v>
      </c>
      <c r="C1038" s="305">
        <v>100</v>
      </c>
    </row>
    <row r="1039" spans="1:3" hidden="1" x14ac:dyDescent="0.25">
      <c r="A1039" s="305" t="s">
        <v>2184</v>
      </c>
      <c r="B1039" s="305" t="s">
        <v>282</v>
      </c>
      <c r="C1039" s="305">
        <v>136</v>
      </c>
    </row>
    <row r="1040" spans="1:3" hidden="1" x14ac:dyDescent="0.25">
      <c r="A1040" s="305" t="s">
        <v>2184</v>
      </c>
      <c r="B1040" s="305" t="s">
        <v>282</v>
      </c>
      <c r="C1040" s="305">
        <v>326</v>
      </c>
    </row>
    <row r="1041" spans="1:3" hidden="1" x14ac:dyDescent="0.25">
      <c r="A1041" s="305" t="s">
        <v>2184</v>
      </c>
      <c r="B1041" s="305" t="s">
        <v>282</v>
      </c>
      <c r="C1041" s="305">
        <v>110</v>
      </c>
    </row>
    <row r="1042" spans="1:3" hidden="1" x14ac:dyDescent="0.25">
      <c r="A1042" s="305" t="s">
        <v>2184</v>
      </c>
      <c r="B1042" s="305" t="s">
        <v>282</v>
      </c>
      <c r="C1042" s="305">
        <v>140</v>
      </c>
    </row>
    <row r="1043" spans="1:3" hidden="1" x14ac:dyDescent="0.25">
      <c r="A1043" s="305" t="s">
        <v>2184</v>
      </c>
      <c r="B1043" s="305" t="s">
        <v>282</v>
      </c>
      <c r="C1043" s="305">
        <v>250</v>
      </c>
    </row>
    <row r="1044" spans="1:3" x14ac:dyDescent="0.25">
      <c r="A1044" s="305" t="s">
        <v>814</v>
      </c>
      <c r="B1044" s="305" t="s">
        <v>921</v>
      </c>
      <c r="C1044" s="305">
        <v>576</v>
      </c>
    </row>
    <row r="1045" spans="1:3" hidden="1" x14ac:dyDescent="0.25">
      <c r="A1045" s="305" t="s">
        <v>1737</v>
      </c>
      <c r="B1045" s="305" t="s">
        <v>1256</v>
      </c>
      <c r="C1045" s="305">
        <v>50</v>
      </c>
    </row>
    <row r="1046" spans="1:3" hidden="1" x14ac:dyDescent="0.25">
      <c r="A1046" s="305" t="s">
        <v>1737</v>
      </c>
      <c r="B1046" s="305" t="s">
        <v>1256</v>
      </c>
      <c r="C1046" s="305">
        <v>50</v>
      </c>
    </row>
    <row r="1047" spans="1:3" hidden="1" x14ac:dyDescent="0.25">
      <c r="A1047" s="305" t="s">
        <v>1737</v>
      </c>
      <c r="B1047" s="305" t="s">
        <v>1256</v>
      </c>
      <c r="C1047" s="305">
        <v>100</v>
      </c>
    </row>
    <row r="1048" spans="1:3" x14ac:dyDescent="0.25">
      <c r="A1048" s="305" t="s">
        <v>815</v>
      </c>
      <c r="B1048" s="305" t="s">
        <v>1076</v>
      </c>
      <c r="C1048" s="305">
        <v>100</v>
      </c>
    </row>
    <row r="1049" spans="1:3" hidden="1" x14ac:dyDescent="0.25">
      <c r="A1049" s="305" t="s">
        <v>1143</v>
      </c>
      <c r="B1049" s="305" t="s">
        <v>248</v>
      </c>
      <c r="C1049" s="305">
        <v>32</v>
      </c>
    </row>
    <row r="1050" spans="1:3" hidden="1" x14ac:dyDescent="0.25">
      <c r="A1050" s="305" t="s">
        <v>1143</v>
      </c>
      <c r="B1050" s="305" t="s">
        <v>248</v>
      </c>
      <c r="C1050" s="305">
        <v>32</v>
      </c>
    </row>
    <row r="1051" spans="1:3" hidden="1" x14ac:dyDescent="0.25">
      <c r="A1051" s="305" t="s">
        <v>1143</v>
      </c>
      <c r="B1051" s="305" t="s">
        <v>248</v>
      </c>
      <c r="C1051" s="305">
        <v>64</v>
      </c>
    </row>
    <row r="1052" spans="1:3" x14ac:dyDescent="0.25">
      <c r="A1052" s="305" t="s">
        <v>816</v>
      </c>
      <c r="B1052" s="305" t="s">
        <v>1571</v>
      </c>
      <c r="C1052" s="305">
        <v>64</v>
      </c>
    </row>
    <row r="1053" spans="1:3" hidden="1" x14ac:dyDescent="0.25">
      <c r="A1053" s="305" t="s">
        <v>2040</v>
      </c>
      <c r="B1053" s="305" t="s">
        <v>224</v>
      </c>
      <c r="C1053" s="305">
        <v>24</v>
      </c>
    </row>
    <row r="1054" spans="1:3" hidden="1" x14ac:dyDescent="0.25">
      <c r="A1054" s="305" t="s">
        <v>2040</v>
      </c>
      <c r="B1054" s="305" t="s">
        <v>224</v>
      </c>
      <c r="C1054" s="305">
        <v>24</v>
      </c>
    </row>
    <row r="1055" spans="1:3" hidden="1" x14ac:dyDescent="0.25">
      <c r="A1055" s="305" t="s">
        <v>2040</v>
      </c>
      <c r="B1055" s="305" t="s">
        <v>224</v>
      </c>
      <c r="C1055" s="305">
        <v>48</v>
      </c>
    </row>
    <row r="1056" spans="1:3" x14ac:dyDescent="0.25">
      <c r="A1056" s="305" t="s">
        <v>817</v>
      </c>
      <c r="B1056" s="305" t="s">
        <v>1535</v>
      </c>
      <c r="C1056" s="305">
        <v>48</v>
      </c>
    </row>
    <row r="1057" spans="1:3" hidden="1" x14ac:dyDescent="0.25">
      <c r="A1057" s="305" t="s">
        <v>2043</v>
      </c>
      <c r="B1057" s="305" t="s">
        <v>166</v>
      </c>
      <c r="C1057" s="305">
        <v>40</v>
      </c>
    </row>
    <row r="1058" spans="1:3" hidden="1" x14ac:dyDescent="0.25">
      <c r="A1058" s="305" t="s">
        <v>2043</v>
      </c>
      <c r="B1058" s="305" t="s">
        <v>166</v>
      </c>
      <c r="C1058" s="305">
        <v>40</v>
      </c>
    </row>
    <row r="1059" spans="1:3" hidden="1" x14ac:dyDescent="0.25">
      <c r="A1059" s="305" t="s">
        <v>2043</v>
      </c>
      <c r="B1059" s="305" t="s">
        <v>166</v>
      </c>
      <c r="C1059" s="305">
        <v>80</v>
      </c>
    </row>
    <row r="1060" spans="1:3" x14ac:dyDescent="0.25">
      <c r="A1060" s="305" t="s">
        <v>818</v>
      </c>
      <c r="B1060" s="305" t="s">
        <v>20</v>
      </c>
      <c r="C1060" s="305">
        <v>80</v>
      </c>
    </row>
    <row r="1061" spans="1:3" hidden="1" x14ac:dyDescent="0.25">
      <c r="A1061" s="305" t="s">
        <v>2186</v>
      </c>
      <c r="B1061" s="305" t="s">
        <v>284</v>
      </c>
      <c r="C1061" s="305">
        <v>128</v>
      </c>
    </row>
    <row r="1062" spans="1:3" hidden="1" x14ac:dyDescent="0.25">
      <c r="A1062" s="305" t="s">
        <v>2186</v>
      </c>
      <c r="B1062" s="305" t="s">
        <v>284</v>
      </c>
      <c r="C1062" s="305">
        <v>88</v>
      </c>
    </row>
    <row r="1063" spans="1:3" hidden="1" x14ac:dyDescent="0.25">
      <c r="A1063" s="305" t="s">
        <v>2186</v>
      </c>
      <c r="B1063" s="305" t="s">
        <v>284</v>
      </c>
      <c r="C1063" s="305">
        <v>216</v>
      </c>
    </row>
    <row r="1064" spans="1:3" hidden="1" x14ac:dyDescent="0.25">
      <c r="A1064" s="305" t="s">
        <v>2186</v>
      </c>
      <c r="B1064" s="305" t="s">
        <v>284</v>
      </c>
      <c r="C1064" s="305">
        <v>128</v>
      </c>
    </row>
    <row r="1065" spans="1:3" hidden="1" x14ac:dyDescent="0.25">
      <c r="A1065" s="305" t="s">
        <v>2186</v>
      </c>
      <c r="B1065" s="305" t="s">
        <v>284</v>
      </c>
      <c r="C1065" s="305">
        <v>128</v>
      </c>
    </row>
    <row r="1066" spans="1:3" x14ac:dyDescent="0.25">
      <c r="A1066" s="305" t="s">
        <v>819</v>
      </c>
      <c r="B1066" s="305" t="s">
        <v>923</v>
      </c>
      <c r="C1066" s="305">
        <v>344</v>
      </c>
    </row>
    <row r="1067" spans="1:3" hidden="1" x14ac:dyDescent="0.25">
      <c r="A1067" s="305" t="s">
        <v>1981</v>
      </c>
      <c r="B1067" s="305" t="s">
        <v>196</v>
      </c>
      <c r="C1067" s="305">
        <v>38</v>
      </c>
    </row>
    <row r="1068" spans="1:3" hidden="1" x14ac:dyDescent="0.25">
      <c r="A1068" s="305" t="s">
        <v>1981</v>
      </c>
      <c r="B1068" s="305" t="s">
        <v>196</v>
      </c>
      <c r="C1068" s="305">
        <v>38</v>
      </c>
    </row>
    <row r="1069" spans="1:3" x14ac:dyDescent="0.25">
      <c r="A1069" s="305" t="s">
        <v>820</v>
      </c>
      <c r="B1069" s="305" t="s">
        <v>68</v>
      </c>
      <c r="C1069" s="305">
        <v>38</v>
      </c>
    </row>
    <row r="1070" spans="1:3" hidden="1" x14ac:dyDescent="0.25">
      <c r="A1070" s="305" t="s">
        <v>2086</v>
      </c>
      <c r="B1070" s="305" t="s">
        <v>168</v>
      </c>
      <c r="C1070" s="305">
        <v>28</v>
      </c>
    </row>
    <row r="1071" spans="1:3" hidden="1" x14ac:dyDescent="0.25">
      <c r="A1071" s="305" t="s">
        <v>2086</v>
      </c>
      <c r="B1071" s="305" t="s">
        <v>168</v>
      </c>
      <c r="C1071" s="305">
        <v>28</v>
      </c>
    </row>
    <row r="1072" spans="1:3" x14ac:dyDescent="0.25">
      <c r="A1072" s="305" t="s">
        <v>821</v>
      </c>
      <c r="B1072" s="305" t="s">
        <v>23</v>
      </c>
      <c r="C1072" s="305">
        <v>28</v>
      </c>
    </row>
    <row r="1073" spans="1:3" hidden="1" x14ac:dyDescent="0.25">
      <c r="A1073" s="305" t="s">
        <v>363</v>
      </c>
      <c r="B1073" s="305" t="s">
        <v>156</v>
      </c>
      <c r="C1073" s="305">
        <v>26</v>
      </c>
    </row>
    <row r="1074" spans="1:3" hidden="1" x14ac:dyDescent="0.25">
      <c r="A1074" s="305" t="s">
        <v>363</v>
      </c>
      <c r="B1074" s="305" t="s">
        <v>156</v>
      </c>
      <c r="C1074" s="305">
        <v>26</v>
      </c>
    </row>
    <row r="1075" spans="1:3" x14ac:dyDescent="0.25">
      <c r="A1075" s="305" t="s">
        <v>822</v>
      </c>
      <c r="B1075" s="305" t="s">
        <v>13</v>
      </c>
      <c r="C1075" s="305">
        <v>26</v>
      </c>
    </row>
    <row r="1076" spans="1:3" hidden="1" x14ac:dyDescent="0.25">
      <c r="A1076" s="305" t="s">
        <v>2187</v>
      </c>
      <c r="B1076" s="305" t="s">
        <v>286</v>
      </c>
      <c r="C1076" s="305">
        <v>86</v>
      </c>
    </row>
    <row r="1077" spans="1:3" hidden="1" x14ac:dyDescent="0.25">
      <c r="A1077" s="305" t="s">
        <v>2187</v>
      </c>
      <c r="B1077" s="305" t="s">
        <v>286</v>
      </c>
      <c r="C1077" s="305">
        <v>86</v>
      </c>
    </row>
    <row r="1078" spans="1:3" hidden="1" x14ac:dyDescent="0.25">
      <c r="A1078" s="305" t="s">
        <v>2187</v>
      </c>
      <c r="B1078" s="305" t="s">
        <v>286</v>
      </c>
      <c r="C1078" s="305">
        <v>86</v>
      </c>
    </row>
    <row r="1079" spans="1:3" hidden="1" x14ac:dyDescent="0.25">
      <c r="A1079" s="305" t="s">
        <v>2187</v>
      </c>
      <c r="B1079" s="305" t="s">
        <v>286</v>
      </c>
      <c r="C1079" s="305">
        <v>258</v>
      </c>
    </row>
    <row r="1080" spans="1:3" hidden="1" x14ac:dyDescent="0.25">
      <c r="A1080" s="305" t="s">
        <v>2187</v>
      </c>
      <c r="B1080" s="305" t="s">
        <v>286</v>
      </c>
      <c r="C1080" s="305">
        <v>50</v>
      </c>
    </row>
    <row r="1081" spans="1:3" hidden="1" x14ac:dyDescent="0.25">
      <c r="A1081" s="305" t="s">
        <v>2187</v>
      </c>
      <c r="B1081" s="305" t="s">
        <v>286</v>
      </c>
      <c r="C1081" s="305">
        <v>50</v>
      </c>
    </row>
    <row r="1082" spans="1:3" hidden="1" x14ac:dyDescent="0.25">
      <c r="A1082" s="305" t="s">
        <v>2187</v>
      </c>
      <c r="B1082" s="305" t="s">
        <v>286</v>
      </c>
      <c r="C1082" s="305">
        <v>100</v>
      </c>
    </row>
    <row r="1083" spans="1:3" x14ac:dyDescent="0.25">
      <c r="A1083" s="305" t="s">
        <v>823</v>
      </c>
      <c r="B1083" s="305" t="s">
        <v>924</v>
      </c>
      <c r="C1083" s="305">
        <v>358</v>
      </c>
    </row>
    <row r="1084" spans="1:3" hidden="1" x14ac:dyDescent="0.25">
      <c r="A1084" s="305" t="s">
        <v>1691</v>
      </c>
      <c r="B1084" s="305" t="s">
        <v>3375</v>
      </c>
      <c r="C1084" s="305">
        <v>44</v>
      </c>
    </row>
    <row r="1085" spans="1:3" hidden="1" x14ac:dyDescent="0.25">
      <c r="A1085" s="305" t="s">
        <v>1691</v>
      </c>
      <c r="B1085" s="305" t="s">
        <v>3375</v>
      </c>
      <c r="C1085" s="305">
        <v>44</v>
      </c>
    </row>
    <row r="1086" spans="1:3" hidden="1" x14ac:dyDescent="0.25">
      <c r="A1086" s="305" t="s">
        <v>1691</v>
      </c>
      <c r="B1086" s="305" t="s">
        <v>3375</v>
      </c>
      <c r="C1086" s="305">
        <v>88</v>
      </c>
    </row>
    <row r="1087" spans="1:3" x14ac:dyDescent="0.25">
      <c r="A1087" s="305" t="s">
        <v>824</v>
      </c>
      <c r="B1087" s="305" t="s">
        <v>1029</v>
      </c>
      <c r="C1087" s="305">
        <v>88</v>
      </c>
    </row>
    <row r="1088" spans="1:3" hidden="1" x14ac:dyDescent="0.25">
      <c r="A1088" s="305" t="s">
        <v>2083</v>
      </c>
      <c r="B1088" s="305" t="s">
        <v>164</v>
      </c>
      <c r="C1088" s="305">
        <v>30</v>
      </c>
    </row>
    <row r="1089" spans="1:3" hidden="1" x14ac:dyDescent="0.25">
      <c r="A1089" s="305" t="s">
        <v>2083</v>
      </c>
      <c r="B1089" s="305" t="s">
        <v>164</v>
      </c>
      <c r="C1089" s="305">
        <v>30</v>
      </c>
    </row>
    <row r="1090" spans="1:3" hidden="1" x14ac:dyDescent="0.25">
      <c r="A1090" s="305" t="s">
        <v>2083</v>
      </c>
      <c r="B1090" s="305" t="s">
        <v>164</v>
      </c>
      <c r="C1090" s="305">
        <v>60</v>
      </c>
    </row>
    <row r="1091" spans="1:3" x14ac:dyDescent="0.25">
      <c r="A1091" s="305" t="s">
        <v>825</v>
      </c>
      <c r="B1091" s="305" t="s">
        <v>19</v>
      </c>
      <c r="C1091" s="305">
        <v>60</v>
      </c>
    </row>
    <row r="1092" spans="1:3" hidden="1" x14ac:dyDescent="0.25">
      <c r="A1092" s="305" t="s">
        <v>2091</v>
      </c>
      <c r="B1092" s="305" t="s">
        <v>172</v>
      </c>
      <c r="C1092" s="305">
        <v>32</v>
      </c>
    </row>
    <row r="1093" spans="1:3" hidden="1" x14ac:dyDescent="0.25">
      <c r="A1093" s="305" t="s">
        <v>2091</v>
      </c>
      <c r="B1093" s="305" t="s">
        <v>172</v>
      </c>
      <c r="C1093" s="305">
        <v>32</v>
      </c>
    </row>
    <row r="1094" spans="1:3" hidden="1" x14ac:dyDescent="0.25">
      <c r="A1094" s="305" t="s">
        <v>2091</v>
      </c>
      <c r="B1094" s="305" t="s">
        <v>172</v>
      </c>
      <c r="C1094" s="305">
        <v>64</v>
      </c>
    </row>
    <row r="1095" spans="1:3" x14ac:dyDescent="0.25">
      <c r="A1095" s="305" t="s">
        <v>826</v>
      </c>
      <c r="B1095" s="305" t="s">
        <v>26</v>
      </c>
      <c r="C1095" s="305">
        <v>64</v>
      </c>
    </row>
    <row r="1096" spans="1:3" hidden="1" x14ac:dyDescent="0.25">
      <c r="A1096" s="305" t="s">
        <v>2188</v>
      </c>
      <c r="B1096" s="305" t="s">
        <v>3140</v>
      </c>
      <c r="C1096" s="305">
        <v>138</v>
      </c>
    </row>
    <row r="1097" spans="1:3" hidden="1" x14ac:dyDescent="0.25">
      <c r="A1097" s="305" t="s">
        <v>2188</v>
      </c>
      <c r="B1097" s="305" t="s">
        <v>1405</v>
      </c>
      <c r="C1097" s="305">
        <v>138</v>
      </c>
    </row>
    <row r="1098" spans="1:3" hidden="1" x14ac:dyDescent="0.25">
      <c r="A1098" s="305" t="s">
        <v>2188</v>
      </c>
      <c r="B1098" s="305" t="s">
        <v>1405</v>
      </c>
      <c r="C1098" s="305">
        <v>138</v>
      </c>
    </row>
    <row r="1099" spans="1:3" hidden="1" x14ac:dyDescent="0.25">
      <c r="A1099" s="305" t="s">
        <v>2188</v>
      </c>
      <c r="B1099" s="305" t="s">
        <v>1405</v>
      </c>
      <c r="C1099" s="305">
        <v>414</v>
      </c>
    </row>
    <row r="1100" spans="1:3" hidden="1" x14ac:dyDescent="0.25">
      <c r="A1100" s="305" t="s">
        <v>2188</v>
      </c>
      <c r="B1100" s="305" t="s">
        <v>3140</v>
      </c>
      <c r="C1100" s="305">
        <v>208</v>
      </c>
    </row>
    <row r="1101" spans="1:3" hidden="1" x14ac:dyDescent="0.25">
      <c r="A1101" s="305" t="s">
        <v>2188</v>
      </c>
      <c r="B1101" s="305" t="s">
        <v>1405</v>
      </c>
      <c r="C1101" s="305">
        <v>208</v>
      </c>
    </row>
    <row r="1102" spans="1:3" hidden="1" x14ac:dyDescent="0.25">
      <c r="A1102" s="305" t="s">
        <v>2188</v>
      </c>
      <c r="B1102" s="305" t="s">
        <v>1405</v>
      </c>
      <c r="C1102" s="305">
        <v>416</v>
      </c>
    </row>
    <row r="1103" spans="1:3" x14ac:dyDescent="0.25">
      <c r="A1103" s="305" t="s">
        <v>445</v>
      </c>
      <c r="B1103" s="305" t="s">
        <v>925</v>
      </c>
      <c r="C1103" s="305">
        <v>830</v>
      </c>
    </row>
    <row r="1104" spans="1:3" hidden="1" x14ac:dyDescent="0.25">
      <c r="A1104" s="305" t="s">
        <v>1105</v>
      </c>
      <c r="B1104" s="305" t="s">
        <v>3098</v>
      </c>
      <c r="C1104" s="305">
        <v>20</v>
      </c>
    </row>
    <row r="1105" spans="1:3" hidden="1" x14ac:dyDescent="0.25">
      <c r="A1105" s="305" t="s">
        <v>1105</v>
      </c>
      <c r="B1105" s="305" t="s">
        <v>1352</v>
      </c>
      <c r="C1105" s="305">
        <v>20</v>
      </c>
    </row>
    <row r="1106" spans="1:3" hidden="1" x14ac:dyDescent="0.25">
      <c r="A1106" s="305" t="s">
        <v>1105</v>
      </c>
      <c r="B1106" s="305" t="s">
        <v>1352</v>
      </c>
      <c r="C1106" s="305">
        <v>40</v>
      </c>
    </row>
    <row r="1107" spans="1:3" x14ac:dyDescent="0.25">
      <c r="A1107" s="305" t="s">
        <v>446</v>
      </c>
      <c r="B1107" s="305" t="s">
        <v>1547</v>
      </c>
      <c r="C1107" s="305">
        <v>40</v>
      </c>
    </row>
    <row r="1108" spans="1:3" hidden="1" x14ac:dyDescent="0.25">
      <c r="A1108" s="305" t="s">
        <v>2358</v>
      </c>
      <c r="B1108" s="305" t="s">
        <v>2979</v>
      </c>
      <c r="C1108" s="305">
        <v>30</v>
      </c>
    </row>
    <row r="1109" spans="1:3" hidden="1" x14ac:dyDescent="0.25">
      <c r="A1109" s="305" t="s">
        <v>2358</v>
      </c>
      <c r="B1109" s="305" t="s">
        <v>1312</v>
      </c>
      <c r="C1109" s="305">
        <v>30</v>
      </c>
    </row>
    <row r="1110" spans="1:3" hidden="1" x14ac:dyDescent="0.25">
      <c r="A1110" s="305" t="s">
        <v>2358</v>
      </c>
      <c r="B1110" s="305" t="s">
        <v>1312</v>
      </c>
      <c r="C1110" s="305">
        <v>60</v>
      </c>
    </row>
    <row r="1111" spans="1:3" x14ac:dyDescent="0.25">
      <c r="A1111" s="305" t="s">
        <v>447</v>
      </c>
      <c r="B1111" s="305" t="s">
        <v>56</v>
      </c>
      <c r="C1111" s="305">
        <v>60</v>
      </c>
    </row>
    <row r="1112" spans="1:3" hidden="1" x14ac:dyDescent="0.25">
      <c r="A1112" s="305" t="s">
        <v>2093</v>
      </c>
      <c r="B1112" s="305" t="s">
        <v>2955</v>
      </c>
      <c r="C1112" s="305">
        <v>80</v>
      </c>
    </row>
    <row r="1113" spans="1:3" hidden="1" x14ac:dyDescent="0.25">
      <c r="A1113" s="305" t="s">
        <v>2093</v>
      </c>
      <c r="B1113" s="305" t="s">
        <v>1292</v>
      </c>
      <c r="C1113" s="305">
        <v>80</v>
      </c>
    </row>
    <row r="1114" spans="1:3" hidden="1" x14ac:dyDescent="0.25">
      <c r="A1114" s="305" t="s">
        <v>2093</v>
      </c>
      <c r="B1114" s="305" t="s">
        <v>1292</v>
      </c>
      <c r="C1114" s="305">
        <v>160</v>
      </c>
    </row>
    <row r="1115" spans="1:3" x14ac:dyDescent="0.25">
      <c r="A1115" s="305" t="s">
        <v>448</v>
      </c>
      <c r="B1115" s="305" t="s">
        <v>28</v>
      </c>
      <c r="C1115" s="305">
        <v>160</v>
      </c>
    </row>
    <row r="1116" spans="1:3" hidden="1" x14ac:dyDescent="0.25">
      <c r="A1116" s="305" t="s">
        <v>2190</v>
      </c>
      <c r="B1116" s="305" t="s">
        <v>3143</v>
      </c>
      <c r="C1116" s="305">
        <v>198</v>
      </c>
    </row>
    <row r="1117" spans="1:3" hidden="1" x14ac:dyDescent="0.25">
      <c r="A1117" s="305" t="s">
        <v>2190</v>
      </c>
      <c r="B1117" s="305" t="s">
        <v>1407</v>
      </c>
      <c r="C1117" s="305">
        <v>198</v>
      </c>
    </row>
    <row r="1118" spans="1:3" hidden="1" x14ac:dyDescent="0.25">
      <c r="A1118" s="305" t="s">
        <v>2190</v>
      </c>
      <c r="B1118" s="305" t="s">
        <v>1407</v>
      </c>
      <c r="C1118" s="305">
        <v>198</v>
      </c>
    </row>
    <row r="1119" spans="1:3" hidden="1" x14ac:dyDescent="0.25">
      <c r="A1119" s="305" t="s">
        <v>2190</v>
      </c>
      <c r="B1119" s="305" t="s">
        <v>1407</v>
      </c>
      <c r="C1119" s="305">
        <v>594</v>
      </c>
    </row>
    <row r="1120" spans="1:3" hidden="1" x14ac:dyDescent="0.25">
      <c r="A1120" s="305" t="s">
        <v>2190</v>
      </c>
      <c r="B1120" s="305" t="s">
        <v>3143</v>
      </c>
      <c r="C1120" s="305">
        <v>204</v>
      </c>
    </row>
    <row r="1121" spans="1:3" hidden="1" x14ac:dyDescent="0.25">
      <c r="A1121" s="305" t="s">
        <v>2190</v>
      </c>
      <c r="B1121" s="305" t="s">
        <v>1407</v>
      </c>
      <c r="C1121" s="305">
        <v>204</v>
      </c>
    </row>
    <row r="1122" spans="1:3" hidden="1" x14ac:dyDescent="0.25">
      <c r="A1122" s="305" t="s">
        <v>2190</v>
      </c>
      <c r="B1122" s="305" t="s">
        <v>1407</v>
      </c>
      <c r="C1122" s="305">
        <v>408</v>
      </c>
    </row>
    <row r="1123" spans="1:3" x14ac:dyDescent="0.25">
      <c r="A1123" s="305" t="s">
        <v>449</v>
      </c>
      <c r="B1123" s="305" t="s">
        <v>927</v>
      </c>
      <c r="C1123" s="305">
        <v>1002</v>
      </c>
    </row>
    <row r="1124" spans="1:3" hidden="1" x14ac:dyDescent="0.25">
      <c r="A1124" s="305" t="s">
        <v>1103</v>
      </c>
      <c r="B1124" s="305" t="s">
        <v>3096</v>
      </c>
      <c r="C1124" s="305">
        <v>24</v>
      </c>
    </row>
    <row r="1125" spans="1:3" hidden="1" x14ac:dyDescent="0.25">
      <c r="A1125" s="305" t="s">
        <v>1103</v>
      </c>
      <c r="B1125" s="305" t="s">
        <v>1350</v>
      </c>
      <c r="C1125" s="305">
        <v>24</v>
      </c>
    </row>
    <row r="1126" spans="1:3" hidden="1" x14ac:dyDescent="0.25">
      <c r="A1126" s="305" t="s">
        <v>1103</v>
      </c>
      <c r="B1126" s="305" t="s">
        <v>1350</v>
      </c>
      <c r="C1126" s="305">
        <v>48</v>
      </c>
    </row>
    <row r="1127" spans="1:3" x14ac:dyDescent="0.25">
      <c r="A1127" s="305" t="s">
        <v>450</v>
      </c>
      <c r="B1127" s="305" t="s">
        <v>1546</v>
      </c>
      <c r="C1127" s="305">
        <v>48</v>
      </c>
    </row>
    <row r="1128" spans="1:3" hidden="1" x14ac:dyDescent="0.25">
      <c r="A1128" s="305" t="s">
        <v>2094</v>
      </c>
      <c r="B1128" s="305" t="s">
        <v>2958</v>
      </c>
      <c r="C1128" s="305">
        <v>84</v>
      </c>
    </row>
    <row r="1129" spans="1:3" hidden="1" x14ac:dyDescent="0.25">
      <c r="A1129" s="305" t="s">
        <v>2094</v>
      </c>
      <c r="B1129" s="305" t="s">
        <v>1294</v>
      </c>
      <c r="C1129" s="305">
        <v>84</v>
      </c>
    </row>
    <row r="1130" spans="1:3" hidden="1" x14ac:dyDescent="0.25">
      <c r="A1130" s="305" t="s">
        <v>2094</v>
      </c>
      <c r="B1130" s="305" t="s">
        <v>1294</v>
      </c>
      <c r="C1130" s="305">
        <v>168</v>
      </c>
    </row>
    <row r="1131" spans="1:3" x14ac:dyDescent="0.25">
      <c r="A1131" s="305" t="s">
        <v>451</v>
      </c>
      <c r="B1131" s="305" t="s">
        <v>29</v>
      </c>
      <c r="C1131" s="305">
        <v>168</v>
      </c>
    </row>
    <row r="1132" spans="1:3" hidden="1" x14ac:dyDescent="0.25">
      <c r="A1132" s="305" t="s">
        <v>333</v>
      </c>
      <c r="B1132" s="305" t="s">
        <v>2934</v>
      </c>
      <c r="C1132" s="305">
        <v>12</v>
      </c>
    </row>
    <row r="1133" spans="1:3" hidden="1" x14ac:dyDescent="0.25">
      <c r="A1133" s="305" t="s">
        <v>333</v>
      </c>
      <c r="B1133" s="305" t="s">
        <v>1274</v>
      </c>
      <c r="C1133" s="305">
        <v>14</v>
      </c>
    </row>
    <row r="1134" spans="1:3" hidden="1" x14ac:dyDescent="0.25">
      <c r="A1134" s="305" t="s">
        <v>333</v>
      </c>
      <c r="B1134" s="305" t="s">
        <v>1274</v>
      </c>
      <c r="C1134" s="305">
        <v>26</v>
      </c>
    </row>
    <row r="1135" spans="1:3" x14ac:dyDescent="0.25">
      <c r="A1135" s="305" t="s">
        <v>452</v>
      </c>
      <c r="B1135" s="305" t="s">
        <v>1223</v>
      </c>
      <c r="C1135" s="305">
        <v>26</v>
      </c>
    </row>
    <row r="1136" spans="1:3" hidden="1" x14ac:dyDescent="0.25">
      <c r="A1136" s="305" t="s">
        <v>1964</v>
      </c>
      <c r="B1136" s="305" t="s">
        <v>2626</v>
      </c>
      <c r="C1136" s="305">
        <v>239</v>
      </c>
    </row>
    <row r="1137" spans="1:3" hidden="1" x14ac:dyDescent="0.25">
      <c r="A1137" s="305" t="s">
        <v>1964</v>
      </c>
      <c r="B1137" s="305" t="s">
        <v>2626</v>
      </c>
      <c r="C1137" s="305">
        <v>115</v>
      </c>
    </row>
    <row r="1138" spans="1:3" hidden="1" x14ac:dyDescent="0.25">
      <c r="A1138" s="305" t="s">
        <v>1964</v>
      </c>
      <c r="B1138" s="305" t="s">
        <v>2626</v>
      </c>
      <c r="C1138" s="305">
        <v>354</v>
      </c>
    </row>
    <row r="1139" spans="1:3" hidden="1" x14ac:dyDescent="0.25">
      <c r="A1139" s="305" t="s">
        <v>1964</v>
      </c>
      <c r="B1139" s="305" t="s">
        <v>2626</v>
      </c>
      <c r="C1139" s="305">
        <v>266</v>
      </c>
    </row>
    <row r="1140" spans="1:3" hidden="1" x14ac:dyDescent="0.25">
      <c r="A1140" s="305" t="s">
        <v>1964</v>
      </c>
      <c r="B1140" s="305" t="s">
        <v>2626</v>
      </c>
      <c r="C1140" s="305">
        <v>119</v>
      </c>
    </row>
    <row r="1141" spans="1:3" hidden="1" x14ac:dyDescent="0.25">
      <c r="A1141" s="305" t="s">
        <v>1964</v>
      </c>
      <c r="B1141" s="305" t="s">
        <v>2626</v>
      </c>
      <c r="C1141" s="305">
        <v>385</v>
      </c>
    </row>
    <row r="1142" spans="1:3" x14ac:dyDescent="0.25">
      <c r="A1142" s="305" t="s">
        <v>659</v>
      </c>
      <c r="B1142" s="305" t="s">
        <v>1630</v>
      </c>
      <c r="C1142" s="305">
        <v>739</v>
      </c>
    </row>
    <row r="1143" spans="1:3" hidden="1" x14ac:dyDescent="0.25">
      <c r="A1143" s="305" t="s">
        <v>1683</v>
      </c>
      <c r="B1143" s="305" t="s">
        <v>365</v>
      </c>
      <c r="C1143" s="305">
        <v>39</v>
      </c>
    </row>
    <row r="1144" spans="1:3" hidden="1" x14ac:dyDescent="0.25">
      <c r="A1144" s="305" t="s">
        <v>1683</v>
      </c>
      <c r="B1144" s="305" t="s">
        <v>365</v>
      </c>
      <c r="C1144" s="305">
        <v>20</v>
      </c>
    </row>
    <row r="1145" spans="1:3" hidden="1" x14ac:dyDescent="0.25">
      <c r="A1145" s="305" t="s">
        <v>1683</v>
      </c>
      <c r="B1145" s="305" t="s">
        <v>365</v>
      </c>
      <c r="C1145" s="305">
        <v>59</v>
      </c>
    </row>
    <row r="1146" spans="1:3" x14ac:dyDescent="0.25">
      <c r="A1146" s="305" t="s">
        <v>660</v>
      </c>
      <c r="B1146" s="305" t="s">
        <v>1021</v>
      </c>
      <c r="C1146" s="305">
        <v>59</v>
      </c>
    </row>
    <row r="1147" spans="1:3" hidden="1" x14ac:dyDescent="0.25">
      <c r="A1147" s="305" t="s">
        <v>2103</v>
      </c>
      <c r="B1147" s="305" t="s">
        <v>2612</v>
      </c>
      <c r="C1147" s="305">
        <v>48</v>
      </c>
    </row>
    <row r="1148" spans="1:3" hidden="1" x14ac:dyDescent="0.25">
      <c r="A1148" s="305" t="s">
        <v>2103</v>
      </c>
      <c r="B1148" s="305" t="s">
        <v>2612</v>
      </c>
      <c r="C1148" s="305">
        <v>17</v>
      </c>
    </row>
    <row r="1149" spans="1:3" hidden="1" x14ac:dyDescent="0.25">
      <c r="A1149" s="305" t="s">
        <v>2103</v>
      </c>
      <c r="B1149" s="305" t="s">
        <v>2612</v>
      </c>
      <c r="C1149" s="305">
        <v>65</v>
      </c>
    </row>
    <row r="1150" spans="1:3" x14ac:dyDescent="0.25">
      <c r="A1150" s="305" t="s">
        <v>661</v>
      </c>
      <c r="B1150" s="305" t="s">
        <v>1594</v>
      </c>
      <c r="C1150" s="305">
        <v>65</v>
      </c>
    </row>
    <row r="1151" spans="1:3" hidden="1" x14ac:dyDescent="0.25">
      <c r="A1151" s="305" t="s">
        <v>357</v>
      </c>
      <c r="B1151" s="305" t="s">
        <v>2572</v>
      </c>
      <c r="C1151" s="305">
        <v>22</v>
      </c>
    </row>
    <row r="1152" spans="1:3" hidden="1" x14ac:dyDescent="0.25">
      <c r="A1152" s="305" t="s">
        <v>357</v>
      </c>
      <c r="B1152" s="305" t="s">
        <v>2572</v>
      </c>
      <c r="C1152" s="305">
        <v>12</v>
      </c>
    </row>
    <row r="1153" spans="1:3" hidden="1" x14ac:dyDescent="0.25">
      <c r="A1153" s="305" t="s">
        <v>357</v>
      </c>
      <c r="B1153" s="305" t="s">
        <v>2572</v>
      </c>
      <c r="C1153" s="305">
        <v>34</v>
      </c>
    </row>
    <row r="1154" spans="1:3" x14ac:dyDescent="0.25">
      <c r="A1154" s="305" t="s">
        <v>662</v>
      </c>
      <c r="B1154" s="305" t="s">
        <v>9</v>
      </c>
      <c r="C1154" s="305">
        <v>34</v>
      </c>
    </row>
    <row r="1155" spans="1:3" hidden="1" x14ac:dyDescent="0.25">
      <c r="A1155" s="305" t="s">
        <v>2153</v>
      </c>
      <c r="B1155" s="305" t="s">
        <v>270</v>
      </c>
      <c r="C1155" s="305">
        <v>128</v>
      </c>
    </row>
    <row r="1156" spans="1:3" hidden="1" x14ac:dyDescent="0.25">
      <c r="A1156" s="305" t="s">
        <v>2153</v>
      </c>
      <c r="B1156" s="305" t="s">
        <v>270</v>
      </c>
      <c r="C1156" s="305">
        <v>128</v>
      </c>
    </row>
    <row r="1157" spans="1:3" hidden="1" x14ac:dyDescent="0.25">
      <c r="A1157" s="305" t="s">
        <v>2153</v>
      </c>
      <c r="B1157" s="305" t="s">
        <v>270</v>
      </c>
      <c r="C1157" s="305">
        <v>128</v>
      </c>
    </row>
    <row r="1158" spans="1:3" hidden="1" x14ac:dyDescent="0.25">
      <c r="A1158" s="305" t="s">
        <v>2153</v>
      </c>
      <c r="B1158" s="305" t="s">
        <v>270</v>
      </c>
      <c r="C1158" s="305">
        <v>384</v>
      </c>
    </row>
    <row r="1159" spans="1:3" hidden="1" x14ac:dyDescent="0.25">
      <c r="A1159" s="305" t="s">
        <v>2153</v>
      </c>
      <c r="B1159" s="305" t="s">
        <v>270</v>
      </c>
      <c r="C1159" s="305">
        <v>128</v>
      </c>
    </row>
    <row r="1160" spans="1:3" hidden="1" x14ac:dyDescent="0.25">
      <c r="A1160" s="305" t="s">
        <v>2153</v>
      </c>
      <c r="B1160" s="305" t="s">
        <v>270</v>
      </c>
      <c r="C1160" s="305">
        <v>128</v>
      </c>
    </row>
    <row r="1161" spans="1:3" hidden="1" x14ac:dyDescent="0.25">
      <c r="A1161" s="305" t="s">
        <v>2153</v>
      </c>
      <c r="B1161" s="305" t="s">
        <v>270</v>
      </c>
      <c r="C1161" s="305">
        <v>256</v>
      </c>
    </row>
    <row r="1162" spans="1:3" x14ac:dyDescent="0.25">
      <c r="A1162" s="305" t="s">
        <v>827</v>
      </c>
      <c r="B1162" s="305" t="s">
        <v>1645</v>
      </c>
      <c r="C1162" s="305">
        <v>640</v>
      </c>
    </row>
    <row r="1163" spans="1:3" hidden="1" x14ac:dyDescent="0.25">
      <c r="A1163" s="305" t="s">
        <v>2235</v>
      </c>
      <c r="B1163" s="305" t="s">
        <v>309</v>
      </c>
      <c r="C1163" s="305">
        <v>70</v>
      </c>
    </row>
    <row r="1164" spans="1:3" hidden="1" x14ac:dyDescent="0.25">
      <c r="A1164" s="305" t="s">
        <v>2235</v>
      </c>
      <c r="B1164" s="305" t="s">
        <v>309</v>
      </c>
      <c r="C1164" s="305">
        <v>70</v>
      </c>
    </row>
    <row r="1165" spans="1:3" hidden="1" x14ac:dyDescent="0.25">
      <c r="A1165" s="305" t="s">
        <v>2235</v>
      </c>
      <c r="B1165" s="305" t="s">
        <v>309</v>
      </c>
      <c r="C1165" s="305">
        <v>70</v>
      </c>
    </row>
    <row r="1166" spans="1:3" hidden="1" x14ac:dyDescent="0.25">
      <c r="A1166" s="305" t="s">
        <v>2235</v>
      </c>
      <c r="B1166" s="305" t="s">
        <v>309</v>
      </c>
      <c r="C1166" s="305">
        <v>210</v>
      </c>
    </row>
    <row r="1167" spans="1:3" hidden="1" x14ac:dyDescent="0.25">
      <c r="A1167" s="305" t="s">
        <v>2235</v>
      </c>
      <c r="B1167" s="305" t="s">
        <v>309</v>
      </c>
      <c r="C1167" s="305">
        <v>88</v>
      </c>
    </row>
    <row r="1168" spans="1:3" hidden="1" x14ac:dyDescent="0.25">
      <c r="A1168" s="305" t="s">
        <v>2235</v>
      </c>
      <c r="B1168" s="305" t="s">
        <v>309</v>
      </c>
      <c r="C1168" s="305">
        <v>88</v>
      </c>
    </row>
    <row r="1169" spans="1:3" hidden="1" x14ac:dyDescent="0.25">
      <c r="A1169" s="305" t="s">
        <v>2235</v>
      </c>
      <c r="B1169" s="305" t="s">
        <v>309</v>
      </c>
      <c r="C1169" s="305">
        <v>176</v>
      </c>
    </row>
    <row r="1170" spans="1:3" x14ac:dyDescent="0.25">
      <c r="A1170" s="305" t="s">
        <v>828</v>
      </c>
      <c r="B1170" s="305" t="s">
        <v>974</v>
      </c>
      <c r="C1170" s="305">
        <v>386</v>
      </c>
    </row>
    <row r="1171" spans="1:3" hidden="1" x14ac:dyDescent="0.25">
      <c r="A1171" s="305" t="s">
        <v>1091</v>
      </c>
      <c r="B1171" s="305" t="s">
        <v>230</v>
      </c>
      <c r="C1171" s="305">
        <v>54</v>
      </c>
    </row>
    <row r="1172" spans="1:3" hidden="1" x14ac:dyDescent="0.25">
      <c r="A1172" s="305" t="s">
        <v>1091</v>
      </c>
      <c r="B1172" s="305" t="s">
        <v>230</v>
      </c>
      <c r="C1172" s="305">
        <v>54</v>
      </c>
    </row>
    <row r="1173" spans="1:3" hidden="1" x14ac:dyDescent="0.25">
      <c r="A1173" s="305" t="s">
        <v>1091</v>
      </c>
      <c r="B1173" s="305" t="s">
        <v>230</v>
      </c>
      <c r="C1173" s="305">
        <v>108</v>
      </c>
    </row>
    <row r="1174" spans="1:3" x14ac:dyDescent="0.25">
      <c r="A1174" s="305" t="s">
        <v>829</v>
      </c>
      <c r="B1174" s="305" t="s">
        <v>1542</v>
      </c>
      <c r="C1174" s="305">
        <v>108</v>
      </c>
    </row>
    <row r="1175" spans="1:3" hidden="1" x14ac:dyDescent="0.25">
      <c r="A1175" s="305" t="s">
        <v>2104</v>
      </c>
      <c r="B1175" s="305" t="s">
        <v>178</v>
      </c>
      <c r="C1175" s="305">
        <v>64</v>
      </c>
    </row>
    <row r="1176" spans="1:3" hidden="1" x14ac:dyDescent="0.25">
      <c r="A1176" s="305" t="s">
        <v>2104</v>
      </c>
      <c r="B1176" s="305" t="s">
        <v>178</v>
      </c>
      <c r="C1176" s="305">
        <v>64</v>
      </c>
    </row>
    <row r="1177" spans="1:3" hidden="1" x14ac:dyDescent="0.25">
      <c r="A1177" s="305" t="s">
        <v>2104</v>
      </c>
      <c r="B1177" s="305" t="s">
        <v>178</v>
      </c>
      <c r="C1177" s="305">
        <v>128</v>
      </c>
    </row>
    <row r="1178" spans="1:3" x14ac:dyDescent="0.25">
      <c r="A1178" s="305" t="s">
        <v>830</v>
      </c>
      <c r="B1178" s="305" t="s">
        <v>36</v>
      </c>
      <c r="C1178" s="305">
        <v>128</v>
      </c>
    </row>
    <row r="1179" spans="1:3" hidden="1" x14ac:dyDescent="0.25">
      <c r="A1179" s="305" t="s">
        <v>335</v>
      </c>
      <c r="B1179" s="305" t="s">
        <v>115</v>
      </c>
      <c r="C1179" s="305">
        <v>24</v>
      </c>
    </row>
    <row r="1180" spans="1:3" hidden="1" x14ac:dyDescent="0.25">
      <c r="A1180" s="305" t="s">
        <v>335</v>
      </c>
      <c r="B1180" s="305" t="s">
        <v>115</v>
      </c>
      <c r="C1180" s="305">
        <v>24</v>
      </c>
    </row>
    <row r="1181" spans="1:3" hidden="1" x14ac:dyDescent="0.25">
      <c r="A1181" s="305" t="s">
        <v>335</v>
      </c>
      <c r="B1181" s="305" t="s">
        <v>115</v>
      </c>
      <c r="C1181" s="305">
        <v>48</v>
      </c>
    </row>
    <row r="1182" spans="1:3" x14ac:dyDescent="0.25">
      <c r="A1182" s="305" t="s">
        <v>831</v>
      </c>
      <c r="B1182" s="305" t="s">
        <v>1177</v>
      </c>
      <c r="C1182" s="305">
        <v>48</v>
      </c>
    </row>
    <row r="1183" spans="1:3" hidden="1" x14ac:dyDescent="0.25">
      <c r="A1183" s="305" t="s">
        <v>2192</v>
      </c>
      <c r="B1183" s="305" t="s">
        <v>293</v>
      </c>
      <c r="C1183" s="305">
        <v>94</v>
      </c>
    </row>
    <row r="1184" spans="1:3" hidden="1" x14ac:dyDescent="0.25">
      <c r="A1184" s="305" t="s">
        <v>2192</v>
      </c>
      <c r="B1184" s="305" t="s">
        <v>293</v>
      </c>
      <c r="C1184" s="305">
        <v>94</v>
      </c>
    </row>
    <row r="1185" spans="1:3" hidden="1" x14ac:dyDescent="0.25">
      <c r="A1185" s="305" t="s">
        <v>2192</v>
      </c>
      <c r="B1185" s="305" t="s">
        <v>293</v>
      </c>
      <c r="C1185" s="305">
        <v>94</v>
      </c>
    </row>
    <row r="1186" spans="1:3" hidden="1" x14ac:dyDescent="0.25">
      <c r="A1186" s="305" t="s">
        <v>2192</v>
      </c>
      <c r="B1186" s="305" t="s">
        <v>293</v>
      </c>
      <c r="C1186" s="305">
        <v>282</v>
      </c>
    </row>
    <row r="1187" spans="1:3" hidden="1" x14ac:dyDescent="0.25">
      <c r="A1187" s="305" t="s">
        <v>2192</v>
      </c>
      <c r="B1187" s="305" t="s">
        <v>293</v>
      </c>
      <c r="C1187" s="305">
        <v>80</v>
      </c>
    </row>
    <row r="1188" spans="1:3" hidden="1" x14ac:dyDescent="0.25">
      <c r="A1188" s="305" t="s">
        <v>2192</v>
      </c>
      <c r="B1188" s="305" t="s">
        <v>293</v>
      </c>
      <c r="C1188" s="305">
        <v>80</v>
      </c>
    </row>
    <row r="1189" spans="1:3" hidden="1" x14ac:dyDescent="0.25">
      <c r="A1189" s="305" t="s">
        <v>2192</v>
      </c>
      <c r="B1189" s="305" t="s">
        <v>293</v>
      </c>
      <c r="C1189" s="305">
        <v>160</v>
      </c>
    </row>
    <row r="1190" spans="1:3" x14ac:dyDescent="0.25">
      <c r="A1190" s="305" t="s">
        <v>832</v>
      </c>
      <c r="B1190" s="305" t="s">
        <v>930</v>
      </c>
      <c r="C1190" s="305">
        <v>442</v>
      </c>
    </row>
    <row r="1191" spans="1:3" hidden="1" x14ac:dyDescent="0.25">
      <c r="A1191" s="305" t="s">
        <v>1703</v>
      </c>
      <c r="B1191" s="305" t="s">
        <v>1232</v>
      </c>
      <c r="C1191" s="305">
        <v>32</v>
      </c>
    </row>
    <row r="1192" spans="1:3" hidden="1" x14ac:dyDescent="0.25">
      <c r="A1192" s="305" t="s">
        <v>1703</v>
      </c>
      <c r="B1192" s="305" t="s">
        <v>1232</v>
      </c>
      <c r="C1192" s="305">
        <v>32</v>
      </c>
    </row>
    <row r="1193" spans="1:3" hidden="1" x14ac:dyDescent="0.25">
      <c r="A1193" s="305" t="s">
        <v>1703</v>
      </c>
      <c r="B1193" s="305" t="s">
        <v>1232</v>
      </c>
      <c r="C1193" s="305">
        <v>64</v>
      </c>
    </row>
    <row r="1194" spans="1:3" x14ac:dyDescent="0.25">
      <c r="A1194" s="305" t="s">
        <v>833</v>
      </c>
      <c r="B1194" s="305" t="s">
        <v>1041</v>
      </c>
      <c r="C1194" s="305">
        <v>64</v>
      </c>
    </row>
    <row r="1195" spans="1:3" hidden="1" x14ac:dyDescent="0.25">
      <c r="A1195" s="305" t="s">
        <v>2348</v>
      </c>
      <c r="B1195" s="305" t="s">
        <v>190</v>
      </c>
      <c r="C1195" s="305">
        <v>18</v>
      </c>
    </row>
    <row r="1196" spans="1:3" hidden="1" x14ac:dyDescent="0.25">
      <c r="A1196" s="305" t="s">
        <v>2348</v>
      </c>
      <c r="B1196" s="305" t="s">
        <v>190</v>
      </c>
      <c r="C1196" s="305">
        <v>18</v>
      </c>
    </row>
    <row r="1197" spans="1:3" hidden="1" x14ac:dyDescent="0.25">
      <c r="A1197" s="305" t="s">
        <v>2348</v>
      </c>
      <c r="B1197" s="305" t="s">
        <v>190</v>
      </c>
      <c r="C1197" s="305">
        <v>36</v>
      </c>
    </row>
    <row r="1198" spans="1:3" x14ac:dyDescent="0.25">
      <c r="A1198" s="305" t="s">
        <v>834</v>
      </c>
      <c r="B1198" s="305" t="s">
        <v>49</v>
      </c>
      <c r="C1198" s="305">
        <v>36</v>
      </c>
    </row>
    <row r="1199" spans="1:3" hidden="1" x14ac:dyDescent="0.25">
      <c r="A1199" s="305" t="s">
        <v>2340</v>
      </c>
      <c r="B1199" s="305" t="s">
        <v>186</v>
      </c>
      <c r="C1199" s="305">
        <v>24</v>
      </c>
    </row>
    <row r="1200" spans="1:3" hidden="1" x14ac:dyDescent="0.25">
      <c r="A1200" s="305" t="s">
        <v>2340</v>
      </c>
      <c r="B1200" s="305" t="s">
        <v>186</v>
      </c>
      <c r="C1200" s="305">
        <v>24</v>
      </c>
    </row>
    <row r="1201" spans="1:3" hidden="1" x14ac:dyDescent="0.25">
      <c r="A1201" s="305" t="s">
        <v>2340</v>
      </c>
      <c r="B1201" s="305" t="s">
        <v>186</v>
      </c>
      <c r="C1201" s="305">
        <v>48</v>
      </c>
    </row>
    <row r="1202" spans="1:3" x14ac:dyDescent="0.25">
      <c r="A1202" s="305" t="s">
        <v>835</v>
      </c>
      <c r="B1202" s="305" t="s">
        <v>42</v>
      </c>
      <c r="C1202" s="305">
        <v>48</v>
      </c>
    </row>
    <row r="1203" spans="1:3" hidden="1" x14ac:dyDescent="0.25">
      <c r="A1203" s="305" t="s">
        <v>1966</v>
      </c>
      <c r="B1203" s="305" t="s">
        <v>2457</v>
      </c>
      <c r="C1203" s="305">
        <v>73</v>
      </c>
    </row>
    <row r="1204" spans="1:3" hidden="1" x14ac:dyDescent="0.25">
      <c r="A1204" s="305" t="s">
        <v>1966</v>
      </c>
      <c r="B1204" s="305" t="s">
        <v>2457</v>
      </c>
      <c r="C1204" s="305">
        <v>73</v>
      </c>
    </row>
    <row r="1205" spans="1:3" hidden="1" x14ac:dyDescent="0.25">
      <c r="A1205" s="305" t="s">
        <v>1966</v>
      </c>
      <c r="B1205" s="305" t="s">
        <v>2457</v>
      </c>
      <c r="C1205" s="305">
        <v>122</v>
      </c>
    </row>
    <row r="1206" spans="1:3" hidden="1" x14ac:dyDescent="0.25">
      <c r="A1206" s="305" t="s">
        <v>1966</v>
      </c>
      <c r="B1206" s="305" t="s">
        <v>2457</v>
      </c>
      <c r="C1206" s="305">
        <v>122</v>
      </c>
    </row>
    <row r="1207" spans="1:3" x14ac:dyDescent="0.25">
      <c r="A1207" s="305" t="s">
        <v>558</v>
      </c>
      <c r="B1207" s="305" t="s">
        <v>1635</v>
      </c>
      <c r="C1207" s="305">
        <v>195</v>
      </c>
    </row>
    <row r="1208" spans="1:3" hidden="1" x14ac:dyDescent="0.25">
      <c r="A1208" s="305" t="s">
        <v>2111</v>
      </c>
      <c r="B1208" s="305" t="s">
        <v>2388</v>
      </c>
      <c r="C1208" s="305">
        <v>63</v>
      </c>
    </row>
    <row r="1209" spans="1:3" hidden="1" x14ac:dyDescent="0.25">
      <c r="A1209" s="305" t="s">
        <v>2111</v>
      </c>
      <c r="B1209" s="305" t="s">
        <v>2388</v>
      </c>
      <c r="C1209" s="305">
        <v>63</v>
      </c>
    </row>
    <row r="1210" spans="1:3" x14ac:dyDescent="0.25">
      <c r="A1210" s="305" t="s">
        <v>559</v>
      </c>
      <c r="B1210" s="305" t="s">
        <v>40</v>
      </c>
      <c r="C1210" s="305">
        <v>63</v>
      </c>
    </row>
    <row r="1211" spans="1:3" hidden="1" x14ac:dyDescent="0.25">
      <c r="A1211" s="305" t="s">
        <v>2090</v>
      </c>
      <c r="B1211" s="305" t="s">
        <v>2952</v>
      </c>
      <c r="C1211" s="305">
        <v>20</v>
      </c>
    </row>
    <row r="1212" spans="1:3" hidden="1" x14ac:dyDescent="0.25">
      <c r="A1212" s="305" t="s">
        <v>2090</v>
      </c>
      <c r="B1212" s="305" t="s">
        <v>1290</v>
      </c>
      <c r="C1212" s="305">
        <v>16</v>
      </c>
    </row>
    <row r="1213" spans="1:3" hidden="1" x14ac:dyDescent="0.25">
      <c r="A1213" s="305" t="s">
        <v>2090</v>
      </c>
      <c r="B1213" s="305" t="s">
        <v>1290</v>
      </c>
      <c r="C1213" s="305">
        <v>36</v>
      </c>
    </row>
    <row r="1214" spans="1:3" x14ac:dyDescent="0.25">
      <c r="A1214" s="305" t="s">
        <v>453</v>
      </c>
      <c r="B1214" s="305" t="s">
        <v>25</v>
      </c>
      <c r="C1214" s="305">
        <v>36</v>
      </c>
    </row>
    <row r="1215" spans="1:3" hidden="1" x14ac:dyDescent="0.25">
      <c r="A1215" s="305" t="s">
        <v>2193</v>
      </c>
      <c r="B1215" s="305" t="s">
        <v>295</v>
      </c>
      <c r="C1215" s="305">
        <v>87</v>
      </c>
    </row>
    <row r="1216" spans="1:3" hidden="1" x14ac:dyDescent="0.25">
      <c r="A1216" s="305" t="s">
        <v>2193</v>
      </c>
      <c r="B1216" s="305" t="s">
        <v>295</v>
      </c>
      <c r="C1216" s="305">
        <v>87</v>
      </c>
    </row>
    <row r="1217" spans="1:3" hidden="1" x14ac:dyDescent="0.25">
      <c r="A1217" s="305" t="s">
        <v>2193</v>
      </c>
      <c r="B1217" s="305" t="s">
        <v>295</v>
      </c>
      <c r="C1217" s="305">
        <v>65</v>
      </c>
    </row>
    <row r="1218" spans="1:3" hidden="1" x14ac:dyDescent="0.25">
      <c r="A1218" s="305" t="s">
        <v>2193</v>
      </c>
      <c r="B1218" s="305" t="s">
        <v>295</v>
      </c>
      <c r="C1218" s="305">
        <v>65</v>
      </c>
    </row>
    <row r="1219" spans="1:3" x14ac:dyDescent="0.25">
      <c r="A1219" s="305" t="s">
        <v>836</v>
      </c>
      <c r="B1219" s="305" t="s">
        <v>931</v>
      </c>
      <c r="C1219" s="305">
        <v>152</v>
      </c>
    </row>
    <row r="1220" spans="1:3" hidden="1" x14ac:dyDescent="0.25">
      <c r="A1220" s="305" t="s">
        <v>1724</v>
      </c>
      <c r="B1220" s="305" t="s">
        <v>1246</v>
      </c>
      <c r="C1220" s="305">
        <v>28</v>
      </c>
    </row>
    <row r="1221" spans="1:3" hidden="1" x14ac:dyDescent="0.25">
      <c r="A1221" s="305" t="s">
        <v>1724</v>
      </c>
      <c r="B1221" s="305" t="s">
        <v>1246</v>
      </c>
      <c r="C1221" s="305">
        <v>28</v>
      </c>
    </row>
    <row r="1222" spans="1:3" x14ac:dyDescent="0.25">
      <c r="A1222" s="305" t="s">
        <v>837</v>
      </c>
      <c r="B1222" s="305" t="s">
        <v>1063</v>
      </c>
      <c r="C1222" s="305">
        <v>28</v>
      </c>
    </row>
    <row r="1223" spans="1:3" hidden="1" x14ac:dyDescent="0.25">
      <c r="A1223" s="305" t="s">
        <v>1709</v>
      </c>
      <c r="B1223" s="305" t="s">
        <v>1238</v>
      </c>
      <c r="C1223" s="305">
        <v>26</v>
      </c>
    </row>
    <row r="1224" spans="1:3" hidden="1" x14ac:dyDescent="0.25">
      <c r="A1224" s="305" t="s">
        <v>1709</v>
      </c>
      <c r="B1224" s="305" t="s">
        <v>1238</v>
      </c>
      <c r="C1224" s="305">
        <v>26</v>
      </c>
    </row>
    <row r="1225" spans="1:3" x14ac:dyDescent="0.25">
      <c r="A1225" s="305" t="s">
        <v>838</v>
      </c>
      <c r="B1225" s="305" t="s">
        <v>1048</v>
      </c>
      <c r="C1225" s="305">
        <v>26</v>
      </c>
    </row>
    <row r="1226" spans="1:3" hidden="1" x14ac:dyDescent="0.25">
      <c r="A1226" s="305" t="s">
        <v>1108</v>
      </c>
      <c r="B1226" s="305" t="s">
        <v>234</v>
      </c>
      <c r="C1226" s="305">
        <v>26</v>
      </c>
    </row>
    <row r="1227" spans="1:3" hidden="1" x14ac:dyDescent="0.25">
      <c r="A1227" s="305" t="s">
        <v>1108</v>
      </c>
      <c r="B1227" s="305" t="s">
        <v>234</v>
      </c>
      <c r="C1227" s="305">
        <v>26</v>
      </c>
    </row>
    <row r="1228" spans="1:3" x14ac:dyDescent="0.25">
      <c r="A1228" s="305" t="s">
        <v>839</v>
      </c>
      <c r="B1228" s="305" t="s">
        <v>1549</v>
      </c>
      <c r="C1228" s="305">
        <v>26</v>
      </c>
    </row>
    <row r="1229" spans="1:3" hidden="1" x14ac:dyDescent="0.25">
      <c r="A1229" s="305" t="s">
        <v>1989</v>
      </c>
      <c r="B1229" s="305" t="s">
        <v>204</v>
      </c>
      <c r="C1229" s="305">
        <v>14</v>
      </c>
    </row>
    <row r="1230" spans="1:3" hidden="1" x14ac:dyDescent="0.25">
      <c r="A1230" s="305" t="s">
        <v>1989</v>
      </c>
      <c r="B1230" s="305" t="s">
        <v>204</v>
      </c>
      <c r="C1230" s="305">
        <v>14</v>
      </c>
    </row>
    <row r="1231" spans="1:3" x14ac:dyDescent="0.25">
      <c r="A1231" s="305" t="s">
        <v>840</v>
      </c>
      <c r="B1231" s="305" t="s">
        <v>75</v>
      </c>
      <c r="C1231" s="305">
        <v>14</v>
      </c>
    </row>
    <row r="1232" spans="1:3" hidden="1" x14ac:dyDescent="0.25">
      <c r="A1232" s="305" t="s">
        <v>1982</v>
      </c>
      <c r="B1232" s="305" t="s">
        <v>198</v>
      </c>
      <c r="C1232" s="305">
        <v>16</v>
      </c>
    </row>
    <row r="1233" spans="1:3" hidden="1" x14ac:dyDescent="0.25">
      <c r="A1233" s="305" t="s">
        <v>1982</v>
      </c>
      <c r="B1233" s="305" t="s">
        <v>198</v>
      </c>
      <c r="C1233" s="305">
        <v>16</v>
      </c>
    </row>
    <row r="1234" spans="1:3" x14ac:dyDescent="0.25">
      <c r="A1234" s="305" t="s">
        <v>841</v>
      </c>
      <c r="B1234" s="305" t="s">
        <v>69</v>
      </c>
      <c r="C1234" s="305">
        <v>16</v>
      </c>
    </row>
    <row r="1235" spans="1:3" hidden="1" x14ac:dyDescent="0.25">
      <c r="A1235" s="305" t="s">
        <v>2343</v>
      </c>
      <c r="B1235" s="305" t="s">
        <v>188</v>
      </c>
      <c r="C1235" s="305">
        <v>20</v>
      </c>
    </row>
    <row r="1236" spans="1:3" hidden="1" x14ac:dyDescent="0.25">
      <c r="A1236" s="305" t="s">
        <v>2343</v>
      </c>
      <c r="B1236" s="305" t="s">
        <v>188</v>
      </c>
      <c r="C1236" s="305">
        <v>20</v>
      </c>
    </row>
    <row r="1237" spans="1:3" x14ac:dyDescent="0.25">
      <c r="A1237" s="305" t="s">
        <v>842</v>
      </c>
      <c r="B1237" s="305" t="s">
        <v>44</v>
      </c>
      <c r="C1237" s="305">
        <v>20</v>
      </c>
    </row>
    <row r="1238" spans="1:3" hidden="1" x14ac:dyDescent="0.25">
      <c r="A1238" s="305" t="s">
        <v>2154</v>
      </c>
      <c r="B1238" s="305" t="s">
        <v>3134</v>
      </c>
      <c r="C1238" s="305">
        <v>114</v>
      </c>
    </row>
    <row r="1239" spans="1:3" hidden="1" x14ac:dyDescent="0.25">
      <c r="A1239" s="305" t="s">
        <v>2154</v>
      </c>
      <c r="B1239" s="305" t="s">
        <v>1397</v>
      </c>
      <c r="C1239" s="305">
        <v>138</v>
      </c>
    </row>
    <row r="1240" spans="1:3" hidden="1" x14ac:dyDescent="0.25">
      <c r="A1240" s="305" t="s">
        <v>2154</v>
      </c>
      <c r="B1240" s="305" t="s">
        <v>1397</v>
      </c>
      <c r="C1240" s="305">
        <v>138</v>
      </c>
    </row>
    <row r="1241" spans="1:3" hidden="1" x14ac:dyDescent="0.25">
      <c r="A1241" s="305" t="s">
        <v>2154</v>
      </c>
      <c r="B1241" s="305" t="s">
        <v>1397</v>
      </c>
      <c r="C1241" s="305">
        <v>390</v>
      </c>
    </row>
    <row r="1242" spans="1:3" hidden="1" x14ac:dyDescent="0.25">
      <c r="A1242" s="305" t="s">
        <v>2154</v>
      </c>
      <c r="B1242" s="305" t="s">
        <v>3134</v>
      </c>
      <c r="C1242" s="305">
        <v>139</v>
      </c>
    </row>
    <row r="1243" spans="1:3" hidden="1" x14ac:dyDescent="0.25">
      <c r="A1243" s="305" t="s">
        <v>2154</v>
      </c>
      <c r="B1243" s="305" t="s">
        <v>1397</v>
      </c>
      <c r="C1243" s="305">
        <v>168</v>
      </c>
    </row>
    <row r="1244" spans="1:3" hidden="1" x14ac:dyDescent="0.25">
      <c r="A1244" s="305" t="s">
        <v>2154</v>
      </c>
      <c r="B1244" s="305" t="s">
        <v>1397</v>
      </c>
      <c r="C1244" s="305">
        <v>307</v>
      </c>
    </row>
    <row r="1245" spans="1:3" x14ac:dyDescent="0.25">
      <c r="A1245" s="305" t="s">
        <v>454</v>
      </c>
      <c r="B1245" s="305" t="s">
        <v>1646</v>
      </c>
      <c r="C1245" s="305">
        <v>697</v>
      </c>
    </row>
    <row r="1246" spans="1:3" hidden="1" x14ac:dyDescent="0.25">
      <c r="A1246" s="305" t="s">
        <v>2133</v>
      </c>
      <c r="B1246" s="305" t="s">
        <v>2923</v>
      </c>
      <c r="C1246" s="305">
        <v>30</v>
      </c>
    </row>
    <row r="1247" spans="1:3" hidden="1" x14ac:dyDescent="0.25">
      <c r="A1247" s="305" t="s">
        <v>2133</v>
      </c>
      <c r="B1247" s="305" t="s">
        <v>1376</v>
      </c>
      <c r="C1247" s="305">
        <v>60</v>
      </c>
    </row>
    <row r="1248" spans="1:3" hidden="1" x14ac:dyDescent="0.25">
      <c r="A1248" s="305" t="s">
        <v>2133</v>
      </c>
      <c r="B1248" s="305" t="s">
        <v>1376</v>
      </c>
      <c r="C1248" s="305">
        <v>90</v>
      </c>
    </row>
    <row r="1249" spans="1:3" x14ac:dyDescent="0.25">
      <c r="A1249" s="305" t="s">
        <v>455</v>
      </c>
      <c r="B1249" s="305" t="s">
        <v>1596</v>
      </c>
      <c r="C1249" s="305">
        <v>90</v>
      </c>
    </row>
    <row r="1250" spans="1:3" hidden="1" x14ac:dyDescent="0.25">
      <c r="A1250" s="305" t="s">
        <v>2155</v>
      </c>
      <c r="B1250" s="305" t="s">
        <v>3055</v>
      </c>
      <c r="C1250" s="305">
        <v>72</v>
      </c>
    </row>
    <row r="1251" spans="1:3" hidden="1" x14ac:dyDescent="0.25">
      <c r="A1251" s="305" t="s">
        <v>2155</v>
      </c>
      <c r="B1251" s="305" t="s">
        <v>3055</v>
      </c>
      <c r="C1251" s="305">
        <v>72</v>
      </c>
    </row>
    <row r="1252" spans="1:3" hidden="1" x14ac:dyDescent="0.25">
      <c r="A1252" s="305" t="s">
        <v>2155</v>
      </c>
      <c r="B1252" s="305" t="s">
        <v>3055</v>
      </c>
      <c r="C1252" s="305">
        <v>190</v>
      </c>
    </row>
    <row r="1253" spans="1:3" hidden="1" x14ac:dyDescent="0.25">
      <c r="A1253" s="305" t="s">
        <v>2155</v>
      </c>
      <c r="B1253" s="305" t="s">
        <v>3055</v>
      </c>
      <c r="C1253" s="305">
        <v>190</v>
      </c>
    </row>
    <row r="1254" spans="1:3" x14ac:dyDescent="0.25">
      <c r="A1254" s="305" t="s">
        <v>752</v>
      </c>
      <c r="B1254" s="305" t="s">
        <v>1647</v>
      </c>
      <c r="C1254" s="305">
        <v>262</v>
      </c>
    </row>
    <row r="1255" spans="1:3" hidden="1" x14ac:dyDescent="0.25">
      <c r="A1255" s="305" t="s">
        <v>1702</v>
      </c>
      <c r="B1255" s="305" t="s">
        <v>111</v>
      </c>
      <c r="C1255" s="305">
        <v>86</v>
      </c>
    </row>
    <row r="1256" spans="1:3" hidden="1" x14ac:dyDescent="0.25">
      <c r="A1256" s="305" t="s">
        <v>1702</v>
      </c>
      <c r="B1256" s="305" t="s">
        <v>111</v>
      </c>
      <c r="C1256" s="305">
        <v>86</v>
      </c>
    </row>
    <row r="1257" spans="1:3" x14ac:dyDescent="0.25">
      <c r="A1257" s="305" t="s">
        <v>753</v>
      </c>
      <c r="B1257" s="305" t="s">
        <v>1040</v>
      </c>
      <c r="C1257" s="305">
        <v>86</v>
      </c>
    </row>
    <row r="1258" spans="1:3" hidden="1" x14ac:dyDescent="0.25">
      <c r="A1258" s="305" t="s">
        <v>2135</v>
      </c>
      <c r="B1258" s="305" t="s">
        <v>3003</v>
      </c>
      <c r="C1258" s="305">
        <v>44</v>
      </c>
    </row>
    <row r="1259" spans="1:3" hidden="1" x14ac:dyDescent="0.25">
      <c r="A1259" s="305" t="s">
        <v>2135</v>
      </c>
      <c r="B1259" s="305" t="s">
        <v>3003</v>
      </c>
      <c r="C1259" s="305">
        <v>44</v>
      </c>
    </row>
    <row r="1260" spans="1:3" x14ac:dyDescent="0.25">
      <c r="A1260" s="305" t="s">
        <v>754</v>
      </c>
      <c r="B1260" s="305" t="s">
        <v>1196</v>
      </c>
      <c r="C1260" s="305">
        <v>44</v>
      </c>
    </row>
    <row r="1261" spans="1:3" hidden="1" x14ac:dyDescent="0.25">
      <c r="A1261" s="305" t="s">
        <v>2134</v>
      </c>
      <c r="B1261" s="305" t="s">
        <v>3022</v>
      </c>
      <c r="C1261" s="305">
        <v>86</v>
      </c>
    </row>
    <row r="1262" spans="1:3" hidden="1" x14ac:dyDescent="0.25">
      <c r="A1262" s="305" t="s">
        <v>2134</v>
      </c>
      <c r="B1262" s="305" t="s">
        <v>3022</v>
      </c>
      <c r="C1262" s="305">
        <v>86</v>
      </c>
    </row>
    <row r="1263" spans="1:3" x14ac:dyDescent="0.25">
      <c r="A1263" s="305" t="s">
        <v>755</v>
      </c>
      <c r="B1263" s="305" t="s">
        <v>1597</v>
      </c>
      <c r="C1263" s="305">
        <v>86</v>
      </c>
    </row>
    <row r="1264" spans="1:3" hidden="1" x14ac:dyDescent="0.25">
      <c r="A1264" s="305" t="s">
        <v>2156</v>
      </c>
      <c r="B1264" s="305" t="s">
        <v>2461</v>
      </c>
      <c r="C1264" s="305">
        <v>28</v>
      </c>
    </row>
    <row r="1265" spans="1:3" hidden="1" x14ac:dyDescent="0.25">
      <c r="A1265" s="305" t="s">
        <v>2156</v>
      </c>
      <c r="B1265" s="305" t="s">
        <v>2461</v>
      </c>
      <c r="C1265" s="305">
        <v>28</v>
      </c>
    </row>
    <row r="1266" spans="1:3" hidden="1" x14ac:dyDescent="0.25">
      <c r="A1266" s="305" t="s">
        <v>2156</v>
      </c>
      <c r="B1266" s="305" t="s">
        <v>2461</v>
      </c>
      <c r="C1266" s="305">
        <v>48</v>
      </c>
    </row>
    <row r="1267" spans="1:3" hidden="1" x14ac:dyDescent="0.25">
      <c r="A1267" s="305" t="s">
        <v>2156</v>
      </c>
      <c r="B1267" s="305" t="s">
        <v>2461</v>
      </c>
      <c r="C1267" s="305">
        <v>104</v>
      </c>
    </row>
    <row r="1268" spans="1:3" hidden="1" x14ac:dyDescent="0.25">
      <c r="A1268" s="305" t="s">
        <v>2156</v>
      </c>
      <c r="B1268" s="305" t="s">
        <v>2461</v>
      </c>
      <c r="C1268" s="305">
        <v>26</v>
      </c>
    </row>
    <row r="1269" spans="1:3" hidden="1" x14ac:dyDescent="0.25">
      <c r="A1269" s="305" t="s">
        <v>2156</v>
      </c>
      <c r="B1269" s="305" t="s">
        <v>2461</v>
      </c>
      <c r="C1269" s="305">
        <v>26</v>
      </c>
    </row>
    <row r="1270" spans="1:3" hidden="1" x14ac:dyDescent="0.25">
      <c r="A1270" s="305" t="s">
        <v>2156</v>
      </c>
      <c r="B1270" s="305" t="s">
        <v>2461</v>
      </c>
      <c r="C1270" s="305">
        <v>52</v>
      </c>
    </row>
    <row r="1271" spans="1:3" x14ac:dyDescent="0.25">
      <c r="A1271" s="305" t="s">
        <v>560</v>
      </c>
      <c r="B1271" s="305" t="s">
        <v>1648</v>
      </c>
      <c r="C1271" s="305">
        <v>156</v>
      </c>
    </row>
    <row r="1272" spans="1:3" hidden="1" x14ac:dyDescent="0.25">
      <c r="A1272" s="305" t="s">
        <v>1727</v>
      </c>
      <c r="B1272" s="305" t="s">
        <v>2533</v>
      </c>
      <c r="C1272" s="305">
        <v>22</v>
      </c>
    </row>
    <row r="1273" spans="1:3" hidden="1" x14ac:dyDescent="0.25">
      <c r="A1273" s="305" t="s">
        <v>1727</v>
      </c>
      <c r="B1273" s="305" t="s">
        <v>2533</v>
      </c>
      <c r="C1273" s="305">
        <v>22</v>
      </c>
    </row>
    <row r="1274" spans="1:3" hidden="1" x14ac:dyDescent="0.25">
      <c r="A1274" s="305" t="s">
        <v>1727</v>
      </c>
      <c r="B1274" s="305" t="s">
        <v>2533</v>
      </c>
      <c r="C1274" s="305">
        <v>44</v>
      </c>
    </row>
    <row r="1275" spans="1:3" x14ac:dyDescent="0.25">
      <c r="A1275" s="305" t="s">
        <v>561</v>
      </c>
      <c r="B1275" s="305" t="s">
        <v>1066</v>
      </c>
      <c r="C1275" s="305">
        <v>44</v>
      </c>
    </row>
    <row r="1276" spans="1:3" hidden="1" x14ac:dyDescent="0.25">
      <c r="A1276" s="305" t="s">
        <v>1117</v>
      </c>
      <c r="B1276" s="305" t="s">
        <v>2420</v>
      </c>
      <c r="C1276" s="305">
        <v>24</v>
      </c>
    </row>
    <row r="1277" spans="1:3" hidden="1" x14ac:dyDescent="0.25">
      <c r="A1277" s="305" t="s">
        <v>1117</v>
      </c>
      <c r="B1277" s="305" t="s">
        <v>2420</v>
      </c>
      <c r="C1277" s="305">
        <v>24</v>
      </c>
    </row>
    <row r="1278" spans="1:3" hidden="1" x14ac:dyDescent="0.25">
      <c r="A1278" s="305" t="s">
        <v>1117</v>
      </c>
      <c r="B1278" s="305" t="s">
        <v>2420</v>
      </c>
      <c r="C1278" s="305">
        <v>48</v>
      </c>
    </row>
    <row r="1279" spans="1:3" x14ac:dyDescent="0.25">
      <c r="A1279" s="305" t="s">
        <v>562</v>
      </c>
      <c r="B1279" s="305" t="s">
        <v>1551</v>
      </c>
      <c r="C1279" s="305">
        <v>48</v>
      </c>
    </row>
    <row r="1280" spans="1:3" hidden="1" x14ac:dyDescent="0.25">
      <c r="A1280" s="305" t="s">
        <v>2345</v>
      </c>
      <c r="B1280" s="305" t="s">
        <v>2392</v>
      </c>
      <c r="C1280" s="305">
        <v>26</v>
      </c>
    </row>
    <row r="1281" spans="1:3" hidden="1" x14ac:dyDescent="0.25">
      <c r="A1281" s="305" t="s">
        <v>2345</v>
      </c>
      <c r="B1281" s="305" t="s">
        <v>2392</v>
      </c>
      <c r="C1281" s="305">
        <v>24</v>
      </c>
    </row>
    <row r="1282" spans="1:3" hidden="1" x14ac:dyDescent="0.25">
      <c r="A1282" s="305" t="s">
        <v>2345</v>
      </c>
      <c r="B1282" s="305" t="s">
        <v>2392</v>
      </c>
      <c r="C1282" s="305">
        <v>50</v>
      </c>
    </row>
    <row r="1283" spans="1:3" x14ac:dyDescent="0.25">
      <c r="A1283" s="305" t="s">
        <v>563</v>
      </c>
      <c r="B1283" s="305" t="s">
        <v>46</v>
      </c>
      <c r="C1283" s="305">
        <v>50</v>
      </c>
    </row>
    <row r="1284" spans="1:3" hidden="1" x14ac:dyDescent="0.25">
      <c r="A1284" s="305" t="s">
        <v>2157</v>
      </c>
      <c r="B1284" s="305" t="s">
        <v>2463</v>
      </c>
      <c r="C1284" s="305">
        <v>105</v>
      </c>
    </row>
    <row r="1285" spans="1:3" hidden="1" x14ac:dyDescent="0.25">
      <c r="A1285" s="305" t="s">
        <v>2157</v>
      </c>
      <c r="B1285" s="305" t="s">
        <v>2463</v>
      </c>
      <c r="C1285" s="305">
        <v>105</v>
      </c>
    </row>
    <row r="1286" spans="1:3" hidden="1" x14ac:dyDescent="0.25">
      <c r="A1286" s="305" t="s">
        <v>2157</v>
      </c>
      <c r="B1286" s="305" t="s">
        <v>2463</v>
      </c>
      <c r="C1286" s="305">
        <v>100</v>
      </c>
    </row>
    <row r="1287" spans="1:3" hidden="1" x14ac:dyDescent="0.25">
      <c r="A1287" s="305" t="s">
        <v>2157</v>
      </c>
      <c r="B1287" s="305" t="s">
        <v>2463</v>
      </c>
      <c r="C1287" s="305">
        <v>100</v>
      </c>
    </row>
    <row r="1288" spans="1:3" hidden="1" x14ac:dyDescent="0.25">
      <c r="A1288" s="305" t="s">
        <v>2157</v>
      </c>
      <c r="B1288" s="305" t="s">
        <v>2463</v>
      </c>
      <c r="C1288" s="305">
        <v>105</v>
      </c>
    </row>
    <row r="1289" spans="1:3" hidden="1" x14ac:dyDescent="0.25">
      <c r="A1289" s="305" t="s">
        <v>2157</v>
      </c>
      <c r="B1289" s="305" t="s">
        <v>2463</v>
      </c>
      <c r="C1289" s="305">
        <v>105</v>
      </c>
    </row>
    <row r="1290" spans="1:3" hidden="1" x14ac:dyDescent="0.25">
      <c r="A1290" s="305" t="s">
        <v>2157</v>
      </c>
      <c r="B1290" s="305" t="s">
        <v>2463</v>
      </c>
      <c r="C1290" s="305">
        <v>620</v>
      </c>
    </row>
    <row r="1291" spans="1:3" hidden="1" x14ac:dyDescent="0.25">
      <c r="A1291" s="305" t="s">
        <v>2157</v>
      </c>
      <c r="B1291" s="305" t="s">
        <v>2463</v>
      </c>
      <c r="C1291" s="305">
        <v>168</v>
      </c>
    </row>
    <row r="1292" spans="1:3" hidden="1" x14ac:dyDescent="0.25">
      <c r="A1292" s="305" t="s">
        <v>2157</v>
      </c>
      <c r="B1292" s="305" t="s">
        <v>2463</v>
      </c>
      <c r="C1292" s="305">
        <v>168</v>
      </c>
    </row>
    <row r="1293" spans="1:3" hidden="1" x14ac:dyDescent="0.25">
      <c r="A1293" s="305" t="s">
        <v>2157</v>
      </c>
      <c r="B1293" s="305" t="s">
        <v>2463</v>
      </c>
      <c r="C1293" s="305">
        <v>160</v>
      </c>
    </row>
    <row r="1294" spans="1:3" hidden="1" x14ac:dyDescent="0.25">
      <c r="A1294" s="305" t="s">
        <v>2157</v>
      </c>
      <c r="B1294" s="305" t="s">
        <v>2463</v>
      </c>
      <c r="C1294" s="305">
        <v>160</v>
      </c>
    </row>
    <row r="1295" spans="1:3" hidden="1" x14ac:dyDescent="0.25">
      <c r="A1295" s="305" t="s">
        <v>2157</v>
      </c>
      <c r="B1295" s="305" t="s">
        <v>2463</v>
      </c>
      <c r="C1295" s="305">
        <v>656</v>
      </c>
    </row>
    <row r="1296" spans="1:3" x14ac:dyDescent="0.25">
      <c r="A1296" s="305" t="s">
        <v>564</v>
      </c>
      <c r="B1296" s="305" t="s">
        <v>1649</v>
      </c>
      <c r="C1296" s="305">
        <v>1276</v>
      </c>
    </row>
    <row r="1297" spans="1:3" hidden="1" x14ac:dyDescent="0.25">
      <c r="A1297" s="305" t="s">
        <v>1681</v>
      </c>
      <c r="B1297" s="305" t="s">
        <v>2507</v>
      </c>
      <c r="C1297" s="305">
        <v>106</v>
      </c>
    </row>
    <row r="1298" spans="1:3" hidden="1" x14ac:dyDescent="0.25">
      <c r="A1298" s="305" t="s">
        <v>1681</v>
      </c>
      <c r="B1298" s="305" t="s">
        <v>2507</v>
      </c>
      <c r="C1298" s="305">
        <v>62</v>
      </c>
    </row>
    <row r="1299" spans="1:3" hidden="1" x14ac:dyDescent="0.25">
      <c r="A1299" s="305" t="s">
        <v>1681</v>
      </c>
      <c r="B1299" s="305" t="s">
        <v>2507</v>
      </c>
      <c r="C1299" s="305">
        <v>85</v>
      </c>
    </row>
    <row r="1300" spans="1:3" hidden="1" x14ac:dyDescent="0.25">
      <c r="A1300" s="305" t="s">
        <v>1681</v>
      </c>
      <c r="B1300" s="305" t="s">
        <v>2507</v>
      </c>
      <c r="C1300" s="305">
        <v>85</v>
      </c>
    </row>
    <row r="1301" spans="1:3" hidden="1" x14ac:dyDescent="0.25">
      <c r="A1301" s="305" t="s">
        <v>1681</v>
      </c>
      <c r="B1301" s="305" t="s">
        <v>2507</v>
      </c>
      <c r="C1301" s="305">
        <v>338</v>
      </c>
    </row>
    <row r="1302" spans="1:3" x14ac:dyDescent="0.25">
      <c r="A1302" s="305" t="s">
        <v>565</v>
      </c>
      <c r="B1302" s="305" t="s">
        <v>1019</v>
      </c>
      <c r="C1302" s="305">
        <v>338</v>
      </c>
    </row>
    <row r="1303" spans="1:3" hidden="1" x14ac:dyDescent="0.25">
      <c r="A1303" s="305" t="s">
        <v>2442</v>
      </c>
      <c r="B1303" s="305" t="s">
        <v>2440</v>
      </c>
      <c r="C1303" s="305">
        <v>15</v>
      </c>
    </row>
    <row r="1304" spans="1:3" hidden="1" x14ac:dyDescent="0.25">
      <c r="A1304" s="305" t="s">
        <v>2442</v>
      </c>
      <c r="B1304" s="305" t="s">
        <v>2440</v>
      </c>
      <c r="C1304" s="305">
        <v>5</v>
      </c>
    </row>
    <row r="1305" spans="1:3" hidden="1" x14ac:dyDescent="0.25">
      <c r="A1305" s="305" t="s">
        <v>2442</v>
      </c>
      <c r="B1305" s="305" t="s">
        <v>2440</v>
      </c>
      <c r="C1305" s="305">
        <v>15</v>
      </c>
    </row>
    <row r="1306" spans="1:3" hidden="1" x14ac:dyDescent="0.25">
      <c r="A1306" s="305" t="s">
        <v>2442</v>
      </c>
      <c r="B1306" s="305" t="s">
        <v>2440</v>
      </c>
      <c r="C1306" s="305">
        <v>15</v>
      </c>
    </row>
    <row r="1307" spans="1:3" hidden="1" x14ac:dyDescent="0.25">
      <c r="A1307" s="305" t="s">
        <v>2442</v>
      </c>
      <c r="B1307" s="305" t="s">
        <v>2440</v>
      </c>
      <c r="C1307" s="305">
        <v>50</v>
      </c>
    </row>
    <row r="1308" spans="1:3" x14ac:dyDescent="0.25">
      <c r="A1308" s="305" t="s">
        <v>566</v>
      </c>
      <c r="B1308" s="305" t="s">
        <v>1585</v>
      </c>
      <c r="C1308" s="305">
        <v>50</v>
      </c>
    </row>
    <row r="1309" spans="1:3" hidden="1" x14ac:dyDescent="0.25">
      <c r="A1309" s="305" t="s">
        <v>353</v>
      </c>
      <c r="B1309" s="305" t="s">
        <v>1511</v>
      </c>
      <c r="C1309" s="305">
        <v>55</v>
      </c>
    </row>
    <row r="1310" spans="1:3" hidden="1" x14ac:dyDescent="0.25">
      <c r="A1310" s="305" t="s">
        <v>353</v>
      </c>
      <c r="B1310" s="305" t="s">
        <v>1511</v>
      </c>
      <c r="C1310" s="305">
        <v>13</v>
      </c>
    </row>
    <row r="1311" spans="1:3" hidden="1" x14ac:dyDescent="0.25">
      <c r="A1311" s="305" t="s">
        <v>353</v>
      </c>
      <c r="B1311" s="305" t="s">
        <v>1511</v>
      </c>
      <c r="C1311" s="305">
        <v>22</v>
      </c>
    </row>
    <row r="1312" spans="1:3" hidden="1" x14ac:dyDescent="0.25">
      <c r="A1312" s="305" t="s">
        <v>353</v>
      </c>
      <c r="B1312" s="305" t="s">
        <v>1511</v>
      </c>
      <c r="C1312" s="305">
        <v>22</v>
      </c>
    </row>
    <row r="1313" spans="1:3" hidden="1" x14ac:dyDescent="0.25">
      <c r="A1313" s="305" t="s">
        <v>353</v>
      </c>
      <c r="B1313" s="305" t="s">
        <v>1511</v>
      </c>
      <c r="C1313" s="305">
        <v>112</v>
      </c>
    </row>
    <row r="1314" spans="1:3" x14ac:dyDescent="0.25">
      <c r="A1314" s="305" t="s">
        <v>567</v>
      </c>
      <c r="B1314" s="305" t="s">
        <v>6</v>
      </c>
      <c r="C1314" s="305">
        <v>112</v>
      </c>
    </row>
    <row r="1315" spans="1:3" hidden="1" x14ac:dyDescent="0.25">
      <c r="A1315" s="305" t="s">
        <v>2196</v>
      </c>
      <c r="B1315" s="305" t="s">
        <v>3146</v>
      </c>
      <c r="C1315" s="305">
        <v>64</v>
      </c>
    </row>
    <row r="1316" spans="1:3" hidden="1" x14ac:dyDescent="0.25">
      <c r="A1316" s="305" t="s">
        <v>2196</v>
      </c>
      <c r="B1316" s="305" t="s">
        <v>1409</v>
      </c>
      <c r="C1316" s="305">
        <v>66</v>
      </c>
    </row>
    <row r="1317" spans="1:3" hidden="1" x14ac:dyDescent="0.25">
      <c r="A1317" s="305" t="s">
        <v>2196</v>
      </c>
      <c r="B1317" s="305" t="s">
        <v>1409</v>
      </c>
      <c r="C1317" s="305">
        <v>64</v>
      </c>
    </row>
    <row r="1318" spans="1:3" hidden="1" x14ac:dyDescent="0.25">
      <c r="A1318" s="305" t="s">
        <v>2196</v>
      </c>
      <c r="B1318" s="305" t="s">
        <v>1409</v>
      </c>
      <c r="C1318" s="305">
        <v>194</v>
      </c>
    </row>
    <row r="1319" spans="1:3" hidden="1" x14ac:dyDescent="0.25">
      <c r="A1319" s="305" t="s">
        <v>2196</v>
      </c>
      <c r="B1319" s="305" t="s">
        <v>3146</v>
      </c>
      <c r="C1319" s="305">
        <v>116</v>
      </c>
    </row>
    <row r="1320" spans="1:3" hidden="1" x14ac:dyDescent="0.25">
      <c r="A1320" s="305" t="s">
        <v>2196</v>
      </c>
      <c r="B1320" s="305" t="s">
        <v>1409</v>
      </c>
      <c r="C1320" s="305">
        <v>134</v>
      </c>
    </row>
    <row r="1321" spans="1:3" hidden="1" x14ac:dyDescent="0.25">
      <c r="A1321" s="305" t="s">
        <v>2196</v>
      </c>
      <c r="B1321" s="305" t="s">
        <v>1409</v>
      </c>
      <c r="C1321" s="305">
        <v>250</v>
      </c>
    </row>
    <row r="1322" spans="1:3" x14ac:dyDescent="0.25">
      <c r="A1322" s="305" t="s">
        <v>456</v>
      </c>
      <c r="B1322" s="305" t="s">
        <v>934</v>
      </c>
      <c r="C1322" s="305">
        <v>444</v>
      </c>
    </row>
    <row r="1323" spans="1:3" hidden="1" x14ac:dyDescent="0.25">
      <c r="A1323" s="305" t="s">
        <v>1145</v>
      </c>
      <c r="B1323" s="305" t="s">
        <v>3113</v>
      </c>
      <c r="C1323" s="305">
        <v>36</v>
      </c>
    </row>
    <row r="1324" spans="1:3" hidden="1" x14ac:dyDescent="0.25">
      <c r="A1324" s="305" t="s">
        <v>1145</v>
      </c>
      <c r="B1324" s="305" t="s">
        <v>1364</v>
      </c>
      <c r="C1324" s="305">
        <v>40</v>
      </c>
    </row>
    <row r="1325" spans="1:3" hidden="1" x14ac:dyDescent="0.25">
      <c r="A1325" s="305" t="s">
        <v>1145</v>
      </c>
      <c r="B1325" s="305" t="s">
        <v>1364</v>
      </c>
      <c r="C1325" s="305">
        <v>76</v>
      </c>
    </row>
    <row r="1326" spans="1:3" x14ac:dyDescent="0.25">
      <c r="A1326" s="305" t="s">
        <v>457</v>
      </c>
      <c r="B1326" s="305" t="s">
        <v>1572</v>
      </c>
      <c r="C1326" s="305">
        <v>76</v>
      </c>
    </row>
    <row r="1327" spans="1:3" hidden="1" x14ac:dyDescent="0.25">
      <c r="A1327" s="305" t="s">
        <v>2352</v>
      </c>
      <c r="B1327" s="305" t="s">
        <v>2976</v>
      </c>
      <c r="C1327" s="305">
        <v>20</v>
      </c>
    </row>
    <row r="1328" spans="1:3" hidden="1" x14ac:dyDescent="0.25">
      <c r="A1328" s="305" t="s">
        <v>2352</v>
      </c>
      <c r="B1328" s="305" t="s">
        <v>1310</v>
      </c>
      <c r="C1328" s="305">
        <v>26</v>
      </c>
    </row>
    <row r="1329" spans="1:3" hidden="1" x14ac:dyDescent="0.25">
      <c r="A1329" s="305" t="s">
        <v>2352</v>
      </c>
      <c r="B1329" s="305" t="s">
        <v>1310</v>
      </c>
      <c r="C1329" s="305">
        <v>46</v>
      </c>
    </row>
    <row r="1330" spans="1:3" x14ac:dyDescent="0.25">
      <c r="A1330" s="305" t="s">
        <v>458</v>
      </c>
      <c r="B1330" s="305" t="s">
        <v>52</v>
      </c>
      <c r="C1330" s="305">
        <v>46</v>
      </c>
    </row>
    <row r="1331" spans="1:3" hidden="1" x14ac:dyDescent="0.25">
      <c r="A1331" s="305" t="s">
        <v>2346</v>
      </c>
      <c r="B1331" s="305" t="s">
        <v>2970</v>
      </c>
      <c r="C1331" s="305">
        <v>40</v>
      </c>
    </row>
    <row r="1332" spans="1:3" hidden="1" x14ac:dyDescent="0.25">
      <c r="A1332" s="305" t="s">
        <v>2346</v>
      </c>
      <c r="B1332" s="305" t="s">
        <v>1304</v>
      </c>
      <c r="C1332" s="305">
        <v>42</v>
      </c>
    </row>
    <row r="1333" spans="1:3" hidden="1" x14ac:dyDescent="0.25">
      <c r="A1333" s="305" t="s">
        <v>2346</v>
      </c>
      <c r="B1333" s="305" t="s">
        <v>1304</v>
      </c>
      <c r="C1333" s="305">
        <v>82</v>
      </c>
    </row>
    <row r="1334" spans="1:3" x14ac:dyDescent="0.25">
      <c r="A1334" s="305" t="s">
        <v>459</v>
      </c>
      <c r="B1334" s="305" t="s">
        <v>47</v>
      </c>
      <c r="C1334" s="305">
        <v>82</v>
      </c>
    </row>
    <row r="1335" spans="1:3" hidden="1" x14ac:dyDescent="0.25">
      <c r="A1335" s="305" t="s">
        <v>2158</v>
      </c>
      <c r="B1335" s="305" t="s">
        <v>1399</v>
      </c>
      <c r="C1335" s="305">
        <v>152</v>
      </c>
    </row>
    <row r="1336" spans="1:3" hidden="1" x14ac:dyDescent="0.25">
      <c r="A1336" s="305" t="s">
        <v>2158</v>
      </c>
      <c r="B1336" s="305" t="s">
        <v>1399</v>
      </c>
      <c r="C1336" s="305">
        <v>152</v>
      </c>
    </row>
    <row r="1337" spans="1:3" hidden="1" x14ac:dyDescent="0.25">
      <c r="A1337" s="305" t="s">
        <v>2158</v>
      </c>
      <c r="B1337" s="305" t="s">
        <v>1399</v>
      </c>
      <c r="C1337" s="305">
        <v>156</v>
      </c>
    </row>
    <row r="1338" spans="1:3" hidden="1" x14ac:dyDescent="0.25">
      <c r="A1338" s="305" t="s">
        <v>2158</v>
      </c>
      <c r="B1338" s="305" t="s">
        <v>1399</v>
      </c>
      <c r="C1338" s="305">
        <v>156</v>
      </c>
    </row>
    <row r="1339" spans="1:3" x14ac:dyDescent="0.25">
      <c r="A1339" s="305" t="s">
        <v>460</v>
      </c>
      <c r="B1339" s="305" t="s">
        <v>1650</v>
      </c>
      <c r="C1339" s="305">
        <v>308</v>
      </c>
    </row>
    <row r="1340" spans="1:3" hidden="1" x14ac:dyDescent="0.25">
      <c r="A1340" s="305" t="s">
        <v>2185</v>
      </c>
      <c r="B1340" s="305" t="s">
        <v>1403</v>
      </c>
      <c r="C1340" s="305">
        <v>39</v>
      </c>
    </row>
    <row r="1341" spans="1:3" hidden="1" x14ac:dyDescent="0.25">
      <c r="A1341" s="305" t="s">
        <v>2185</v>
      </c>
      <c r="B1341" s="305" t="s">
        <v>1403</v>
      </c>
      <c r="C1341" s="305">
        <v>39</v>
      </c>
    </row>
    <row r="1342" spans="1:3" hidden="1" x14ac:dyDescent="0.25">
      <c r="A1342" s="305" t="s">
        <v>2185</v>
      </c>
      <c r="B1342" s="305" t="s">
        <v>1403</v>
      </c>
      <c r="C1342" s="305">
        <v>120</v>
      </c>
    </row>
    <row r="1343" spans="1:3" hidden="1" x14ac:dyDescent="0.25">
      <c r="A1343" s="305" t="s">
        <v>2185</v>
      </c>
      <c r="B1343" s="305" t="s">
        <v>1403</v>
      </c>
      <c r="C1343" s="305">
        <v>120</v>
      </c>
    </row>
    <row r="1344" spans="1:3" x14ac:dyDescent="0.25">
      <c r="A1344" s="305" t="s">
        <v>461</v>
      </c>
      <c r="B1344" s="305" t="s">
        <v>922</v>
      </c>
      <c r="C1344" s="305">
        <v>159</v>
      </c>
    </row>
    <row r="1345" spans="1:3" hidden="1" x14ac:dyDescent="0.25">
      <c r="A1345" s="305" t="s">
        <v>2085</v>
      </c>
      <c r="B1345" s="305" t="s">
        <v>1288</v>
      </c>
      <c r="C1345" s="305">
        <v>76</v>
      </c>
    </row>
    <row r="1346" spans="1:3" hidden="1" x14ac:dyDescent="0.25">
      <c r="A1346" s="305" t="s">
        <v>2085</v>
      </c>
      <c r="B1346" s="305" t="s">
        <v>1288</v>
      </c>
      <c r="C1346" s="305">
        <v>76</v>
      </c>
    </row>
    <row r="1347" spans="1:3" x14ac:dyDescent="0.25">
      <c r="A1347" s="305" t="s">
        <v>462</v>
      </c>
      <c r="B1347" s="305" t="s">
        <v>22</v>
      </c>
      <c r="C1347" s="305">
        <v>76</v>
      </c>
    </row>
    <row r="1348" spans="1:3" hidden="1" x14ac:dyDescent="0.25">
      <c r="A1348" s="305" t="s">
        <v>2197</v>
      </c>
      <c r="B1348" s="305" t="s">
        <v>2650</v>
      </c>
      <c r="C1348" s="305">
        <v>120</v>
      </c>
    </row>
    <row r="1349" spans="1:3" hidden="1" x14ac:dyDescent="0.25">
      <c r="A1349" s="305" t="s">
        <v>2197</v>
      </c>
      <c r="B1349" s="305" t="s">
        <v>2650</v>
      </c>
      <c r="C1349" s="305">
        <v>120</v>
      </c>
    </row>
    <row r="1350" spans="1:3" hidden="1" x14ac:dyDescent="0.25">
      <c r="A1350" s="305" t="s">
        <v>2197</v>
      </c>
      <c r="B1350" s="305" t="s">
        <v>2650</v>
      </c>
      <c r="C1350" s="305">
        <v>120</v>
      </c>
    </row>
    <row r="1351" spans="1:3" hidden="1" x14ac:dyDescent="0.25">
      <c r="A1351" s="305" t="s">
        <v>2197</v>
      </c>
      <c r="B1351" s="305" t="s">
        <v>2650</v>
      </c>
      <c r="C1351" s="305">
        <v>360</v>
      </c>
    </row>
    <row r="1352" spans="1:3" hidden="1" x14ac:dyDescent="0.25">
      <c r="A1352" s="305" t="s">
        <v>2197</v>
      </c>
      <c r="B1352" s="305" t="s">
        <v>2650</v>
      </c>
      <c r="C1352" s="305">
        <v>172</v>
      </c>
    </row>
    <row r="1353" spans="1:3" hidden="1" x14ac:dyDescent="0.25">
      <c r="A1353" s="305" t="s">
        <v>2197</v>
      </c>
      <c r="B1353" s="305" t="s">
        <v>2650</v>
      </c>
      <c r="C1353" s="305">
        <v>172</v>
      </c>
    </row>
    <row r="1354" spans="1:3" hidden="1" x14ac:dyDescent="0.25">
      <c r="A1354" s="305" t="s">
        <v>2197</v>
      </c>
      <c r="B1354" s="305" t="s">
        <v>2650</v>
      </c>
      <c r="C1354" s="305">
        <v>344</v>
      </c>
    </row>
    <row r="1355" spans="1:3" x14ac:dyDescent="0.25">
      <c r="A1355" s="305" t="s">
        <v>663</v>
      </c>
      <c r="B1355" s="305" t="s">
        <v>935</v>
      </c>
      <c r="C1355" s="305">
        <v>704</v>
      </c>
    </row>
    <row r="1356" spans="1:3" hidden="1" x14ac:dyDescent="0.25">
      <c r="A1356" s="305" t="s">
        <v>2349</v>
      </c>
      <c r="B1356" s="305" t="s">
        <v>2576</v>
      </c>
      <c r="C1356" s="305">
        <v>90</v>
      </c>
    </row>
    <row r="1357" spans="1:3" hidden="1" x14ac:dyDescent="0.25">
      <c r="A1357" s="305" t="s">
        <v>2349</v>
      </c>
      <c r="B1357" s="305" t="s">
        <v>2576</v>
      </c>
      <c r="C1357" s="305">
        <v>90</v>
      </c>
    </row>
    <row r="1358" spans="1:3" hidden="1" x14ac:dyDescent="0.25">
      <c r="A1358" s="305" t="s">
        <v>2349</v>
      </c>
      <c r="B1358" s="305" t="s">
        <v>2576</v>
      </c>
      <c r="C1358" s="305">
        <v>180</v>
      </c>
    </row>
    <row r="1359" spans="1:3" x14ac:dyDescent="0.25">
      <c r="A1359" s="305" t="s">
        <v>664</v>
      </c>
      <c r="B1359" s="305" t="s">
        <v>50</v>
      </c>
      <c r="C1359" s="305">
        <v>180</v>
      </c>
    </row>
    <row r="1360" spans="1:3" hidden="1" x14ac:dyDescent="0.25">
      <c r="A1360" s="305" t="s">
        <v>2201</v>
      </c>
      <c r="B1360" s="305" t="s">
        <v>2654</v>
      </c>
      <c r="C1360" s="305">
        <v>106</v>
      </c>
    </row>
    <row r="1361" spans="1:3" hidden="1" x14ac:dyDescent="0.25">
      <c r="A1361" s="305" t="s">
        <v>2201</v>
      </c>
      <c r="B1361" s="305" t="s">
        <v>2654</v>
      </c>
      <c r="C1361" s="305">
        <v>60</v>
      </c>
    </row>
    <row r="1362" spans="1:3" hidden="1" x14ac:dyDescent="0.25">
      <c r="A1362" s="305" t="s">
        <v>2201</v>
      </c>
      <c r="B1362" s="305" t="s">
        <v>2654</v>
      </c>
      <c r="C1362" s="305">
        <v>106</v>
      </c>
    </row>
    <row r="1363" spans="1:3" hidden="1" x14ac:dyDescent="0.25">
      <c r="A1363" s="305" t="s">
        <v>2201</v>
      </c>
      <c r="B1363" s="305" t="s">
        <v>2654</v>
      </c>
      <c r="C1363" s="305">
        <v>272</v>
      </c>
    </row>
    <row r="1364" spans="1:3" hidden="1" x14ac:dyDescent="0.25">
      <c r="A1364" s="305" t="s">
        <v>2201</v>
      </c>
      <c r="B1364" s="305" t="s">
        <v>2654</v>
      </c>
      <c r="C1364" s="305">
        <v>164</v>
      </c>
    </row>
    <row r="1365" spans="1:3" hidden="1" x14ac:dyDescent="0.25">
      <c r="A1365" s="305" t="s">
        <v>2201</v>
      </c>
      <c r="B1365" s="305" t="s">
        <v>2654</v>
      </c>
      <c r="C1365" s="305">
        <v>164</v>
      </c>
    </row>
    <row r="1366" spans="1:3" hidden="1" x14ac:dyDescent="0.25">
      <c r="A1366" s="305" t="s">
        <v>2201</v>
      </c>
      <c r="B1366" s="305" t="s">
        <v>2654</v>
      </c>
      <c r="C1366" s="305">
        <v>328</v>
      </c>
    </row>
    <row r="1367" spans="1:3" x14ac:dyDescent="0.25">
      <c r="A1367" s="305" t="s">
        <v>665</v>
      </c>
      <c r="B1367" s="305" t="s">
        <v>939</v>
      </c>
      <c r="C1367" s="305">
        <v>600</v>
      </c>
    </row>
    <row r="1368" spans="1:3" hidden="1" x14ac:dyDescent="0.25">
      <c r="A1368" s="305" t="s">
        <v>2360</v>
      </c>
      <c r="B1368" s="305" t="s">
        <v>2580</v>
      </c>
      <c r="C1368" s="305">
        <v>70</v>
      </c>
    </row>
    <row r="1369" spans="1:3" hidden="1" x14ac:dyDescent="0.25">
      <c r="A1369" s="305" t="s">
        <v>2360</v>
      </c>
      <c r="B1369" s="305" t="s">
        <v>2580</v>
      </c>
      <c r="C1369" s="305">
        <v>70</v>
      </c>
    </row>
    <row r="1370" spans="1:3" hidden="1" x14ac:dyDescent="0.25">
      <c r="A1370" s="305" t="s">
        <v>2360</v>
      </c>
      <c r="B1370" s="305" t="s">
        <v>2580</v>
      </c>
      <c r="C1370" s="305">
        <v>140</v>
      </c>
    </row>
    <row r="1371" spans="1:3" x14ac:dyDescent="0.25">
      <c r="A1371" s="305" t="s">
        <v>666</v>
      </c>
      <c r="B1371" s="305" t="s">
        <v>59</v>
      </c>
      <c r="C1371" s="305">
        <v>140</v>
      </c>
    </row>
    <row r="1372" spans="1:3" hidden="1" x14ac:dyDescent="0.25">
      <c r="A1372" s="305" t="s">
        <v>2206</v>
      </c>
      <c r="B1372" s="305" t="s">
        <v>3155</v>
      </c>
      <c r="C1372" s="305">
        <v>176</v>
      </c>
    </row>
    <row r="1373" spans="1:3" hidden="1" x14ac:dyDescent="0.25">
      <c r="A1373" s="305" t="s">
        <v>2206</v>
      </c>
      <c r="B1373" s="305" t="s">
        <v>1417</v>
      </c>
      <c r="C1373" s="305">
        <v>178</v>
      </c>
    </row>
    <row r="1374" spans="1:3" hidden="1" x14ac:dyDescent="0.25">
      <c r="A1374" s="305" t="s">
        <v>2206</v>
      </c>
      <c r="B1374" s="305" t="s">
        <v>1417</v>
      </c>
      <c r="C1374" s="305">
        <v>180</v>
      </c>
    </row>
    <row r="1375" spans="1:3" hidden="1" x14ac:dyDescent="0.25">
      <c r="A1375" s="305" t="s">
        <v>2206</v>
      </c>
      <c r="B1375" s="305" t="s">
        <v>1417</v>
      </c>
      <c r="C1375" s="305">
        <v>534</v>
      </c>
    </row>
    <row r="1376" spans="1:3" hidden="1" x14ac:dyDescent="0.25">
      <c r="A1376" s="305" t="s">
        <v>2206</v>
      </c>
      <c r="B1376" s="305" t="s">
        <v>3155</v>
      </c>
      <c r="C1376" s="305">
        <v>164</v>
      </c>
    </row>
    <row r="1377" spans="1:3" hidden="1" x14ac:dyDescent="0.25">
      <c r="A1377" s="305" t="s">
        <v>2206</v>
      </c>
      <c r="B1377" s="305" t="s">
        <v>1417</v>
      </c>
      <c r="C1377" s="305">
        <v>180</v>
      </c>
    </row>
    <row r="1378" spans="1:3" hidden="1" x14ac:dyDescent="0.25">
      <c r="A1378" s="305" t="s">
        <v>2206</v>
      </c>
      <c r="B1378" s="305" t="s">
        <v>1417</v>
      </c>
      <c r="C1378" s="305">
        <v>344</v>
      </c>
    </row>
    <row r="1379" spans="1:3" x14ac:dyDescent="0.25">
      <c r="A1379" s="305" t="s">
        <v>463</v>
      </c>
      <c r="B1379" s="305" t="s">
        <v>944</v>
      </c>
      <c r="C1379" s="305">
        <v>878</v>
      </c>
    </row>
    <row r="1380" spans="1:3" hidden="1" x14ac:dyDescent="0.25">
      <c r="A1380" s="305" t="s">
        <v>2347</v>
      </c>
      <c r="B1380" s="305" t="s">
        <v>1306</v>
      </c>
      <c r="C1380" s="305">
        <v>44</v>
      </c>
    </row>
    <row r="1381" spans="1:3" hidden="1" x14ac:dyDescent="0.25">
      <c r="A1381" s="305" t="s">
        <v>2347</v>
      </c>
      <c r="B1381" s="305" t="s">
        <v>1306</v>
      </c>
      <c r="C1381" s="305">
        <v>44</v>
      </c>
    </row>
    <row r="1382" spans="1:3" x14ac:dyDescent="0.25">
      <c r="A1382" s="305" t="s">
        <v>464</v>
      </c>
      <c r="B1382" s="305" t="s">
        <v>48</v>
      </c>
      <c r="C1382" s="305">
        <v>44</v>
      </c>
    </row>
    <row r="1383" spans="1:3" hidden="1" x14ac:dyDescent="0.25">
      <c r="A1383" s="305" t="s">
        <v>1687</v>
      </c>
      <c r="B1383" s="305" t="s">
        <v>3199</v>
      </c>
      <c r="C1383" s="305">
        <v>44</v>
      </c>
    </row>
    <row r="1384" spans="1:3" hidden="1" x14ac:dyDescent="0.25">
      <c r="A1384" s="305" t="s">
        <v>1687</v>
      </c>
      <c r="B1384" s="305" t="s">
        <v>1455</v>
      </c>
      <c r="C1384" s="305">
        <v>50</v>
      </c>
    </row>
    <row r="1385" spans="1:3" hidden="1" x14ac:dyDescent="0.25">
      <c r="A1385" s="305" t="s">
        <v>1687</v>
      </c>
      <c r="B1385" s="305" t="s">
        <v>1455</v>
      </c>
      <c r="C1385" s="305">
        <v>94</v>
      </c>
    </row>
    <row r="1386" spans="1:3" x14ac:dyDescent="0.25">
      <c r="A1386" s="305" t="s">
        <v>465</v>
      </c>
      <c r="B1386" s="305" t="s">
        <v>1025</v>
      </c>
      <c r="C1386" s="305">
        <v>94</v>
      </c>
    </row>
    <row r="1387" spans="1:3" hidden="1" x14ac:dyDescent="0.25">
      <c r="A1387" s="305" t="s">
        <v>1979</v>
      </c>
      <c r="B1387" s="305" t="s">
        <v>3063</v>
      </c>
      <c r="C1387" s="305">
        <v>50</v>
      </c>
    </row>
    <row r="1388" spans="1:3" hidden="1" x14ac:dyDescent="0.25">
      <c r="A1388" s="305" t="s">
        <v>1979</v>
      </c>
      <c r="B1388" s="305" t="s">
        <v>1318</v>
      </c>
      <c r="C1388" s="305">
        <v>98</v>
      </c>
    </row>
    <row r="1389" spans="1:3" hidden="1" x14ac:dyDescent="0.25">
      <c r="A1389" s="305" t="s">
        <v>1979</v>
      </c>
      <c r="B1389" s="305" t="s">
        <v>1318</v>
      </c>
      <c r="C1389" s="305">
        <v>148</v>
      </c>
    </row>
    <row r="1390" spans="1:3" x14ac:dyDescent="0.25">
      <c r="A1390" s="305" t="s">
        <v>466</v>
      </c>
      <c r="B1390" s="305" t="s">
        <v>67</v>
      </c>
      <c r="C1390" s="305">
        <v>148</v>
      </c>
    </row>
    <row r="1391" spans="1:3" hidden="1" x14ac:dyDescent="0.25">
      <c r="A1391" s="305" t="s">
        <v>2078</v>
      </c>
      <c r="B1391" s="305" t="s">
        <v>2949</v>
      </c>
      <c r="C1391" s="305">
        <v>30</v>
      </c>
    </row>
    <row r="1392" spans="1:3" hidden="1" x14ac:dyDescent="0.25">
      <c r="A1392" s="305" t="s">
        <v>2078</v>
      </c>
      <c r="B1392" s="305" t="s">
        <v>1286</v>
      </c>
      <c r="C1392" s="305">
        <v>40</v>
      </c>
    </row>
    <row r="1393" spans="1:3" hidden="1" x14ac:dyDescent="0.25">
      <c r="A1393" s="305" t="s">
        <v>2078</v>
      </c>
      <c r="B1393" s="305" t="s">
        <v>1286</v>
      </c>
      <c r="C1393" s="305">
        <v>70</v>
      </c>
    </row>
    <row r="1394" spans="1:3" x14ac:dyDescent="0.25">
      <c r="A1394" s="305" t="s">
        <v>467</v>
      </c>
      <c r="B1394" s="305" t="s">
        <v>16</v>
      </c>
      <c r="C1394" s="305">
        <v>70</v>
      </c>
    </row>
    <row r="1395" spans="1:3" hidden="1" x14ac:dyDescent="0.25">
      <c r="A1395" s="305" t="s">
        <v>2207</v>
      </c>
      <c r="B1395" s="305" t="s">
        <v>3158</v>
      </c>
      <c r="C1395" s="305">
        <v>124</v>
      </c>
    </row>
    <row r="1396" spans="1:3" hidden="1" x14ac:dyDescent="0.25">
      <c r="A1396" s="305" t="s">
        <v>2207</v>
      </c>
      <c r="B1396" s="305" t="s">
        <v>1419</v>
      </c>
      <c r="C1396" s="305">
        <v>124</v>
      </c>
    </row>
    <row r="1397" spans="1:3" hidden="1" x14ac:dyDescent="0.25">
      <c r="A1397" s="305" t="s">
        <v>2207</v>
      </c>
      <c r="B1397" s="305" t="s">
        <v>1419</v>
      </c>
      <c r="C1397" s="305">
        <v>248</v>
      </c>
    </row>
    <row r="1398" spans="1:3" hidden="1" x14ac:dyDescent="0.25">
      <c r="A1398" s="305" t="s">
        <v>2207</v>
      </c>
      <c r="B1398" s="305" t="s">
        <v>3158</v>
      </c>
      <c r="C1398" s="305">
        <v>148</v>
      </c>
    </row>
    <row r="1399" spans="1:3" hidden="1" x14ac:dyDescent="0.25">
      <c r="A1399" s="305" t="s">
        <v>2207</v>
      </c>
      <c r="B1399" s="305" t="s">
        <v>1419</v>
      </c>
      <c r="C1399" s="305">
        <v>148</v>
      </c>
    </row>
    <row r="1400" spans="1:3" hidden="1" x14ac:dyDescent="0.25">
      <c r="A1400" s="305" t="s">
        <v>2207</v>
      </c>
      <c r="B1400" s="305" t="s">
        <v>1419</v>
      </c>
      <c r="C1400" s="305">
        <v>296</v>
      </c>
    </row>
    <row r="1401" spans="1:3" x14ac:dyDescent="0.25">
      <c r="A1401" s="305" t="s">
        <v>468</v>
      </c>
      <c r="B1401" s="305" t="s">
        <v>945</v>
      </c>
      <c r="C1401" s="305">
        <v>544</v>
      </c>
    </row>
    <row r="1402" spans="1:3" hidden="1" x14ac:dyDescent="0.25">
      <c r="A1402" s="305" t="s">
        <v>2198</v>
      </c>
      <c r="B1402" s="305" t="s">
        <v>3149</v>
      </c>
      <c r="C1402" s="305">
        <v>106</v>
      </c>
    </row>
    <row r="1403" spans="1:3" hidden="1" x14ac:dyDescent="0.25">
      <c r="A1403" s="305" t="s">
        <v>2198</v>
      </c>
      <c r="B1403" s="305" t="s">
        <v>1411</v>
      </c>
      <c r="C1403" s="305">
        <v>106</v>
      </c>
    </row>
    <row r="1404" spans="1:3" hidden="1" x14ac:dyDescent="0.25">
      <c r="A1404" s="305" t="s">
        <v>2198</v>
      </c>
      <c r="B1404" s="305" t="s">
        <v>1411</v>
      </c>
      <c r="C1404" s="305">
        <v>212</v>
      </c>
    </row>
    <row r="1405" spans="1:3" hidden="1" x14ac:dyDescent="0.25">
      <c r="A1405" s="305" t="s">
        <v>2198</v>
      </c>
      <c r="B1405" s="305" t="s">
        <v>3149</v>
      </c>
      <c r="C1405" s="305">
        <v>162</v>
      </c>
    </row>
    <row r="1406" spans="1:3" hidden="1" x14ac:dyDescent="0.25">
      <c r="A1406" s="305" t="s">
        <v>2198</v>
      </c>
      <c r="B1406" s="305" t="s">
        <v>1411</v>
      </c>
      <c r="C1406" s="305">
        <v>162</v>
      </c>
    </row>
    <row r="1407" spans="1:3" hidden="1" x14ac:dyDescent="0.25">
      <c r="A1407" s="305" t="s">
        <v>2198</v>
      </c>
      <c r="B1407" s="305" t="s">
        <v>1411</v>
      </c>
      <c r="C1407" s="305">
        <v>324</v>
      </c>
    </row>
    <row r="1408" spans="1:3" x14ac:dyDescent="0.25">
      <c r="A1408" s="305" t="s">
        <v>469</v>
      </c>
      <c r="B1408" s="305" t="s">
        <v>936</v>
      </c>
      <c r="C1408" s="305">
        <v>536</v>
      </c>
    </row>
    <row r="1409" spans="1:3" hidden="1" x14ac:dyDescent="0.25">
      <c r="A1409" s="305" t="s">
        <v>2178</v>
      </c>
      <c r="B1409" s="305" t="s">
        <v>3137</v>
      </c>
      <c r="C1409" s="305">
        <v>118</v>
      </c>
    </row>
    <row r="1410" spans="1:3" hidden="1" x14ac:dyDescent="0.25">
      <c r="A1410" s="305" t="s">
        <v>2178</v>
      </c>
      <c r="B1410" s="305" t="s">
        <v>1401</v>
      </c>
      <c r="C1410" s="305">
        <v>118</v>
      </c>
    </row>
    <row r="1411" spans="1:3" hidden="1" x14ac:dyDescent="0.25">
      <c r="A1411" s="305" t="s">
        <v>2178</v>
      </c>
      <c r="B1411" s="305" t="s">
        <v>1401</v>
      </c>
      <c r="C1411" s="305">
        <v>236</v>
      </c>
    </row>
    <row r="1412" spans="1:3" hidden="1" x14ac:dyDescent="0.25">
      <c r="A1412" s="305" t="s">
        <v>2178</v>
      </c>
      <c r="B1412" s="305" t="s">
        <v>3137</v>
      </c>
      <c r="C1412" s="305">
        <v>148</v>
      </c>
    </row>
    <row r="1413" spans="1:3" hidden="1" x14ac:dyDescent="0.25">
      <c r="A1413" s="305" t="s">
        <v>2178</v>
      </c>
      <c r="B1413" s="305" t="s">
        <v>1401</v>
      </c>
      <c r="C1413" s="305">
        <v>148</v>
      </c>
    </row>
    <row r="1414" spans="1:3" hidden="1" x14ac:dyDescent="0.25">
      <c r="A1414" s="305" t="s">
        <v>2178</v>
      </c>
      <c r="B1414" s="305" t="s">
        <v>1401</v>
      </c>
      <c r="C1414" s="305">
        <v>296</v>
      </c>
    </row>
    <row r="1415" spans="1:3" x14ac:dyDescent="0.25">
      <c r="A1415" s="305" t="s">
        <v>470</v>
      </c>
      <c r="B1415" s="305" t="s">
        <v>915</v>
      </c>
      <c r="C1415" s="305">
        <v>532</v>
      </c>
    </row>
    <row r="1416" spans="1:3" hidden="1" x14ac:dyDescent="0.25">
      <c r="A1416" s="305" t="s">
        <v>2350</v>
      </c>
      <c r="B1416" s="305" t="s">
        <v>2973</v>
      </c>
      <c r="C1416" s="305">
        <v>100</v>
      </c>
    </row>
    <row r="1417" spans="1:3" hidden="1" x14ac:dyDescent="0.25">
      <c r="A1417" s="305" t="s">
        <v>2350</v>
      </c>
      <c r="B1417" s="305" t="s">
        <v>1308</v>
      </c>
      <c r="C1417" s="305">
        <v>100</v>
      </c>
    </row>
    <row r="1418" spans="1:3" hidden="1" x14ac:dyDescent="0.25">
      <c r="A1418" s="305" t="s">
        <v>2350</v>
      </c>
      <c r="B1418" s="305" t="s">
        <v>1308</v>
      </c>
      <c r="C1418" s="305">
        <v>200</v>
      </c>
    </row>
    <row r="1419" spans="1:3" x14ac:dyDescent="0.25">
      <c r="A1419" s="305" t="s">
        <v>471</v>
      </c>
      <c r="B1419" s="305" t="s">
        <v>51</v>
      </c>
      <c r="C1419" s="305">
        <v>200</v>
      </c>
    </row>
    <row r="1420" spans="1:3" hidden="1" x14ac:dyDescent="0.25">
      <c r="A1420" s="305" t="s">
        <v>1984</v>
      </c>
      <c r="B1420" s="305" t="s">
        <v>3066</v>
      </c>
      <c r="C1420" s="305">
        <v>94</v>
      </c>
    </row>
    <row r="1421" spans="1:3" hidden="1" x14ac:dyDescent="0.25">
      <c r="A1421" s="305" t="s">
        <v>1984</v>
      </c>
      <c r="B1421" s="305" t="s">
        <v>1320</v>
      </c>
      <c r="C1421" s="305">
        <v>94</v>
      </c>
    </row>
    <row r="1422" spans="1:3" hidden="1" x14ac:dyDescent="0.25">
      <c r="A1422" s="305" t="s">
        <v>1984</v>
      </c>
      <c r="B1422" s="305" t="s">
        <v>1320</v>
      </c>
      <c r="C1422" s="305">
        <v>188</v>
      </c>
    </row>
    <row r="1423" spans="1:3" x14ac:dyDescent="0.25">
      <c r="A1423" s="305" t="s">
        <v>472</v>
      </c>
      <c r="B1423" s="305" t="s">
        <v>71</v>
      </c>
      <c r="C1423" s="305">
        <v>188</v>
      </c>
    </row>
    <row r="1424" spans="1:3" hidden="1" x14ac:dyDescent="0.25">
      <c r="A1424" s="305" t="s">
        <v>337</v>
      </c>
      <c r="B1424" s="305" t="s">
        <v>2937</v>
      </c>
      <c r="C1424" s="305">
        <v>114</v>
      </c>
    </row>
    <row r="1425" spans="1:3" hidden="1" x14ac:dyDescent="0.25">
      <c r="A1425" s="305" t="s">
        <v>337</v>
      </c>
      <c r="B1425" s="305" t="s">
        <v>1276</v>
      </c>
      <c r="C1425" s="305">
        <v>114</v>
      </c>
    </row>
    <row r="1426" spans="1:3" hidden="1" x14ac:dyDescent="0.25">
      <c r="A1426" s="305" t="s">
        <v>337</v>
      </c>
      <c r="B1426" s="305" t="s">
        <v>1276</v>
      </c>
      <c r="C1426" s="305">
        <v>228</v>
      </c>
    </row>
    <row r="1427" spans="1:3" x14ac:dyDescent="0.25">
      <c r="A1427" s="305" t="s">
        <v>473</v>
      </c>
      <c r="B1427" s="305" t="s">
        <v>1225</v>
      </c>
      <c r="C1427" s="305">
        <v>228</v>
      </c>
    </row>
    <row r="1428" spans="1:3" hidden="1" x14ac:dyDescent="0.25">
      <c r="A1428" s="305" t="s">
        <v>2208</v>
      </c>
      <c r="B1428" s="305" t="s">
        <v>3161</v>
      </c>
      <c r="C1428" s="305">
        <v>114</v>
      </c>
    </row>
    <row r="1429" spans="1:3" hidden="1" x14ac:dyDescent="0.25">
      <c r="A1429" s="305" t="s">
        <v>2208</v>
      </c>
      <c r="B1429" s="305" t="s">
        <v>1421</v>
      </c>
      <c r="C1429" s="305">
        <v>304</v>
      </c>
    </row>
    <row r="1430" spans="1:3" hidden="1" x14ac:dyDescent="0.25">
      <c r="A1430" s="305" t="s">
        <v>2208</v>
      </c>
      <c r="B1430" s="305" t="s">
        <v>1421</v>
      </c>
      <c r="C1430" s="305">
        <v>304</v>
      </c>
    </row>
    <row r="1431" spans="1:3" hidden="1" x14ac:dyDescent="0.25">
      <c r="A1431" s="305" t="s">
        <v>2208</v>
      </c>
      <c r="B1431" s="305" t="s">
        <v>1421</v>
      </c>
      <c r="C1431" s="305">
        <v>722</v>
      </c>
    </row>
    <row r="1432" spans="1:3" hidden="1" x14ac:dyDescent="0.25">
      <c r="A1432" s="305" t="s">
        <v>2208</v>
      </c>
      <c r="B1432" s="305" t="s">
        <v>3161</v>
      </c>
      <c r="C1432" s="305">
        <v>266</v>
      </c>
    </row>
    <row r="1433" spans="1:3" hidden="1" x14ac:dyDescent="0.25">
      <c r="A1433" s="305" t="s">
        <v>2208</v>
      </c>
      <c r="B1433" s="305" t="s">
        <v>1421</v>
      </c>
      <c r="C1433" s="305">
        <v>266</v>
      </c>
    </row>
    <row r="1434" spans="1:3" hidden="1" x14ac:dyDescent="0.25">
      <c r="A1434" s="305" t="s">
        <v>2208</v>
      </c>
      <c r="B1434" s="305" t="s">
        <v>1421</v>
      </c>
      <c r="C1434" s="305">
        <v>532</v>
      </c>
    </row>
    <row r="1435" spans="1:3" x14ac:dyDescent="0.25">
      <c r="A1435" s="305" t="s">
        <v>474</v>
      </c>
      <c r="B1435" s="305" t="s">
        <v>946</v>
      </c>
      <c r="C1435" s="305">
        <v>1254</v>
      </c>
    </row>
    <row r="1436" spans="1:3" hidden="1" x14ac:dyDescent="0.25">
      <c r="A1436" s="305" t="s">
        <v>1706</v>
      </c>
      <c r="B1436" s="305" t="s">
        <v>3203</v>
      </c>
      <c r="C1436" s="305">
        <v>42</v>
      </c>
    </row>
    <row r="1437" spans="1:3" hidden="1" x14ac:dyDescent="0.25">
      <c r="A1437" s="305" t="s">
        <v>1706</v>
      </c>
      <c r="B1437" s="305" t="s">
        <v>1459</v>
      </c>
      <c r="C1437" s="305">
        <v>42</v>
      </c>
    </row>
    <row r="1438" spans="1:3" hidden="1" x14ac:dyDescent="0.25">
      <c r="A1438" s="305" t="s">
        <v>1706</v>
      </c>
      <c r="B1438" s="305" t="s">
        <v>1459</v>
      </c>
      <c r="C1438" s="305">
        <v>84</v>
      </c>
    </row>
    <row r="1439" spans="1:3" x14ac:dyDescent="0.25">
      <c r="A1439" s="305" t="s">
        <v>475</v>
      </c>
      <c r="B1439" s="305" t="s">
        <v>1045</v>
      </c>
      <c r="C1439" s="305">
        <v>84</v>
      </c>
    </row>
    <row r="1440" spans="1:3" hidden="1" x14ac:dyDescent="0.25">
      <c r="A1440" s="305" t="s">
        <v>1680</v>
      </c>
      <c r="B1440" s="305" t="s">
        <v>3196</v>
      </c>
      <c r="C1440" s="305">
        <v>8</v>
      </c>
    </row>
    <row r="1441" spans="1:3" hidden="1" x14ac:dyDescent="0.25">
      <c r="A1441" s="305" t="s">
        <v>1680</v>
      </c>
      <c r="B1441" s="305" t="s">
        <v>1453</v>
      </c>
      <c r="C1441" s="305">
        <v>30</v>
      </c>
    </row>
    <row r="1442" spans="1:3" hidden="1" x14ac:dyDescent="0.25">
      <c r="A1442" s="305" t="s">
        <v>1680</v>
      </c>
      <c r="B1442" s="305" t="s">
        <v>1453</v>
      </c>
      <c r="C1442" s="305">
        <v>38</v>
      </c>
    </row>
    <row r="1443" spans="1:3" x14ac:dyDescent="0.25">
      <c r="A1443" s="305" t="s">
        <v>476</v>
      </c>
      <c r="B1443" s="305" t="s">
        <v>1018</v>
      </c>
      <c r="C1443" s="305">
        <v>38</v>
      </c>
    </row>
    <row r="1444" spans="1:3" hidden="1" x14ac:dyDescent="0.25">
      <c r="A1444" s="305" t="s">
        <v>1975</v>
      </c>
      <c r="B1444" s="305" t="s">
        <v>3060</v>
      </c>
      <c r="C1444" s="305">
        <v>24</v>
      </c>
    </row>
    <row r="1445" spans="1:3" hidden="1" x14ac:dyDescent="0.25">
      <c r="A1445" s="305" t="s">
        <v>1975</v>
      </c>
      <c r="B1445" s="305" t="s">
        <v>1316</v>
      </c>
      <c r="C1445" s="305">
        <v>30</v>
      </c>
    </row>
    <row r="1446" spans="1:3" hidden="1" x14ac:dyDescent="0.25">
      <c r="A1446" s="305" t="s">
        <v>1975</v>
      </c>
      <c r="B1446" s="305" t="s">
        <v>1316</v>
      </c>
      <c r="C1446" s="305">
        <v>54</v>
      </c>
    </row>
    <row r="1447" spans="1:3" x14ac:dyDescent="0.25">
      <c r="A1447" s="305" t="s">
        <v>477</v>
      </c>
      <c r="B1447" s="305" t="s">
        <v>63</v>
      </c>
      <c r="C1447" s="305">
        <v>54</v>
      </c>
    </row>
    <row r="1448" spans="1:3" hidden="1" x14ac:dyDescent="0.25">
      <c r="A1448" s="305" t="s">
        <v>1986</v>
      </c>
      <c r="B1448" s="305" t="s">
        <v>3069</v>
      </c>
      <c r="C1448" s="305">
        <v>110</v>
      </c>
    </row>
    <row r="1449" spans="1:3" hidden="1" x14ac:dyDescent="0.25">
      <c r="A1449" s="305" t="s">
        <v>1986</v>
      </c>
      <c r="B1449" s="305" t="s">
        <v>1322</v>
      </c>
      <c r="C1449" s="305">
        <v>180</v>
      </c>
    </row>
    <row r="1450" spans="1:3" hidden="1" x14ac:dyDescent="0.25">
      <c r="A1450" s="305" t="s">
        <v>1986</v>
      </c>
      <c r="B1450" s="305" t="s">
        <v>1322</v>
      </c>
      <c r="C1450" s="305">
        <v>290</v>
      </c>
    </row>
    <row r="1451" spans="1:3" x14ac:dyDescent="0.25">
      <c r="A1451" s="305" t="s">
        <v>478</v>
      </c>
      <c r="B1451" s="305" t="s">
        <v>73</v>
      </c>
      <c r="C1451" s="305">
        <v>290</v>
      </c>
    </row>
    <row r="1452" spans="1:3" hidden="1" x14ac:dyDescent="0.25">
      <c r="A1452" s="305" t="s">
        <v>352</v>
      </c>
      <c r="B1452" s="305" t="s">
        <v>2946</v>
      </c>
      <c r="C1452" s="305">
        <v>4</v>
      </c>
    </row>
    <row r="1453" spans="1:3" hidden="1" x14ac:dyDescent="0.25">
      <c r="A1453" s="305" t="s">
        <v>352</v>
      </c>
      <c r="B1453" s="305" t="s">
        <v>1284</v>
      </c>
      <c r="C1453" s="305">
        <v>22</v>
      </c>
    </row>
    <row r="1454" spans="1:3" hidden="1" x14ac:dyDescent="0.25">
      <c r="A1454" s="305" t="s">
        <v>352</v>
      </c>
      <c r="B1454" s="305" t="s">
        <v>1284</v>
      </c>
      <c r="C1454" s="305">
        <v>26</v>
      </c>
    </row>
    <row r="1455" spans="1:3" x14ac:dyDescent="0.25">
      <c r="A1455" s="305" t="s">
        <v>479</v>
      </c>
      <c r="B1455" s="305" t="s">
        <v>5</v>
      </c>
      <c r="C1455" s="305">
        <v>26</v>
      </c>
    </row>
    <row r="1456" spans="1:3" hidden="1" x14ac:dyDescent="0.25">
      <c r="A1456" s="305" t="s">
        <v>2209</v>
      </c>
      <c r="B1456" s="305" t="s">
        <v>3164</v>
      </c>
      <c r="C1456" s="305">
        <v>138</v>
      </c>
    </row>
    <row r="1457" spans="1:3" hidden="1" x14ac:dyDescent="0.25">
      <c r="A1457" s="305" t="s">
        <v>2209</v>
      </c>
      <c r="B1457" s="305" t="s">
        <v>1423</v>
      </c>
      <c r="C1457" s="305">
        <v>138</v>
      </c>
    </row>
    <row r="1458" spans="1:3" hidden="1" x14ac:dyDescent="0.25">
      <c r="A1458" s="305" t="s">
        <v>2209</v>
      </c>
      <c r="B1458" s="305" t="s">
        <v>1423</v>
      </c>
      <c r="C1458" s="305">
        <v>138</v>
      </c>
    </row>
    <row r="1459" spans="1:3" hidden="1" x14ac:dyDescent="0.25">
      <c r="A1459" s="305" t="s">
        <v>2209</v>
      </c>
      <c r="B1459" s="305" t="s">
        <v>1423</v>
      </c>
      <c r="C1459" s="305">
        <v>414</v>
      </c>
    </row>
    <row r="1460" spans="1:3" hidden="1" x14ac:dyDescent="0.25">
      <c r="A1460" s="305" t="s">
        <v>2209</v>
      </c>
      <c r="B1460" s="305" t="s">
        <v>3164</v>
      </c>
      <c r="C1460" s="305">
        <v>98</v>
      </c>
    </row>
    <row r="1461" spans="1:3" hidden="1" x14ac:dyDescent="0.25">
      <c r="A1461" s="305" t="s">
        <v>2209</v>
      </c>
      <c r="B1461" s="305" t="s">
        <v>1423</v>
      </c>
      <c r="C1461" s="305">
        <v>98</v>
      </c>
    </row>
    <row r="1462" spans="1:3" hidden="1" x14ac:dyDescent="0.25">
      <c r="A1462" s="305" t="s">
        <v>2209</v>
      </c>
      <c r="B1462" s="305" t="s">
        <v>1423</v>
      </c>
      <c r="C1462" s="305">
        <v>196</v>
      </c>
    </row>
    <row r="1463" spans="1:3" x14ac:dyDescent="0.25">
      <c r="A1463" s="305" t="s">
        <v>480</v>
      </c>
      <c r="B1463" s="305" t="s">
        <v>947</v>
      </c>
      <c r="C1463" s="305">
        <v>610</v>
      </c>
    </row>
    <row r="1464" spans="1:3" hidden="1" x14ac:dyDescent="0.25">
      <c r="A1464" s="305" t="s">
        <v>1696</v>
      </c>
      <c r="B1464" s="305" t="s">
        <v>3201</v>
      </c>
      <c r="C1464" s="305">
        <v>26</v>
      </c>
    </row>
    <row r="1465" spans="1:3" hidden="1" x14ac:dyDescent="0.25">
      <c r="A1465" s="305" t="s">
        <v>1696</v>
      </c>
      <c r="B1465" s="305" t="s">
        <v>1457</v>
      </c>
      <c r="C1465" s="305">
        <v>26</v>
      </c>
    </row>
    <row r="1466" spans="1:3" hidden="1" x14ac:dyDescent="0.25">
      <c r="A1466" s="305" t="s">
        <v>1696</v>
      </c>
      <c r="B1466" s="305" t="s">
        <v>1457</v>
      </c>
      <c r="C1466" s="305">
        <v>52</v>
      </c>
    </row>
    <row r="1467" spans="1:3" x14ac:dyDescent="0.25">
      <c r="A1467" s="305" t="s">
        <v>481</v>
      </c>
      <c r="B1467" s="305" t="s">
        <v>1034</v>
      </c>
      <c r="C1467" s="305">
        <v>52</v>
      </c>
    </row>
    <row r="1468" spans="1:3" hidden="1" x14ac:dyDescent="0.25">
      <c r="A1468" s="305" t="s">
        <v>2099</v>
      </c>
      <c r="B1468" s="305" t="s">
        <v>2964</v>
      </c>
      <c r="C1468" s="305">
        <v>36</v>
      </c>
    </row>
    <row r="1469" spans="1:3" hidden="1" x14ac:dyDescent="0.25">
      <c r="A1469" s="305" t="s">
        <v>2099</v>
      </c>
      <c r="B1469" s="305" t="s">
        <v>1300</v>
      </c>
      <c r="C1469" s="305">
        <v>36</v>
      </c>
    </row>
    <row r="1470" spans="1:3" hidden="1" x14ac:dyDescent="0.25">
      <c r="A1470" s="305" t="s">
        <v>2099</v>
      </c>
      <c r="B1470" s="305" t="s">
        <v>1300</v>
      </c>
      <c r="C1470" s="305">
        <v>72</v>
      </c>
    </row>
    <row r="1471" spans="1:3" x14ac:dyDescent="0.25">
      <c r="A1471" s="305" t="s">
        <v>482</v>
      </c>
      <c r="B1471" s="305" t="s">
        <v>32</v>
      </c>
      <c r="C1471" s="305">
        <v>72</v>
      </c>
    </row>
    <row r="1472" spans="1:3" hidden="1" x14ac:dyDescent="0.25">
      <c r="A1472" s="305" t="s">
        <v>1987</v>
      </c>
      <c r="B1472" s="305" t="s">
        <v>3072</v>
      </c>
      <c r="C1472" s="305">
        <v>30</v>
      </c>
    </row>
    <row r="1473" spans="1:3" hidden="1" x14ac:dyDescent="0.25">
      <c r="A1473" s="305" t="s">
        <v>1987</v>
      </c>
      <c r="B1473" s="305" t="s">
        <v>1324</v>
      </c>
      <c r="C1473" s="305">
        <v>30</v>
      </c>
    </row>
    <row r="1474" spans="1:3" hidden="1" x14ac:dyDescent="0.25">
      <c r="A1474" s="305" t="s">
        <v>1987</v>
      </c>
      <c r="B1474" s="305" t="s">
        <v>1324</v>
      </c>
      <c r="C1474" s="305">
        <v>60</v>
      </c>
    </row>
    <row r="1475" spans="1:3" x14ac:dyDescent="0.25">
      <c r="A1475" s="305" t="s">
        <v>483</v>
      </c>
      <c r="B1475" s="305" t="s">
        <v>74</v>
      </c>
      <c r="C1475" s="305">
        <v>60</v>
      </c>
    </row>
    <row r="1476" spans="1:3" hidden="1" x14ac:dyDescent="0.25">
      <c r="A1476" s="305" t="s">
        <v>1948</v>
      </c>
      <c r="B1476" s="305" t="s">
        <v>2622</v>
      </c>
      <c r="C1476" s="305">
        <v>260</v>
      </c>
    </row>
    <row r="1477" spans="1:3" hidden="1" x14ac:dyDescent="0.25">
      <c r="A1477" s="305" t="s">
        <v>1948</v>
      </c>
      <c r="B1477" s="305" t="s">
        <v>2622</v>
      </c>
      <c r="C1477" s="305">
        <v>260</v>
      </c>
    </row>
    <row r="1478" spans="1:3" hidden="1" x14ac:dyDescent="0.25">
      <c r="A1478" s="305" t="s">
        <v>1948</v>
      </c>
      <c r="B1478" s="305" t="s">
        <v>2622</v>
      </c>
      <c r="C1478" s="305">
        <v>164</v>
      </c>
    </row>
    <row r="1479" spans="1:3" hidden="1" x14ac:dyDescent="0.25">
      <c r="A1479" s="305" t="s">
        <v>1948</v>
      </c>
      <c r="B1479" s="305" t="s">
        <v>2622</v>
      </c>
      <c r="C1479" s="305">
        <v>684</v>
      </c>
    </row>
    <row r="1480" spans="1:3" hidden="1" x14ac:dyDescent="0.25">
      <c r="A1480" s="305" t="s">
        <v>1948</v>
      </c>
      <c r="B1480" s="305" t="s">
        <v>2622</v>
      </c>
      <c r="C1480" s="305">
        <v>248</v>
      </c>
    </row>
    <row r="1481" spans="1:3" hidden="1" x14ac:dyDescent="0.25">
      <c r="A1481" s="305" t="s">
        <v>1948</v>
      </c>
      <c r="B1481" s="305" t="s">
        <v>2622</v>
      </c>
      <c r="C1481" s="305">
        <v>248</v>
      </c>
    </row>
    <row r="1482" spans="1:3" hidden="1" x14ac:dyDescent="0.25">
      <c r="A1482" s="305" t="s">
        <v>1948</v>
      </c>
      <c r="B1482" s="305" t="s">
        <v>2622</v>
      </c>
      <c r="C1482" s="305">
        <v>496</v>
      </c>
    </row>
    <row r="1483" spans="1:3" x14ac:dyDescent="0.25">
      <c r="A1483" s="305" t="s">
        <v>667</v>
      </c>
      <c r="B1483" s="305" t="s">
        <v>1613</v>
      </c>
      <c r="C1483" s="305">
        <v>1180</v>
      </c>
    </row>
    <row r="1484" spans="1:3" hidden="1" x14ac:dyDescent="0.25">
      <c r="A1484" s="305" t="s">
        <v>2195</v>
      </c>
      <c r="B1484" s="305" t="s">
        <v>297</v>
      </c>
      <c r="C1484" s="305">
        <v>126</v>
      </c>
    </row>
    <row r="1485" spans="1:3" hidden="1" x14ac:dyDescent="0.25">
      <c r="A1485" s="305" t="s">
        <v>2195</v>
      </c>
      <c r="B1485" s="305" t="s">
        <v>297</v>
      </c>
      <c r="C1485" s="305">
        <v>126</v>
      </c>
    </row>
    <row r="1486" spans="1:3" hidden="1" x14ac:dyDescent="0.25">
      <c r="A1486" s="305" t="s">
        <v>2195</v>
      </c>
      <c r="B1486" s="305" t="s">
        <v>297</v>
      </c>
      <c r="C1486" s="305">
        <v>109</v>
      </c>
    </row>
    <row r="1487" spans="1:3" hidden="1" x14ac:dyDescent="0.25">
      <c r="A1487" s="305" t="s">
        <v>2195</v>
      </c>
      <c r="B1487" s="305" t="s">
        <v>297</v>
      </c>
      <c r="C1487" s="305">
        <v>361</v>
      </c>
    </row>
    <row r="1488" spans="1:3" hidden="1" x14ac:dyDescent="0.25">
      <c r="A1488" s="305" t="s">
        <v>2195</v>
      </c>
      <c r="B1488" s="305" t="s">
        <v>297</v>
      </c>
      <c r="C1488" s="305">
        <v>138</v>
      </c>
    </row>
    <row r="1489" spans="1:3" hidden="1" x14ac:dyDescent="0.25">
      <c r="A1489" s="305" t="s">
        <v>2195</v>
      </c>
      <c r="B1489" s="305" t="s">
        <v>297</v>
      </c>
      <c r="C1489" s="305">
        <v>138</v>
      </c>
    </row>
    <row r="1490" spans="1:3" hidden="1" x14ac:dyDescent="0.25">
      <c r="A1490" s="305" t="s">
        <v>2195</v>
      </c>
      <c r="B1490" s="305" t="s">
        <v>297</v>
      </c>
      <c r="C1490" s="305">
        <v>276</v>
      </c>
    </row>
    <row r="1491" spans="1:3" x14ac:dyDescent="0.25">
      <c r="A1491" s="305" t="s">
        <v>843</v>
      </c>
      <c r="B1491" s="305" t="s">
        <v>933</v>
      </c>
      <c r="C1491" s="305">
        <v>637</v>
      </c>
    </row>
    <row r="1492" spans="1:3" hidden="1" x14ac:dyDescent="0.25">
      <c r="A1492" s="305" t="s">
        <v>1097</v>
      </c>
      <c r="B1492" s="305" t="s">
        <v>118</v>
      </c>
      <c r="C1492" s="305">
        <v>22</v>
      </c>
    </row>
    <row r="1493" spans="1:3" hidden="1" x14ac:dyDescent="0.25">
      <c r="A1493" s="305" t="s">
        <v>1097</v>
      </c>
      <c r="B1493" s="305" t="s">
        <v>118</v>
      </c>
      <c r="C1493" s="305">
        <v>22</v>
      </c>
    </row>
    <row r="1494" spans="1:3" hidden="1" x14ac:dyDescent="0.25">
      <c r="A1494" s="305" t="s">
        <v>1097</v>
      </c>
      <c r="B1494" s="305" t="s">
        <v>118</v>
      </c>
      <c r="C1494" s="305">
        <v>44</v>
      </c>
    </row>
    <row r="1495" spans="1:3" x14ac:dyDescent="0.25">
      <c r="A1495" s="305" t="s">
        <v>844</v>
      </c>
      <c r="B1495" s="305" t="s">
        <v>1178</v>
      </c>
      <c r="C1495" s="305">
        <v>44</v>
      </c>
    </row>
    <row r="1496" spans="1:3" hidden="1" x14ac:dyDescent="0.25">
      <c r="A1496" s="305" t="s">
        <v>1992</v>
      </c>
      <c r="B1496" s="305" t="s">
        <v>206</v>
      </c>
      <c r="C1496" s="305">
        <v>70</v>
      </c>
    </row>
    <row r="1497" spans="1:3" hidden="1" x14ac:dyDescent="0.25">
      <c r="A1497" s="305" t="s">
        <v>1992</v>
      </c>
      <c r="B1497" s="305" t="s">
        <v>206</v>
      </c>
      <c r="C1497" s="305">
        <v>70</v>
      </c>
    </row>
    <row r="1498" spans="1:3" hidden="1" x14ac:dyDescent="0.25">
      <c r="A1498" s="305" t="s">
        <v>1992</v>
      </c>
      <c r="B1498" s="305" t="s">
        <v>206</v>
      </c>
      <c r="C1498" s="305">
        <v>140</v>
      </c>
    </row>
    <row r="1499" spans="1:3" x14ac:dyDescent="0.25">
      <c r="A1499" s="305" t="s">
        <v>845</v>
      </c>
      <c r="B1499" s="305" t="s">
        <v>78</v>
      </c>
      <c r="C1499" s="305">
        <v>140</v>
      </c>
    </row>
    <row r="1500" spans="1:3" hidden="1" x14ac:dyDescent="0.25">
      <c r="A1500" s="305" t="s">
        <v>2248</v>
      </c>
      <c r="B1500" s="305" t="s">
        <v>313</v>
      </c>
      <c r="C1500" s="305">
        <v>156</v>
      </c>
    </row>
    <row r="1501" spans="1:3" hidden="1" x14ac:dyDescent="0.25">
      <c r="A1501" s="305" t="s">
        <v>2248</v>
      </c>
      <c r="B1501" s="305" t="s">
        <v>313</v>
      </c>
      <c r="C1501" s="305">
        <v>156</v>
      </c>
    </row>
    <row r="1502" spans="1:3" hidden="1" x14ac:dyDescent="0.25">
      <c r="A1502" s="305" t="s">
        <v>2248</v>
      </c>
      <c r="B1502" s="305" t="s">
        <v>313</v>
      </c>
      <c r="C1502" s="305">
        <v>51</v>
      </c>
    </row>
    <row r="1503" spans="1:3" hidden="1" x14ac:dyDescent="0.25">
      <c r="A1503" s="305" t="s">
        <v>2248</v>
      </c>
      <c r="B1503" s="305" t="s">
        <v>313</v>
      </c>
      <c r="C1503" s="305">
        <v>363</v>
      </c>
    </row>
    <row r="1504" spans="1:3" hidden="1" x14ac:dyDescent="0.25">
      <c r="A1504" s="305" t="s">
        <v>2248</v>
      </c>
      <c r="B1504" s="305" t="s">
        <v>313</v>
      </c>
      <c r="C1504" s="305">
        <v>146</v>
      </c>
    </row>
    <row r="1505" spans="1:3" hidden="1" x14ac:dyDescent="0.25">
      <c r="A1505" s="305" t="s">
        <v>2248</v>
      </c>
      <c r="B1505" s="305" t="s">
        <v>313</v>
      </c>
      <c r="C1505" s="305">
        <v>35</v>
      </c>
    </row>
    <row r="1506" spans="1:3" hidden="1" x14ac:dyDescent="0.25">
      <c r="A1506" s="305" t="s">
        <v>2248</v>
      </c>
      <c r="B1506" s="305" t="s">
        <v>313</v>
      </c>
      <c r="C1506" s="305">
        <v>181</v>
      </c>
    </row>
    <row r="1507" spans="1:3" x14ac:dyDescent="0.25">
      <c r="A1507" s="305" t="s">
        <v>846</v>
      </c>
      <c r="B1507" s="305" t="s">
        <v>988</v>
      </c>
      <c r="C1507" s="305">
        <v>544</v>
      </c>
    </row>
    <row r="1508" spans="1:3" hidden="1" x14ac:dyDescent="0.25">
      <c r="A1508" s="305" t="s">
        <v>1733</v>
      </c>
      <c r="B1508" s="305" t="s">
        <v>1250</v>
      </c>
      <c r="C1508" s="305">
        <v>20</v>
      </c>
    </row>
    <row r="1509" spans="1:3" hidden="1" x14ac:dyDescent="0.25">
      <c r="A1509" s="305" t="s">
        <v>1733</v>
      </c>
      <c r="B1509" s="305" t="s">
        <v>1250</v>
      </c>
      <c r="C1509" s="305">
        <v>20</v>
      </c>
    </row>
    <row r="1510" spans="1:3" hidden="1" x14ac:dyDescent="0.25">
      <c r="A1510" s="305" t="s">
        <v>1733</v>
      </c>
      <c r="B1510" s="305" t="s">
        <v>1250</v>
      </c>
      <c r="C1510" s="305">
        <v>40</v>
      </c>
    </row>
    <row r="1511" spans="1:3" x14ac:dyDescent="0.25">
      <c r="A1511" s="305" t="s">
        <v>847</v>
      </c>
      <c r="B1511" s="305" t="s">
        <v>1072</v>
      </c>
      <c r="C1511" s="305">
        <v>40</v>
      </c>
    </row>
    <row r="1512" spans="1:3" hidden="1" x14ac:dyDescent="0.25">
      <c r="A1512" s="305" t="s">
        <v>1129</v>
      </c>
      <c r="B1512" s="305" t="s">
        <v>238</v>
      </c>
      <c r="C1512" s="305">
        <v>42</v>
      </c>
    </row>
    <row r="1513" spans="1:3" hidden="1" x14ac:dyDescent="0.25">
      <c r="A1513" s="305" t="s">
        <v>1129</v>
      </c>
      <c r="B1513" s="305" t="s">
        <v>238</v>
      </c>
      <c r="C1513" s="305">
        <v>42</v>
      </c>
    </row>
    <row r="1514" spans="1:3" x14ac:dyDescent="0.25">
      <c r="A1514" s="305" t="s">
        <v>848</v>
      </c>
      <c r="B1514" s="305" t="s">
        <v>1562</v>
      </c>
      <c r="C1514" s="305">
        <v>42</v>
      </c>
    </row>
    <row r="1515" spans="1:3" hidden="1" x14ac:dyDescent="0.25">
      <c r="A1515" s="305" t="s">
        <v>1994</v>
      </c>
      <c r="B1515" s="305" t="s">
        <v>208</v>
      </c>
      <c r="C1515" s="305">
        <v>60</v>
      </c>
    </row>
    <row r="1516" spans="1:3" hidden="1" x14ac:dyDescent="0.25">
      <c r="A1516" s="305" t="s">
        <v>1994</v>
      </c>
      <c r="B1516" s="305" t="s">
        <v>208</v>
      </c>
      <c r="C1516" s="305">
        <v>60</v>
      </c>
    </row>
    <row r="1517" spans="1:3" x14ac:dyDescent="0.25">
      <c r="A1517" s="305" t="s">
        <v>849</v>
      </c>
      <c r="B1517" s="305" t="s">
        <v>79</v>
      </c>
      <c r="C1517" s="305">
        <v>60</v>
      </c>
    </row>
    <row r="1518" spans="1:3" hidden="1" x14ac:dyDescent="0.25">
      <c r="A1518" s="305" t="s">
        <v>151</v>
      </c>
      <c r="B1518" s="305" t="s">
        <v>148</v>
      </c>
      <c r="C1518" s="305">
        <v>30</v>
      </c>
    </row>
    <row r="1519" spans="1:3" hidden="1" x14ac:dyDescent="0.25">
      <c r="A1519" s="305" t="s">
        <v>151</v>
      </c>
      <c r="B1519" s="305" t="s">
        <v>148</v>
      </c>
      <c r="C1519" s="305">
        <v>8</v>
      </c>
    </row>
    <row r="1520" spans="1:3" hidden="1" x14ac:dyDescent="0.25">
      <c r="A1520" s="305" t="s">
        <v>151</v>
      </c>
      <c r="B1520" s="305" t="s">
        <v>148</v>
      </c>
      <c r="C1520" s="305">
        <v>38</v>
      </c>
    </row>
    <row r="1521" spans="1:3" x14ac:dyDescent="0.25">
      <c r="A1521" s="305" t="s">
        <v>850</v>
      </c>
      <c r="B1521" s="305" t="s">
        <v>1222</v>
      </c>
      <c r="C1521" s="305">
        <v>38</v>
      </c>
    </row>
    <row r="1522" spans="1:3" hidden="1" x14ac:dyDescent="0.25">
      <c r="A1522" s="305" t="s">
        <v>2210</v>
      </c>
      <c r="B1522" s="305" t="s">
        <v>2477</v>
      </c>
      <c r="C1522" s="305">
        <v>204</v>
      </c>
    </row>
    <row r="1523" spans="1:3" hidden="1" x14ac:dyDescent="0.25">
      <c r="A1523" s="305" t="s">
        <v>2210</v>
      </c>
      <c r="B1523" s="305" t="s">
        <v>2477</v>
      </c>
      <c r="C1523" s="305">
        <v>95</v>
      </c>
    </row>
    <row r="1524" spans="1:3" hidden="1" x14ac:dyDescent="0.25">
      <c r="A1524" s="305" t="s">
        <v>2210</v>
      </c>
      <c r="B1524" s="305" t="s">
        <v>2477</v>
      </c>
      <c r="C1524" s="305">
        <v>160</v>
      </c>
    </row>
    <row r="1525" spans="1:3" hidden="1" x14ac:dyDescent="0.25">
      <c r="A1525" s="305" t="s">
        <v>2210</v>
      </c>
      <c r="B1525" s="305" t="s">
        <v>2477</v>
      </c>
      <c r="C1525" s="305">
        <v>459</v>
      </c>
    </row>
    <row r="1526" spans="1:3" hidden="1" x14ac:dyDescent="0.25">
      <c r="A1526" s="305" t="s">
        <v>2210</v>
      </c>
      <c r="B1526" s="305" t="s">
        <v>2477</v>
      </c>
      <c r="C1526" s="305">
        <v>194</v>
      </c>
    </row>
    <row r="1527" spans="1:3" hidden="1" x14ac:dyDescent="0.25">
      <c r="A1527" s="305" t="s">
        <v>2210</v>
      </c>
      <c r="B1527" s="305" t="s">
        <v>2477</v>
      </c>
      <c r="C1527" s="305">
        <v>194</v>
      </c>
    </row>
    <row r="1528" spans="1:3" hidden="1" x14ac:dyDescent="0.25">
      <c r="A1528" s="305" t="s">
        <v>2210</v>
      </c>
      <c r="B1528" s="305" t="s">
        <v>2477</v>
      </c>
      <c r="C1528" s="305">
        <v>388</v>
      </c>
    </row>
    <row r="1529" spans="1:3" x14ac:dyDescent="0.25">
      <c r="A1529" s="305" t="s">
        <v>568</v>
      </c>
      <c r="B1529" s="305" t="s">
        <v>948</v>
      </c>
      <c r="C1529" s="305">
        <v>847</v>
      </c>
    </row>
    <row r="1530" spans="1:3" hidden="1" x14ac:dyDescent="0.25">
      <c r="A1530" s="305" t="s">
        <v>1665</v>
      </c>
      <c r="B1530" s="305" t="s">
        <v>2499</v>
      </c>
      <c r="C1530" s="305">
        <v>53</v>
      </c>
    </row>
    <row r="1531" spans="1:3" hidden="1" x14ac:dyDescent="0.25">
      <c r="A1531" s="305" t="s">
        <v>1665</v>
      </c>
      <c r="B1531" s="305" t="s">
        <v>2499</v>
      </c>
      <c r="C1531" s="305">
        <v>50</v>
      </c>
    </row>
    <row r="1532" spans="1:3" hidden="1" x14ac:dyDescent="0.25">
      <c r="A1532" s="305" t="s">
        <v>1665</v>
      </c>
      <c r="B1532" s="305" t="s">
        <v>2499</v>
      </c>
      <c r="C1532" s="305">
        <v>103</v>
      </c>
    </row>
    <row r="1533" spans="1:3" x14ac:dyDescent="0.25">
      <c r="A1533" s="305" t="s">
        <v>569</v>
      </c>
      <c r="B1533" s="305" t="s">
        <v>1004</v>
      </c>
      <c r="C1533" s="305">
        <v>103</v>
      </c>
    </row>
    <row r="1534" spans="1:3" hidden="1" x14ac:dyDescent="0.25">
      <c r="A1534" s="305" t="s">
        <v>1099</v>
      </c>
      <c r="B1534" s="305" t="s">
        <v>1484</v>
      </c>
      <c r="C1534" s="305">
        <v>24</v>
      </c>
    </row>
    <row r="1535" spans="1:3" hidden="1" x14ac:dyDescent="0.25">
      <c r="A1535" s="305" t="s">
        <v>1099</v>
      </c>
      <c r="B1535" s="305" t="s">
        <v>1484</v>
      </c>
      <c r="C1535" s="305">
        <v>29</v>
      </c>
    </row>
    <row r="1536" spans="1:3" hidden="1" x14ac:dyDescent="0.25">
      <c r="A1536" s="305" t="s">
        <v>1099</v>
      </c>
      <c r="B1536" s="305" t="s">
        <v>1484</v>
      </c>
      <c r="C1536" s="305">
        <v>53</v>
      </c>
    </row>
    <row r="1537" spans="1:3" x14ac:dyDescent="0.25">
      <c r="A1537" s="305" t="s">
        <v>570</v>
      </c>
      <c r="B1537" s="305" t="s">
        <v>1179</v>
      </c>
      <c r="C1537" s="305">
        <v>53</v>
      </c>
    </row>
    <row r="1538" spans="1:3" hidden="1" x14ac:dyDescent="0.25">
      <c r="A1538" s="305" t="s">
        <v>1995</v>
      </c>
      <c r="B1538" s="305" t="s">
        <v>2404</v>
      </c>
      <c r="C1538" s="305">
        <v>44</v>
      </c>
    </row>
    <row r="1539" spans="1:3" hidden="1" x14ac:dyDescent="0.25">
      <c r="A1539" s="305" t="s">
        <v>1995</v>
      </c>
      <c r="B1539" s="305" t="s">
        <v>2404</v>
      </c>
      <c r="C1539" s="305">
        <v>51</v>
      </c>
    </row>
    <row r="1540" spans="1:3" hidden="1" x14ac:dyDescent="0.25">
      <c r="A1540" s="305" t="s">
        <v>1995</v>
      </c>
      <c r="B1540" s="305" t="s">
        <v>2404</v>
      </c>
      <c r="C1540" s="305">
        <v>95</v>
      </c>
    </row>
    <row r="1541" spans="1:3" x14ac:dyDescent="0.25">
      <c r="A1541" s="305" t="s">
        <v>571</v>
      </c>
      <c r="B1541" s="305" t="s">
        <v>80</v>
      </c>
      <c r="C1541" s="305">
        <v>95</v>
      </c>
    </row>
    <row r="1542" spans="1:3" hidden="1" x14ac:dyDescent="0.25">
      <c r="A1542" s="305" t="s">
        <v>2059</v>
      </c>
      <c r="B1542" s="305" t="s">
        <v>1495</v>
      </c>
      <c r="C1542" s="305">
        <v>47</v>
      </c>
    </row>
    <row r="1543" spans="1:3" hidden="1" x14ac:dyDescent="0.25">
      <c r="A1543" s="305" t="s">
        <v>2059</v>
      </c>
      <c r="B1543" s="305" t="s">
        <v>1495</v>
      </c>
      <c r="C1543" s="305">
        <v>46</v>
      </c>
    </row>
    <row r="1544" spans="1:3" hidden="1" x14ac:dyDescent="0.25">
      <c r="A1544" s="305" t="s">
        <v>2059</v>
      </c>
      <c r="B1544" s="305" t="s">
        <v>1495</v>
      </c>
      <c r="C1544" s="305">
        <v>93</v>
      </c>
    </row>
    <row r="1545" spans="1:3" x14ac:dyDescent="0.25">
      <c r="A1545" s="305" t="s">
        <v>572</v>
      </c>
      <c r="B1545" s="305" t="s">
        <v>1206</v>
      </c>
      <c r="C1545" s="305">
        <v>93</v>
      </c>
    </row>
    <row r="1546" spans="1:3" hidden="1" x14ac:dyDescent="0.25">
      <c r="A1546" s="305" t="s">
        <v>2212</v>
      </c>
      <c r="B1546" s="305" t="s">
        <v>3167</v>
      </c>
      <c r="C1546" s="305">
        <v>136</v>
      </c>
    </row>
    <row r="1547" spans="1:3" hidden="1" x14ac:dyDescent="0.25">
      <c r="A1547" s="305" t="s">
        <v>2212</v>
      </c>
      <c r="B1547" s="305" t="s">
        <v>1425</v>
      </c>
      <c r="C1547" s="305">
        <v>136</v>
      </c>
    </row>
    <row r="1548" spans="1:3" hidden="1" x14ac:dyDescent="0.25">
      <c r="A1548" s="305" t="s">
        <v>2212</v>
      </c>
      <c r="B1548" s="305" t="s">
        <v>1425</v>
      </c>
      <c r="C1548" s="305">
        <v>136</v>
      </c>
    </row>
    <row r="1549" spans="1:3" hidden="1" x14ac:dyDescent="0.25">
      <c r="A1549" s="305" t="s">
        <v>2212</v>
      </c>
      <c r="B1549" s="305" t="s">
        <v>1425</v>
      </c>
      <c r="C1549" s="305">
        <v>408</v>
      </c>
    </row>
    <row r="1550" spans="1:3" hidden="1" x14ac:dyDescent="0.25">
      <c r="A1550" s="305" t="s">
        <v>2212</v>
      </c>
      <c r="B1550" s="305" t="s">
        <v>3167</v>
      </c>
      <c r="C1550" s="305">
        <v>186</v>
      </c>
    </row>
    <row r="1551" spans="1:3" hidden="1" x14ac:dyDescent="0.25">
      <c r="A1551" s="305" t="s">
        <v>2212</v>
      </c>
      <c r="B1551" s="305" t="s">
        <v>1425</v>
      </c>
      <c r="C1551" s="305">
        <v>186</v>
      </c>
    </row>
    <row r="1552" spans="1:3" hidden="1" x14ac:dyDescent="0.25">
      <c r="A1552" s="305" t="s">
        <v>2212</v>
      </c>
      <c r="B1552" s="305" t="s">
        <v>1425</v>
      </c>
      <c r="C1552" s="305">
        <v>372</v>
      </c>
    </row>
    <row r="1553" spans="1:3" x14ac:dyDescent="0.25">
      <c r="A1553" s="305" t="s">
        <v>484</v>
      </c>
      <c r="B1553" s="305" t="s">
        <v>950</v>
      </c>
      <c r="C1553" s="305">
        <v>780</v>
      </c>
    </row>
    <row r="1554" spans="1:3" hidden="1" x14ac:dyDescent="0.25">
      <c r="A1554" s="305" t="s">
        <v>1133</v>
      </c>
      <c r="B1554" s="305" t="s">
        <v>3110</v>
      </c>
      <c r="C1554" s="305">
        <v>56</v>
      </c>
    </row>
    <row r="1555" spans="1:3" hidden="1" x14ac:dyDescent="0.25">
      <c r="A1555" s="305" t="s">
        <v>1133</v>
      </c>
      <c r="B1555" s="305" t="s">
        <v>1362</v>
      </c>
      <c r="C1555" s="305">
        <v>56</v>
      </c>
    </row>
    <row r="1556" spans="1:3" hidden="1" x14ac:dyDescent="0.25">
      <c r="A1556" s="305" t="s">
        <v>1133</v>
      </c>
      <c r="B1556" s="305" t="s">
        <v>1362</v>
      </c>
      <c r="C1556" s="305">
        <v>112</v>
      </c>
    </row>
    <row r="1557" spans="1:3" x14ac:dyDescent="0.25">
      <c r="A1557" s="305" t="s">
        <v>485</v>
      </c>
      <c r="B1557" s="305" t="s">
        <v>1565</v>
      </c>
      <c r="C1557" s="305">
        <v>112</v>
      </c>
    </row>
    <row r="1558" spans="1:3" hidden="1" x14ac:dyDescent="0.25">
      <c r="A1558" s="305" t="s">
        <v>1996</v>
      </c>
      <c r="B1558" s="305" t="s">
        <v>3075</v>
      </c>
      <c r="C1558" s="305">
        <v>48</v>
      </c>
    </row>
    <row r="1559" spans="1:3" hidden="1" x14ac:dyDescent="0.25">
      <c r="A1559" s="305" t="s">
        <v>1996</v>
      </c>
      <c r="B1559" s="305" t="s">
        <v>1328</v>
      </c>
      <c r="C1559" s="305">
        <v>48</v>
      </c>
    </row>
    <row r="1560" spans="1:3" hidden="1" x14ac:dyDescent="0.25">
      <c r="A1560" s="305" t="s">
        <v>1996</v>
      </c>
      <c r="B1560" s="305" t="s">
        <v>1328</v>
      </c>
      <c r="C1560" s="305">
        <v>96</v>
      </c>
    </row>
    <row r="1561" spans="1:3" x14ac:dyDescent="0.25">
      <c r="A1561" s="305" t="s">
        <v>486</v>
      </c>
      <c r="B1561" s="305" t="s">
        <v>81</v>
      </c>
      <c r="C1561" s="305">
        <v>96</v>
      </c>
    </row>
    <row r="1562" spans="1:3" hidden="1" x14ac:dyDescent="0.25">
      <c r="A1562" s="305" t="s">
        <v>2213</v>
      </c>
      <c r="B1562" s="305" t="s">
        <v>2479</v>
      </c>
      <c r="C1562" s="305">
        <v>184</v>
      </c>
    </row>
    <row r="1563" spans="1:3" hidden="1" x14ac:dyDescent="0.25">
      <c r="A1563" s="305" t="s">
        <v>2213</v>
      </c>
      <c r="B1563" s="305" t="s">
        <v>2479</v>
      </c>
      <c r="C1563" s="305">
        <v>184</v>
      </c>
    </row>
    <row r="1564" spans="1:3" hidden="1" x14ac:dyDescent="0.25">
      <c r="A1564" s="305" t="s">
        <v>2213</v>
      </c>
      <c r="B1564" s="305" t="s">
        <v>2479</v>
      </c>
      <c r="C1564" s="305">
        <v>158</v>
      </c>
    </row>
    <row r="1565" spans="1:3" hidden="1" x14ac:dyDescent="0.25">
      <c r="A1565" s="305" t="s">
        <v>2213</v>
      </c>
      <c r="B1565" s="305" t="s">
        <v>2479</v>
      </c>
      <c r="C1565" s="305">
        <v>158</v>
      </c>
    </row>
    <row r="1566" spans="1:3" x14ac:dyDescent="0.25">
      <c r="A1566" s="305" t="s">
        <v>573</v>
      </c>
      <c r="B1566" s="305" t="s">
        <v>951</v>
      </c>
      <c r="C1566" s="305">
        <v>342</v>
      </c>
    </row>
    <row r="1567" spans="1:3" hidden="1" x14ac:dyDescent="0.25">
      <c r="A1567" s="305" t="s">
        <v>1714</v>
      </c>
      <c r="B1567" s="305" t="s">
        <v>2527</v>
      </c>
      <c r="C1567" s="305">
        <v>122</v>
      </c>
    </row>
    <row r="1568" spans="1:3" hidden="1" x14ac:dyDescent="0.25">
      <c r="A1568" s="305" t="s">
        <v>1714</v>
      </c>
      <c r="B1568" s="305" t="s">
        <v>2527</v>
      </c>
      <c r="C1568" s="305">
        <v>122</v>
      </c>
    </row>
    <row r="1569" spans="1:3" x14ac:dyDescent="0.25">
      <c r="A1569" s="305" t="s">
        <v>574</v>
      </c>
      <c r="B1569" s="305" t="s">
        <v>1053</v>
      </c>
      <c r="C1569" s="305">
        <v>122</v>
      </c>
    </row>
    <row r="1570" spans="1:3" hidden="1" x14ac:dyDescent="0.25">
      <c r="A1570" s="305" t="s">
        <v>1664</v>
      </c>
      <c r="B1570" s="305" t="s">
        <v>2541</v>
      </c>
      <c r="C1570" s="305">
        <v>52</v>
      </c>
    </row>
    <row r="1571" spans="1:3" hidden="1" x14ac:dyDescent="0.25">
      <c r="A1571" s="305" t="s">
        <v>1664</v>
      </c>
      <c r="B1571" s="305" t="s">
        <v>2541</v>
      </c>
      <c r="C1571" s="305">
        <v>52</v>
      </c>
    </row>
    <row r="1572" spans="1:3" x14ac:dyDescent="0.25">
      <c r="A1572" s="305" t="s">
        <v>575</v>
      </c>
      <c r="B1572" s="305" t="s">
        <v>1079</v>
      </c>
      <c r="C1572" s="305">
        <v>52</v>
      </c>
    </row>
    <row r="1573" spans="1:3" hidden="1" x14ac:dyDescent="0.25">
      <c r="A1573" s="305" t="s">
        <v>1153</v>
      </c>
      <c r="B1573" s="305" t="s">
        <v>2453</v>
      </c>
      <c r="C1573" s="305">
        <v>24</v>
      </c>
    </row>
    <row r="1574" spans="1:3" hidden="1" x14ac:dyDescent="0.25">
      <c r="A1574" s="305" t="s">
        <v>1153</v>
      </c>
      <c r="B1574" s="305" t="s">
        <v>2453</v>
      </c>
      <c r="C1574" s="305">
        <v>24</v>
      </c>
    </row>
    <row r="1575" spans="1:3" x14ac:dyDescent="0.25">
      <c r="A1575" s="305" t="s">
        <v>576</v>
      </c>
      <c r="B1575" s="305" t="s">
        <v>1609</v>
      </c>
      <c r="C1575" s="305">
        <v>24</v>
      </c>
    </row>
    <row r="1576" spans="1:3" hidden="1" x14ac:dyDescent="0.25">
      <c r="A1576" s="305" t="s">
        <v>1997</v>
      </c>
      <c r="B1576" s="305" t="s">
        <v>1489</v>
      </c>
      <c r="C1576" s="305">
        <v>30</v>
      </c>
    </row>
    <row r="1577" spans="1:3" hidden="1" x14ac:dyDescent="0.25">
      <c r="A1577" s="305" t="s">
        <v>1997</v>
      </c>
      <c r="B1577" s="305" t="s">
        <v>1489</v>
      </c>
      <c r="C1577" s="305">
        <v>30</v>
      </c>
    </row>
    <row r="1578" spans="1:3" x14ac:dyDescent="0.25">
      <c r="A1578" s="305" t="s">
        <v>577</v>
      </c>
      <c r="B1578" s="305" t="s">
        <v>1188</v>
      </c>
      <c r="C1578" s="305">
        <v>30</v>
      </c>
    </row>
    <row r="1579" spans="1:3" hidden="1" x14ac:dyDescent="0.25">
      <c r="A1579" s="305" t="s">
        <v>2058</v>
      </c>
      <c r="B1579" s="305" t="s">
        <v>1493</v>
      </c>
      <c r="C1579" s="305">
        <v>14</v>
      </c>
    </row>
    <row r="1580" spans="1:3" hidden="1" x14ac:dyDescent="0.25">
      <c r="A1580" s="305" t="s">
        <v>2058</v>
      </c>
      <c r="B1580" s="305" t="s">
        <v>1493</v>
      </c>
      <c r="C1580" s="305">
        <v>14</v>
      </c>
    </row>
    <row r="1581" spans="1:3" x14ac:dyDescent="0.25">
      <c r="A1581" s="305" t="s">
        <v>578</v>
      </c>
      <c r="B1581" s="305" t="s">
        <v>1205</v>
      </c>
      <c r="C1581" s="305">
        <v>14</v>
      </c>
    </row>
    <row r="1582" spans="1:3" hidden="1" x14ac:dyDescent="0.25">
      <c r="A1582" s="305" t="s">
        <v>1950</v>
      </c>
      <c r="B1582" s="305" t="s">
        <v>258</v>
      </c>
      <c r="C1582" s="305">
        <v>150</v>
      </c>
    </row>
    <row r="1583" spans="1:3" hidden="1" x14ac:dyDescent="0.25">
      <c r="A1583" s="305" t="s">
        <v>1950</v>
      </c>
      <c r="B1583" s="305" t="s">
        <v>258</v>
      </c>
      <c r="C1583" s="305">
        <v>150</v>
      </c>
    </row>
    <row r="1584" spans="1:3" hidden="1" x14ac:dyDescent="0.25">
      <c r="A1584" s="305" t="s">
        <v>1950</v>
      </c>
      <c r="B1584" s="305" t="s">
        <v>258</v>
      </c>
      <c r="C1584" s="305">
        <v>300</v>
      </c>
    </row>
    <row r="1585" spans="1:3" hidden="1" x14ac:dyDescent="0.25">
      <c r="A1585" s="305" t="s">
        <v>1950</v>
      </c>
      <c r="B1585" s="305" t="s">
        <v>258</v>
      </c>
      <c r="C1585" s="305">
        <v>146</v>
      </c>
    </row>
    <row r="1586" spans="1:3" hidden="1" x14ac:dyDescent="0.25">
      <c r="A1586" s="305" t="s">
        <v>1950</v>
      </c>
      <c r="B1586" s="305" t="s">
        <v>258</v>
      </c>
      <c r="C1586" s="305">
        <v>146</v>
      </c>
    </row>
    <row r="1587" spans="1:3" hidden="1" x14ac:dyDescent="0.25">
      <c r="A1587" s="305" t="s">
        <v>1950</v>
      </c>
      <c r="B1587" s="305" t="s">
        <v>258</v>
      </c>
      <c r="C1587" s="305">
        <v>292</v>
      </c>
    </row>
    <row r="1588" spans="1:3" x14ac:dyDescent="0.25">
      <c r="A1588" s="305" t="s">
        <v>851</v>
      </c>
      <c r="B1588" s="305" t="s">
        <v>1615</v>
      </c>
      <c r="C1588" s="305">
        <v>592</v>
      </c>
    </row>
    <row r="1589" spans="1:3" hidden="1" x14ac:dyDescent="0.25">
      <c r="A1589" s="305" t="s">
        <v>1693</v>
      </c>
      <c r="B1589" s="305" t="s">
        <v>3377</v>
      </c>
      <c r="C1589" s="305">
        <v>12</v>
      </c>
    </row>
    <row r="1590" spans="1:3" hidden="1" x14ac:dyDescent="0.25">
      <c r="A1590" s="305" t="s">
        <v>1693</v>
      </c>
      <c r="B1590" s="305" t="s">
        <v>3377</v>
      </c>
      <c r="C1590" s="305">
        <v>12</v>
      </c>
    </row>
    <row r="1591" spans="1:3" hidden="1" x14ac:dyDescent="0.25">
      <c r="A1591" s="305" t="s">
        <v>1693</v>
      </c>
      <c r="B1591" s="305" t="s">
        <v>3377</v>
      </c>
      <c r="C1591" s="305">
        <v>24</v>
      </c>
    </row>
    <row r="1592" spans="1:3" x14ac:dyDescent="0.25">
      <c r="A1592" s="305" t="s">
        <v>852</v>
      </c>
      <c r="B1592" s="305" t="s">
        <v>1031</v>
      </c>
      <c r="C1592" s="305">
        <v>24</v>
      </c>
    </row>
    <row r="1593" spans="1:3" hidden="1" x14ac:dyDescent="0.25">
      <c r="A1593" s="305" t="s">
        <v>2000</v>
      </c>
      <c r="B1593" s="305" t="s">
        <v>210</v>
      </c>
      <c r="C1593" s="305">
        <v>96</v>
      </c>
    </row>
    <row r="1594" spans="1:3" hidden="1" x14ac:dyDescent="0.25">
      <c r="A1594" s="305" t="s">
        <v>2000</v>
      </c>
      <c r="B1594" s="305" t="s">
        <v>210</v>
      </c>
      <c r="C1594" s="305">
        <v>96</v>
      </c>
    </row>
    <row r="1595" spans="1:3" hidden="1" x14ac:dyDescent="0.25">
      <c r="A1595" s="305" t="s">
        <v>2000</v>
      </c>
      <c r="B1595" s="305" t="s">
        <v>210</v>
      </c>
      <c r="C1595" s="305">
        <v>192</v>
      </c>
    </row>
    <row r="1596" spans="1:3" x14ac:dyDescent="0.25">
      <c r="A1596" s="305" t="s">
        <v>853</v>
      </c>
      <c r="B1596" s="305" t="s">
        <v>83</v>
      </c>
      <c r="C1596" s="305">
        <v>192</v>
      </c>
    </row>
    <row r="1597" spans="1:3" hidden="1" x14ac:dyDescent="0.25">
      <c r="A1597" s="305" t="s">
        <v>2216</v>
      </c>
      <c r="B1597" s="305" t="s">
        <v>3170</v>
      </c>
      <c r="C1597" s="305">
        <v>118</v>
      </c>
    </row>
    <row r="1598" spans="1:3" hidden="1" x14ac:dyDescent="0.25">
      <c r="A1598" s="305" t="s">
        <v>2216</v>
      </c>
      <c r="B1598" s="305" t="s">
        <v>1427</v>
      </c>
      <c r="C1598" s="305">
        <v>118</v>
      </c>
    </row>
    <row r="1599" spans="1:3" hidden="1" x14ac:dyDescent="0.25">
      <c r="A1599" s="305" t="s">
        <v>2216</v>
      </c>
      <c r="B1599" s="305" t="s">
        <v>1427</v>
      </c>
      <c r="C1599" s="305">
        <v>118</v>
      </c>
    </row>
    <row r="1600" spans="1:3" hidden="1" x14ac:dyDescent="0.25">
      <c r="A1600" s="305" t="s">
        <v>2216</v>
      </c>
      <c r="B1600" s="305" t="s">
        <v>1427</v>
      </c>
      <c r="C1600" s="305">
        <v>354</v>
      </c>
    </row>
    <row r="1601" spans="1:3" hidden="1" x14ac:dyDescent="0.25">
      <c r="A1601" s="305" t="s">
        <v>2216</v>
      </c>
      <c r="B1601" s="305" t="s">
        <v>3170</v>
      </c>
      <c r="C1601" s="305">
        <v>94</v>
      </c>
    </row>
    <row r="1602" spans="1:3" hidden="1" x14ac:dyDescent="0.25">
      <c r="A1602" s="305" t="s">
        <v>2216</v>
      </c>
      <c r="B1602" s="305" t="s">
        <v>1427</v>
      </c>
      <c r="C1602" s="305">
        <v>94</v>
      </c>
    </row>
    <row r="1603" spans="1:3" hidden="1" x14ac:dyDescent="0.25">
      <c r="A1603" s="305" t="s">
        <v>2216</v>
      </c>
      <c r="B1603" s="305" t="s">
        <v>1427</v>
      </c>
      <c r="C1603" s="305">
        <v>188</v>
      </c>
    </row>
    <row r="1604" spans="1:3" x14ac:dyDescent="0.25">
      <c r="A1604" s="305" t="s">
        <v>487</v>
      </c>
      <c r="B1604" s="305" t="s">
        <v>953</v>
      </c>
      <c r="C1604" s="305">
        <v>542</v>
      </c>
    </row>
    <row r="1605" spans="1:3" hidden="1" x14ac:dyDescent="0.25">
      <c r="A1605" s="305" t="s">
        <v>2002</v>
      </c>
      <c r="B1605" s="305" t="s">
        <v>3078</v>
      </c>
      <c r="C1605" s="305">
        <v>120</v>
      </c>
    </row>
    <row r="1606" spans="1:3" hidden="1" x14ac:dyDescent="0.25">
      <c r="A1606" s="305" t="s">
        <v>2002</v>
      </c>
      <c r="B1606" s="305" t="s">
        <v>1330</v>
      </c>
      <c r="C1606" s="305">
        <v>120</v>
      </c>
    </row>
    <row r="1607" spans="1:3" hidden="1" x14ac:dyDescent="0.25">
      <c r="A1607" s="305" t="s">
        <v>2002</v>
      </c>
      <c r="B1607" s="305" t="s">
        <v>1330</v>
      </c>
      <c r="C1607" s="305">
        <v>240</v>
      </c>
    </row>
    <row r="1608" spans="1:3" x14ac:dyDescent="0.25">
      <c r="A1608" s="305" t="s">
        <v>488</v>
      </c>
      <c r="B1608" s="305" t="s">
        <v>85</v>
      </c>
      <c r="C1608" s="305">
        <v>240</v>
      </c>
    </row>
    <row r="1609" spans="1:3" hidden="1" x14ac:dyDescent="0.25">
      <c r="A1609" s="305" t="s">
        <v>2228</v>
      </c>
      <c r="B1609" s="305" t="s">
        <v>305</v>
      </c>
      <c r="C1609" s="305">
        <v>52</v>
      </c>
    </row>
    <row r="1610" spans="1:3" hidden="1" x14ac:dyDescent="0.25">
      <c r="A1610" s="305" t="s">
        <v>2228</v>
      </c>
      <c r="B1610" s="305" t="s">
        <v>305</v>
      </c>
      <c r="C1610" s="305">
        <v>52</v>
      </c>
    </row>
    <row r="1611" spans="1:3" hidden="1" x14ac:dyDescent="0.25">
      <c r="A1611" s="305" t="s">
        <v>2228</v>
      </c>
      <c r="B1611" s="305" t="s">
        <v>305</v>
      </c>
      <c r="C1611" s="305">
        <v>52</v>
      </c>
    </row>
    <row r="1612" spans="1:3" hidden="1" x14ac:dyDescent="0.25">
      <c r="A1612" s="305" t="s">
        <v>2228</v>
      </c>
      <c r="B1612" s="305" t="s">
        <v>305</v>
      </c>
      <c r="C1612" s="305">
        <v>156</v>
      </c>
    </row>
    <row r="1613" spans="1:3" hidden="1" x14ac:dyDescent="0.25">
      <c r="A1613" s="305" t="s">
        <v>2228</v>
      </c>
      <c r="B1613" s="305" t="s">
        <v>305</v>
      </c>
      <c r="C1613" s="305">
        <v>100</v>
      </c>
    </row>
    <row r="1614" spans="1:3" hidden="1" x14ac:dyDescent="0.25">
      <c r="A1614" s="305" t="s">
        <v>2228</v>
      </c>
      <c r="B1614" s="305" t="s">
        <v>305</v>
      </c>
      <c r="C1614" s="305">
        <v>100</v>
      </c>
    </row>
    <row r="1615" spans="1:3" hidden="1" x14ac:dyDescent="0.25">
      <c r="A1615" s="305" t="s">
        <v>2228</v>
      </c>
      <c r="B1615" s="305" t="s">
        <v>305</v>
      </c>
      <c r="C1615" s="305">
        <v>200</v>
      </c>
    </row>
    <row r="1616" spans="1:3" x14ac:dyDescent="0.25">
      <c r="A1616" s="305" t="s">
        <v>854</v>
      </c>
      <c r="B1616" s="305" t="s">
        <v>966</v>
      </c>
      <c r="C1616" s="305">
        <v>356</v>
      </c>
    </row>
    <row r="1617" spans="1:3" hidden="1" x14ac:dyDescent="0.25">
      <c r="A1617" s="305" t="s">
        <v>2030</v>
      </c>
      <c r="B1617" s="305" t="s">
        <v>220</v>
      </c>
      <c r="C1617" s="305">
        <v>26</v>
      </c>
    </row>
    <row r="1618" spans="1:3" hidden="1" x14ac:dyDescent="0.25">
      <c r="A1618" s="305" t="s">
        <v>2030</v>
      </c>
      <c r="B1618" s="305" t="s">
        <v>220</v>
      </c>
      <c r="C1618" s="305">
        <v>26</v>
      </c>
    </row>
    <row r="1619" spans="1:3" hidden="1" x14ac:dyDescent="0.25">
      <c r="A1619" s="305" t="s">
        <v>2030</v>
      </c>
      <c r="B1619" s="305" t="s">
        <v>220</v>
      </c>
      <c r="C1619" s="305">
        <v>52</v>
      </c>
    </row>
    <row r="1620" spans="1:3" x14ac:dyDescent="0.25">
      <c r="A1620" s="305" t="s">
        <v>855</v>
      </c>
      <c r="B1620" s="305" t="s">
        <v>1528</v>
      </c>
      <c r="C1620" s="305">
        <v>52</v>
      </c>
    </row>
    <row r="1621" spans="1:3" hidden="1" x14ac:dyDescent="0.25">
      <c r="A1621" s="305" t="s">
        <v>1947</v>
      </c>
      <c r="B1621" s="305" t="s">
        <v>2481</v>
      </c>
      <c r="C1621" s="305">
        <v>346</v>
      </c>
    </row>
    <row r="1622" spans="1:3" hidden="1" x14ac:dyDescent="0.25">
      <c r="A1622" s="305" t="s">
        <v>1947</v>
      </c>
      <c r="B1622" s="305" t="s">
        <v>2481</v>
      </c>
      <c r="C1622" s="305">
        <v>166</v>
      </c>
    </row>
    <row r="1623" spans="1:3" hidden="1" x14ac:dyDescent="0.25">
      <c r="A1623" s="305" t="s">
        <v>1947</v>
      </c>
      <c r="B1623" s="305" t="s">
        <v>2481</v>
      </c>
      <c r="C1623" s="305">
        <v>512</v>
      </c>
    </row>
    <row r="1624" spans="1:3" hidden="1" x14ac:dyDescent="0.25">
      <c r="A1624" s="305" t="s">
        <v>1947</v>
      </c>
      <c r="B1624" s="305" t="s">
        <v>2481</v>
      </c>
      <c r="C1624" s="305">
        <v>222</v>
      </c>
    </row>
    <row r="1625" spans="1:3" hidden="1" x14ac:dyDescent="0.25">
      <c r="A1625" s="305" t="s">
        <v>1947</v>
      </c>
      <c r="B1625" s="305" t="s">
        <v>2481</v>
      </c>
      <c r="C1625" s="305">
        <v>222</v>
      </c>
    </row>
    <row r="1626" spans="1:3" x14ac:dyDescent="0.25">
      <c r="A1626" s="305" t="s">
        <v>579</v>
      </c>
      <c r="B1626" s="305" t="s">
        <v>967</v>
      </c>
      <c r="C1626" s="305">
        <v>734</v>
      </c>
    </row>
    <row r="1627" spans="1:3" hidden="1" x14ac:dyDescent="0.25">
      <c r="A1627" s="305" t="s">
        <v>1729</v>
      </c>
      <c r="B1627" s="305" t="s">
        <v>2535</v>
      </c>
      <c r="C1627" s="305">
        <v>60</v>
      </c>
    </row>
    <row r="1628" spans="1:3" hidden="1" x14ac:dyDescent="0.25">
      <c r="A1628" s="305" t="s">
        <v>1729</v>
      </c>
      <c r="B1628" s="305" t="s">
        <v>2535</v>
      </c>
      <c r="C1628" s="305">
        <v>60</v>
      </c>
    </row>
    <row r="1629" spans="1:3" x14ac:dyDescent="0.25">
      <c r="A1629" s="305" t="s">
        <v>580</v>
      </c>
      <c r="B1629" s="305" t="s">
        <v>1068</v>
      </c>
      <c r="C1629" s="305">
        <v>60</v>
      </c>
    </row>
    <row r="1630" spans="1:3" hidden="1" x14ac:dyDescent="0.25">
      <c r="A1630" s="305" t="s">
        <v>1690</v>
      </c>
      <c r="B1630" s="305" t="s">
        <v>2511</v>
      </c>
      <c r="C1630" s="305">
        <v>44</v>
      </c>
    </row>
    <row r="1631" spans="1:3" hidden="1" x14ac:dyDescent="0.25">
      <c r="A1631" s="305" t="s">
        <v>1690</v>
      </c>
      <c r="B1631" s="305" t="s">
        <v>2511</v>
      </c>
      <c r="C1631" s="305">
        <v>44</v>
      </c>
    </row>
    <row r="1632" spans="1:3" x14ac:dyDescent="0.25">
      <c r="A1632" s="305" t="s">
        <v>581</v>
      </c>
      <c r="B1632" s="305" t="s">
        <v>1028</v>
      </c>
      <c r="C1632" s="305">
        <v>44</v>
      </c>
    </row>
    <row r="1633" spans="1:3" hidden="1" x14ac:dyDescent="0.25">
      <c r="A1633" s="305" t="s">
        <v>1679</v>
      </c>
      <c r="B1633" s="305" t="s">
        <v>2505</v>
      </c>
      <c r="C1633" s="305">
        <v>84</v>
      </c>
    </row>
    <row r="1634" spans="1:3" hidden="1" x14ac:dyDescent="0.25">
      <c r="A1634" s="305" t="s">
        <v>1679</v>
      </c>
      <c r="B1634" s="305" t="s">
        <v>2505</v>
      </c>
      <c r="C1634" s="305">
        <v>84</v>
      </c>
    </row>
    <row r="1635" spans="1:3" x14ac:dyDescent="0.25">
      <c r="A1635" s="305" t="s">
        <v>582</v>
      </c>
      <c r="B1635" s="305" t="s">
        <v>1017</v>
      </c>
      <c r="C1635" s="305">
        <v>84</v>
      </c>
    </row>
    <row r="1636" spans="1:3" hidden="1" x14ac:dyDescent="0.25">
      <c r="A1636" s="305" t="s">
        <v>1124</v>
      </c>
      <c r="B1636" s="305" t="s">
        <v>2424</v>
      </c>
      <c r="C1636" s="305">
        <v>50</v>
      </c>
    </row>
    <row r="1637" spans="1:3" hidden="1" x14ac:dyDescent="0.25">
      <c r="A1637" s="305" t="s">
        <v>1124</v>
      </c>
      <c r="B1637" s="305" t="s">
        <v>2424</v>
      </c>
      <c r="C1637" s="305">
        <v>50</v>
      </c>
    </row>
    <row r="1638" spans="1:3" x14ac:dyDescent="0.25">
      <c r="A1638" s="305" t="s">
        <v>583</v>
      </c>
      <c r="B1638" s="305" t="s">
        <v>1558</v>
      </c>
      <c r="C1638" s="305">
        <v>50</v>
      </c>
    </row>
    <row r="1639" spans="1:3" hidden="1" x14ac:dyDescent="0.25">
      <c r="A1639" s="305" t="s">
        <v>2082</v>
      </c>
      <c r="B1639" s="305" t="s">
        <v>1517</v>
      </c>
      <c r="C1639" s="305">
        <v>60</v>
      </c>
    </row>
    <row r="1640" spans="1:3" hidden="1" x14ac:dyDescent="0.25">
      <c r="A1640" s="305" t="s">
        <v>2082</v>
      </c>
      <c r="B1640" s="305" t="s">
        <v>1517</v>
      </c>
      <c r="C1640" s="305">
        <v>60</v>
      </c>
    </row>
    <row r="1641" spans="1:3" x14ac:dyDescent="0.25">
      <c r="A1641" s="305" t="s">
        <v>584</v>
      </c>
      <c r="B1641" s="305" t="s">
        <v>18</v>
      </c>
      <c r="C1641" s="305">
        <v>60</v>
      </c>
    </row>
    <row r="1642" spans="1:3" hidden="1" x14ac:dyDescent="0.25">
      <c r="A1642" s="305" t="s">
        <v>2144</v>
      </c>
      <c r="B1642" s="305" t="s">
        <v>2447</v>
      </c>
      <c r="C1642" s="305">
        <v>110</v>
      </c>
    </row>
    <row r="1643" spans="1:3" hidden="1" x14ac:dyDescent="0.25">
      <c r="A1643" s="305" t="s">
        <v>2144</v>
      </c>
      <c r="B1643" s="305" t="s">
        <v>2447</v>
      </c>
      <c r="C1643" s="305">
        <v>110</v>
      </c>
    </row>
    <row r="1644" spans="1:3" x14ac:dyDescent="0.25">
      <c r="A1644" s="305" t="s">
        <v>585</v>
      </c>
      <c r="B1644" s="305" t="s">
        <v>1600</v>
      </c>
      <c r="C1644" s="305">
        <v>110</v>
      </c>
    </row>
    <row r="1645" spans="1:3" hidden="1" x14ac:dyDescent="0.25">
      <c r="A1645" s="305" t="s">
        <v>343</v>
      </c>
      <c r="B1645" s="305" t="s">
        <v>1505</v>
      </c>
      <c r="C1645" s="305">
        <v>60</v>
      </c>
    </row>
    <row r="1646" spans="1:3" hidden="1" x14ac:dyDescent="0.25">
      <c r="A1646" s="305" t="s">
        <v>343</v>
      </c>
      <c r="B1646" s="305" t="s">
        <v>1505</v>
      </c>
      <c r="C1646" s="305">
        <v>60</v>
      </c>
    </row>
    <row r="1647" spans="1:3" x14ac:dyDescent="0.25">
      <c r="A1647" s="305" t="s">
        <v>586</v>
      </c>
      <c r="B1647" s="305" t="s">
        <v>1229</v>
      </c>
      <c r="C1647" s="305">
        <v>60</v>
      </c>
    </row>
    <row r="1648" spans="1:3" hidden="1" x14ac:dyDescent="0.25">
      <c r="A1648" s="305" t="s">
        <v>2204</v>
      </c>
      <c r="B1648" s="305" t="s">
        <v>3152</v>
      </c>
      <c r="C1648" s="305">
        <v>131</v>
      </c>
    </row>
    <row r="1649" spans="1:3" hidden="1" x14ac:dyDescent="0.25">
      <c r="A1649" s="305" t="s">
        <v>2204</v>
      </c>
      <c r="B1649" s="305" t="s">
        <v>1415</v>
      </c>
      <c r="C1649" s="305">
        <v>84</v>
      </c>
    </row>
    <row r="1650" spans="1:3" hidden="1" x14ac:dyDescent="0.25">
      <c r="A1650" s="305" t="s">
        <v>2204</v>
      </c>
      <c r="B1650" s="305" t="s">
        <v>1415</v>
      </c>
      <c r="C1650" s="305">
        <v>84</v>
      </c>
    </row>
    <row r="1651" spans="1:3" hidden="1" x14ac:dyDescent="0.25">
      <c r="A1651" s="305" t="s">
        <v>2204</v>
      </c>
      <c r="B1651" s="305" t="s">
        <v>1415</v>
      </c>
      <c r="C1651" s="305">
        <v>299</v>
      </c>
    </row>
    <row r="1652" spans="1:3" hidden="1" x14ac:dyDescent="0.25">
      <c r="A1652" s="305" t="s">
        <v>2204</v>
      </c>
      <c r="B1652" s="305" t="s">
        <v>3152</v>
      </c>
      <c r="C1652" s="305">
        <v>91</v>
      </c>
    </row>
    <row r="1653" spans="1:3" hidden="1" x14ac:dyDescent="0.25">
      <c r="A1653" s="305" t="s">
        <v>2204</v>
      </c>
      <c r="B1653" s="305" t="s">
        <v>1415</v>
      </c>
      <c r="C1653" s="305">
        <v>98</v>
      </c>
    </row>
    <row r="1654" spans="1:3" hidden="1" x14ac:dyDescent="0.25">
      <c r="A1654" s="305" t="s">
        <v>2204</v>
      </c>
      <c r="B1654" s="305" t="s">
        <v>1415</v>
      </c>
      <c r="C1654" s="305">
        <v>189</v>
      </c>
    </row>
    <row r="1655" spans="1:3" x14ac:dyDescent="0.25">
      <c r="A1655" s="305" t="s">
        <v>489</v>
      </c>
      <c r="B1655" s="305" t="s">
        <v>942</v>
      </c>
      <c r="C1655" s="305">
        <v>488</v>
      </c>
    </row>
    <row r="1656" spans="1:3" hidden="1" x14ac:dyDescent="0.25">
      <c r="A1656" s="305" t="s">
        <v>2229</v>
      </c>
      <c r="B1656" s="305" t="s">
        <v>3173</v>
      </c>
      <c r="C1656" s="305">
        <v>12</v>
      </c>
    </row>
    <row r="1657" spans="1:3" hidden="1" x14ac:dyDescent="0.25">
      <c r="A1657" s="305" t="s">
        <v>2229</v>
      </c>
      <c r="B1657" s="305" t="s">
        <v>1429</v>
      </c>
      <c r="C1657" s="305">
        <v>12</v>
      </c>
    </row>
    <row r="1658" spans="1:3" hidden="1" x14ac:dyDescent="0.25">
      <c r="A1658" s="305" t="s">
        <v>2229</v>
      </c>
      <c r="B1658" s="305" t="s">
        <v>1429</v>
      </c>
      <c r="C1658" s="305">
        <v>12</v>
      </c>
    </row>
    <row r="1659" spans="1:3" hidden="1" x14ac:dyDescent="0.25">
      <c r="A1659" s="305" t="s">
        <v>2229</v>
      </c>
      <c r="B1659" s="305" t="s">
        <v>1429</v>
      </c>
      <c r="C1659" s="305">
        <v>36</v>
      </c>
    </row>
    <row r="1660" spans="1:3" hidden="1" x14ac:dyDescent="0.25">
      <c r="A1660" s="305" t="s">
        <v>2229</v>
      </c>
      <c r="B1660" s="305" t="s">
        <v>3173</v>
      </c>
      <c r="C1660" s="305">
        <v>30</v>
      </c>
    </row>
    <row r="1661" spans="1:3" hidden="1" x14ac:dyDescent="0.25">
      <c r="A1661" s="305" t="s">
        <v>2229</v>
      </c>
      <c r="B1661" s="305" t="s">
        <v>1429</v>
      </c>
      <c r="C1661" s="305">
        <v>30</v>
      </c>
    </row>
    <row r="1662" spans="1:3" hidden="1" x14ac:dyDescent="0.25">
      <c r="A1662" s="305" t="s">
        <v>2229</v>
      </c>
      <c r="B1662" s="305" t="s">
        <v>1429</v>
      </c>
      <c r="C1662" s="305">
        <v>60</v>
      </c>
    </row>
    <row r="1663" spans="1:3" x14ac:dyDescent="0.25">
      <c r="A1663" s="305" t="s">
        <v>490</v>
      </c>
      <c r="B1663" s="305" t="s">
        <v>968</v>
      </c>
      <c r="C1663" s="305">
        <v>96</v>
      </c>
    </row>
    <row r="1664" spans="1:3" hidden="1" x14ac:dyDescent="0.25">
      <c r="A1664" s="305" t="s">
        <v>1974</v>
      </c>
      <c r="B1664" s="305" t="s">
        <v>2982</v>
      </c>
      <c r="C1664" s="305">
        <v>18</v>
      </c>
    </row>
    <row r="1665" spans="1:3" hidden="1" x14ac:dyDescent="0.25">
      <c r="A1665" s="305" t="s">
        <v>1974</v>
      </c>
      <c r="B1665" s="305" t="s">
        <v>1314</v>
      </c>
      <c r="C1665" s="305">
        <v>54</v>
      </c>
    </row>
    <row r="1666" spans="1:3" hidden="1" x14ac:dyDescent="0.25">
      <c r="A1666" s="305" t="s">
        <v>1974</v>
      </c>
      <c r="B1666" s="305" t="s">
        <v>1314</v>
      </c>
      <c r="C1666" s="305">
        <v>72</v>
      </c>
    </row>
    <row r="1667" spans="1:3" x14ac:dyDescent="0.25">
      <c r="A1667" s="305" t="s">
        <v>491</v>
      </c>
      <c r="B1667" s="305" t="s">
        <v>62</v>
      </c>
      <c r="C1667" s="305">
        <v>72</v>
      </c>
    </row>
    <row r="1668" spans="1:3" hidden="1" x14ac:dyDescent="0.25">
      <c r="A1668" s="305" t="s">
        <v>2034</v>
      </c>
      <c r="B1668" s="305" t="s">
        <v>3084</v>
      </c>
      <c r="C1668" s="305">
        <v>22</v>
      </c>
    </row>
    <row r="1669" spans="1:3" hidden="1" x14ac:dyDescent="0.25">
      <c r="A1669" s="305" t="s">
        <v>2034</v>
      </c>
      <c r="B1669" s="305" t="s">
        <v>1338</v>
      </c>
      <c r="C1669" s="305">
        <v>24</v>
      </c>
    </row>
    <row r="1670" spans="1:3" hidden="1" x14ac:dyDescent="0.25">
      <c r="A1670" s="305" t="s">
        <v>2034</v>
      </c>
      <c r="B1670" s="305" t="s">
        <v>1338</v>
      </c>
      <c r="C1670" s="305">
        <v>46</v>
      </c>
    </row>
    <row r="1671" spans="1:3" x14ac:dyDescent="0.25">
      <c r="A1671" s="305" t="s">
        <v>492</v>
      </c>
      <c r="B1671" s="305" t="s">
        <v>1531</v>
      </c>
      <c r="C1671" s="305">
        <v>46</v>
      </c>
    </row>
    <row r="1672" spans="1:3" hidden="1" x14ac:dyDescent="0.25">
      <c r="A1672" s="305" t="s">
        <v>2230</v>
      </c>
      <c r="B1672" s="305" t="s">
        <v>3176</v>
      </c>
      <c r="C1672" s="305">
        <v>124</v>
      </c>
    </row>
    <row r="1673" spans="1:3" hidden="1" x14ac:dyDescent="0.25">
      <c r="A1673" s="305" t="s">
        <v>2230</v>
      </c>
      <c r="B1673" s="305" t="s">
        <v>1431</v>
      </c>
      <c r="C1673" s="305">
        <v>124</v>
      </c>
    </row>
    <row r="1674" spans="1:3" hidden="1" x14ac:dyDescent="0.25">
      <c r="A1674" s="305" t="s">
        <v>2230</v>
      </c>
      <c r="B1674" s="305" t="s">
        <v>1431</v>
      </c>
      <c r="C1674" s="305">
        <v>124</v>
      </c>
    </row>
    <row r="1675" spans="1:3" hidden="1" x14ac:dyDescent="0.25">
      <c r="A1675" s="305" t="s">
        <v>2230</v>
      </c>
      <c r="B1675" s="305" t="s">
        <v>1431</v>
      </c>
      <c r="C1675" s="305">
        <v>372</v>
      </c>
    </row>
    <row r="1676" spans="1:3" hidden="1" x14ac:dyDescent="0.25">
      <c r="A1676" s="305" t="s">
        <v>2230</v>
      </c>
      <c r="B1676" s="305" t="s">
        <v>3176</v>
      </c>
      <c r="C1676" s="305">
        <v>192</v>
      </c>
    </row>
    <row r="1677" spans="1:3" hidden="1" x14ac:dyDescent="0.25">
      <c r="A1677" s="305" t="s">
        <v>2230</v>
      </c>
      <c r="B1677" s="305" t="s">
        <v>1431</v>
      </c>
      <c r="C1677" s="305">
        <v>192</v>
      </c>
    </row>
    <row r="1678" spans="1:3" hidden="1" x14ac:dyDescent="0.25">
      <c r="A1678" s="305" t="s">
        <v>2230</v>
      </c>
      <c r="B1678" s="305" t="s">
        <v>1431</v>
      </c>
      <c r="C1678" s="305">
        <v>384</v>
      </c>
    </row>
    <row r="1679" spans="1:3" x14ac:dyDescent="0.25">
      <c r="A1679" s="305" t="s">
        <v>493</v>
      </c>
      <c r="B1679" s="305" t="s">
        <v>969</v>
      </c>
      <c r="C1679" s="305">
        <v>756</v>
      </c>
    </row>
    <row r="1680" spans="1:3" hidden="1" x14ac:dyDescent="0.25">
      <c r="A1680" s="305" t="s">
        <v>2036</v>
      </c>
      <c r="B1680" s="305" t="s">
        <v>3087</v>
      </c>
      <c r="C1680" s="305">
        <v>92</v>
      </c>
    </row>
    <row r="1681" spans="1:3" hidden="1" x14ac:dyDescent="0.25">
      <c r="A1681" s="305" t="s">
        <v>2036</v>
      </c>
      <c r="B1681" s="305" t="s">
        <v>1340</v>
      </c>
      <c r="C1681" s="305">
        <v>92</v>
      </c>
    </row>
    <row r="1682" spans="1:3" hidden="1" x14ac:dyDescent="0.25">
      <c r="A1682" s="305" t="s">
        <v>2036</v>
      </c>
      <c r="B1682" s="305" t="s">
        <v>1340</v>
      </c>
      <c r="C1682" s="305">
        <v>184</v>
      </c>
    </row>
    <row r="1683" spans="1:3" x14ac:dyDescent="0.25">
      <c r="A1683" s="305" t="s">
        <v>494</v>
      </c>
      <c r="B1683" s="305" t="s">
        <v>1533</v>
      </c>
      <c r="C1683" s="305">
        <v>184</v>
      </c>
    </row>
    <row r="1684" spans="1:3" hidden="1" x14ac:dyDescent="0.25">
      <c r="A1684" s="305" t="s">
        <v>2231</v>
      </c>
      <c r="B1684" s="305" t="s">
        <v>1433</v>
      </c>
      <c r="C1684" s="305">
        <v>125</v>
      </c>
    </row>
    <row r="1685" spans="1:3" hidden="1" x14ac:dyDescent="0.25">
      <c r="A1685" s="305" t="s">
        <v>2231</v>
      </c>
      <c r="B1685" s="305" t="s">
        <v>1433</v>
      </c>
      <c r="C1685" s="305">
        <v>125</v>
      </c>
    </row>
    <row r="1686" spans="1:3" hidden="1" x14ac:dyDescent="0.25">
      <c r="A1686" s="305" t="s">
        <v>2231</v>
      </c>
      <c r="B1686" s="305" t="s">
        <v>1433</v>
      </c>
      <c r="C1686" s="305">
        <v>154</v>
      </c>
    </row>
    <row r="1687" spans="1:3" hidden="1" x14ac:dyDescent="0.25">
      <c r="A1687" s="305" t="s">
        <v>2231</v>
      </c>
      <c r="B1687" s="305" t="s">
        <v>1433</v>
      </c>
      <c r="C1687" s="305">
        <v>154</v>
      </c>
    </row>
    <row r="1688" spans="1:3" x14ac:dyDescent="0.25">
      <c r="A1688" s="305" t="s">
        <v>495</v>
      </c>
      <c r="B1688" s="305" t="s">
        <v>970</v>
      </c>
      <c r="C1688" s="305">
        <v>279</v>
      </c>
    </row>
    <row r="1689" spans="1:3" hidden="1" x14ac:dyDescent="0.25">
      <c r="A1689" s="305" t="s">
        <v>2145</v>
      </c>
      <c r="B1689" s="305" t="s">
        <v>1378</v>
      </c>
      <c r="C1689" s="305">
        <v>37</v>
      </c>
    </row>
    <row r="1690" spans="1:3" hidden="1" x14ac:dyDescent="0.25">
      <c r="A1690" s="305" t="s">
        <v>2145</v>
      </c>
      <c r="B1690" s="305" t="s">
        <v>1378</v>
      </c>
      <c r="C1690" s="305">
        <v>37</v>
      </c>
    </row>
    <row r="1691" spans="1:3" x14ac:dyDescent="0.25">
      <c r="A1691" s="305" t="s">
        <v>496</v>
      </c>
      <c r="B1691" s="305" t="s">
        <v>1601</v>
      </c>
      <c r="C1691" s="305">
        <v>37</v>
      </c>
    </row>
    <row r="1692" spans="1:3" hidden="1" x14ac:dyDescent="0.25">
      <c r="A1692" s="305" t="s">
        <v>1961</v>
      </c>
      <c r="B1692" s="305" t="s">
        <v>1390</v>
      </c>
      <c r="C1692" s="305">
        <v>208</v>
      </c>
    </row>
    <row r="1693" spans="1:3" hidden="1" x14ac:dyDescent="0.25">
      <c r="A1693" s="305" t="s">
        <v>1961</v>
      </c>
      <c r="B1693" s="305" t="s">
        <v>1390</v>
      </c>
      <c r="C1693" s="305">
        <v>258</v>
      </c>
    </row>
    <row r="1694" spans="1:3" hidden="1" x14ac:dyDescent="0.25">
      <c r="A1694" s="305" t="s">
        <v>1961</v>
      </c>
      <c r="B1694" s="305" t="s">
        <v>1390</v>
      </c>
      <c r="C1694" s="305">
        <v>466</v>
      </c>
    </row>
    <row r="1695" spans="1:3" hidden="1" x14ac:dyDescent="0.25">
      <c r="A1695" s="305" t="s">
        <v>1961</v>
      </c>
      <c r="B1695" s="305" t="s">
        <v>1390</v>
      </c>
      <c r="C1695" s="305">
        <v>170</v>
      </c>
    </row>
    <row r="1696" spans="1:3" hidden="1" x14ac:dyDescent="0.25">
      <c r="A1696" s="305" t="s">
        <v>1961</v>
      </c>
      <c r="B1696" s="305" t="s">
        <v>1390</v>
      </c>
      <c r="C1696" s="305">
        <v>170</v>
      </c>
    </row>
    <row r="1697" spans="1:3" x14ac:dyDescent="0.25">
      <c r="A1697" s="305" t="s">
        <v>497</v>
      </c>
      <c r="B1697" s="305" t="s">
        <v>1627</v>
      </c>
      <c r="C1697" s="305">
        <v>636</v>
      </c>
    </row>
    <row r="1698" spans="1:3" hidden="1" x14ac:dyDescent="0.25">
      <c r="A1698" s="305" t="s">
        <v>2146</v>
      </c>
      <c r="B1698" s="305" t="s">
        <v>1380</v>
      </c>
      <c r="C1698" s="305">
        <v>68</v>
      </c>
    </row>
    <row r="1699" spans="1:3" hidden="1" x14ac:dyDescent="0.25">
      <c r="A1699" s="305" t="s">
        <v>2146</v>
      </c>
      <c r="B1699" s="305" t="s">
        <v>1380</v>
      </c>
      <c r="C1699" s="305">
        <v>68</v>
      </c>
    </row>
    <row r="1700" spans="1:3" x14ac:dyDescent="0.25">
      <c r="A1700" s="305" t="s">
        <v>498</v>
      </c>
      <c r="B1700" s="305" t="s">
        <v>1602</v>
      </c>
      <c r="C1700" s="305">
        <v>68</v>
      </c>
    </row>
    <row r="1701" spans="1:3" hidden="1" x14ac:dyDescent="0.25">
      <c r="A1701" s="305" t="s">
        <v>1114</v>
      </c>
      <c r="B1701" s="305" t="s">
        <v>1266</v>
      </c>
      <c r="C1701" s="305">
        <v>24</v>
      </c>
    </row>
    <row r="1702" spans="1:3" hidden="1" x14ac:dyDescent="0.25">
      <c r="A1702" s="305" t="s">
        <v>1114</v>
      </c>
      <c r="B1702" s="305" t="s">
        <v>1266</v>
      </c>
      <c r="C1702" s="305">
        <v>24</v>
      </c>
    </row>
    <row r="1703" spans="1:3" x14ac:dyDescent="0.25">
      <c r="A1703" s="305" t="s">
        <v>499</v>
      </c>
      <c r="B1703" s="305" t="s">
        <v>1194</v>
      </c>
      <c r="C1703" s="305">
        <v>24</v>
      </c>
    </row>
    <row r="1704" spans="1:3" hidden="1" x14ac:dyDescent="0.25">
      <c r="A1704" s="305" t="s">
        <v>2098</v>
      </c>
      <c r="B1704" s="305" t="s">
        <v>1298</v>
      </c>
      <c r="C1704" s="305">
        <v>37</v>
      </c>
    </row>
    <row r="1705" spans="1:3" hidden="1" x14ac:dyDescent="0.25">
      <c r="A1705" s="305" t="s">
        <v>2098</v>
      </c>
      <c r="B1705" s="305" t="s">
        <v>1298</v>
      </c>
      <c r="C1705" s="305">
        <v>37</v>
      </c>
    </row>
    <row r="1706" spans="1:3" x14ac:dyDescent="0.25">
      <c r="A1706" s="305" t="s">
        <v>500</v>
      </c>
      <c r="B1706" s="305" t="s">
        <v>31</v>
      </c>
      <c r="C1706" s="305">
        <v>37</v>
      </c>
    </row>
    <row r="1707" spans="1:3" hidden="1" x14ac:dyDescent="0.25">
      <c r="A1707" s="305" t="s">
        <v>1962</v>
      </c>
      <c r="B1707" s="305" t="s">
        <v>2624</v>
      </c>
      <c r="C1707" s="305">
        <v>290</v>
      </c>
    </row>
    <row r="1708" spans="1:3" hidden="1" x14ac:dyDescent="0.25">
      <c r="A1708" s="305" t="s">
        <v>1962</v>
      </c>
      <c r="B1708" s="305" t="s">
        <v>2624</v>
      </c>
      <c r="C1708" s="305">
        <v>290</v>
      </c>
    </row>
    <row r="1709" spans="1:3" hidden="1" x14ac:dyDescent="0.25">
      <c r="A1709" s="305" t="s">
        <v>1962</v>
      </c>
      <c r="B1709" s="305" t="s">
        <v>2624</v>
      </c>
      <c r="C1709" s="305">
        <v>354</v>
      </c>
    </row>
    <row r="1710" spans="1:3" hidden="1" x14ac:dyDescent="0.25">
      <c r="A1710" s="305" t="s">
        <v>1962</v>
      </c>
      <c r="B1710" s="305" t="s">
        <v>2624</v>
      </c>
      <c r="C1710" s="305">
        <v>354</v>
      </c>
    </row>
    <row r="1711" spans="1:3" x14ac:dyDescent="0.25">
      <c r="A1711" s="305" t="s">
        <v>668</v>
      </c>
      <c r="B1711" s="305" t="s">
        <v>1628</v>
      </c>
      <c r="C1711" s="305">
        <v>644</v>
      </c>
    </row>
    <row r="1712" spans="1:3" hidden="1" x14ac:dyDescent="0.25">
      <c r="A1712" s="305" t="s">
        <v>1083</v>
      </c>
      <c r="B1712" s="305" t="s">
        <v>2616</v>
      </c>
      <c r="C1712" s="305">
        <v>168</v>
      </c>
    </row>
    <row r="1713" spans="1:3" hidden="1" x14ac:dyDescent="0.25">
      <c r="A1713" s="305" t="s">
        <v>1083</v>
      </c>
      <c r="B1713" s="305" t="s">
        <v>2616</v>
      </c>
      <c r="C1713" s="305">
        <v>168</v>
      </c>
    </row>
    <row r="1714" spans="1:3" x14ac:dyDescent="0.25">
      <c r="A1714" s="305" t="s">
        <v>669</v>
      </c>
      <c r="B1714" s="305" t="s">
        <v>1603</v>
      </c>
      <c r="C1714" s="305">
        <v>168</v>
      </c>
    </row>
    <row r="1715" spans="1:3" hidden="1" x14ac:dyDescent="0.25">
      <c r="A1715" s="305" t="s">
        <v>2233</v>
      </c>
      <c r="B1715" s="305" t="s">
        <v>307</v>
      </c>
      <c r="C1715" s="305">
        <v>70</v>
      </c>
    </row>
    <row r="1716" spans="1:3" hidden="1" x14ac:dyDescent="0.25">
      <c r="A1716" s="305" t="s">
        <v>2233</v>
      </c>
      <c r="B1716" s="305" t="s">
        <v>307</v>
      </c>
      <c r="C1716" s="305">
        <v>70</v>
      </c>
    </row>
    <row r="1717" spans="1:3" hidden="1" x14ac:dyDescent="0.25">
      <c r="A1717" s="305" t="s">
        <v>2233</v>
      </c>
      <c r="B1717" s="305" t="s">
        <v>307</v>
      </c>
      <c r="C1717" s="305">
        <v>70</v>
      </c>
    </row>
    <row r="1718" spans="1:3" hidden="1" x14ac:dyDescent="0.25">
      <c r="A1718" s="305" t="s">
        <v>2233</v>
      </c>
      <c r="B1718" s="305" t="s">
        <v>307</v>
      </c>
      <c r="C1718" s="305">
        <v>210</v>
      </c>
    </row>
    <row r="1719" spans="1:3" x14ac:dyDescent="0.25">
      <c r="A1719" s="305" t="s">
        <v>856</v>
      </c>
      <c r="B1719" s="305" t="s">
        <v>972</v>
      </c>
      <c r="C1719" s="305">
        <v>210</v>
      </c>
    </row>
    <row r="1720" spans="1:3" hidden="1" x14ac:dyDescent="0.25">
      <c r="A1720" s="305" t="s">
        <v>1721</v>
      </c>
      <c r="B1720" s="305" t="s">
        <v>1244</v>
      </c>
      <c r="C1720" s="305">
        <v>26</v>
      </c>
    </row>
    <row r="1721" spans="1:3" hidden="1" x14ac:dyDescent="0.25">
      <c r="A1721" s="305" t="s">
        <v>1721</v>
      </c>
      <c r="B1721" s="305" t="s">
        <v>1244</v>
      </c>
      <c r="C1721" s="305">
        <v>26</v>
      </c>
    </row>
    <row r="1722" spans="1:3" hidden="1" x14ac:dyDescent="0.25">
      <c r="A1722" s="305" t="s">
        <v>1721</v>
      </c>
      <c r="B1722" s="305" t="s">
        <v>1244</v>
      </c>
      <c r="C1722" s="305">
        <v>52</v>
      </c>
    </row>
    <row r="1723" spans="1:3" x14ac:dyDescent="0.25">
      <c r="A1723" s="305" t="s">
        <v>857</v>
      </c>
      <c r="B1723" s="305" t="s">
        <v>1060</v>
      </c>
      <c r="C1723" s="305">
        <v>52</v>
      </c>
    </row>
    <row r="1724" spans="1:3" hidden="1" x14ac:dyDescent="0.25">
      <c r="A1724" s="305" t="s">
        <v>1700</v>
      </c>
      <c r="B1724" s="305" t="s">
        <v>1230</v>
      </c>
      <c r="C1724" s="305">
        <v>22</v>
      </c>
    </row>
    <row r="1725" spans="1:3" hidden="1" x14ac:dyDescent="0.25">
      <c r="A1725" s="305" t="s">
        <v>1700</v>
      </c>
      <c r="B1725" s="305" t="s">
        <v>1230</v>
      </c>
      <c r="C1725" s="305">
        <v>22</v>
      </c>
    </row>
    <row r="1726" spans="1:3" hidden="1" x14ac:dyDescent="0.25">
      <c r="A1726" s="305" t="s">
        <v>1700</v>
      </c>
      <c r="B1726" s="305" t="s">
        <v>1230</v>
      </c>
      <c r="C1726" s="305">
        <v>44</v>
      </c>
    </row>
    <row r="1727" spans="1:3" x14ac:dyDescent="0.25">
      <c r="A1727" s="305" t="s">
        <v>858</v>
      </c>
      <c r="B1727" s="305" t="s">
        <v>1038</v>
      </c>
      <c r="C1727" s="305">
        <v>44</v>
      </c>
    </row>
    <row r="1728" spans="1:3" hidden="1" x14ac:dyDescent="0.25">
      <c r="A1728" s="305" t="s">
        <v>1694</v>
      </c>
      <c r="B1728" s="305" t="s">
        <v>3379</v>
      </c>
      <c r="C1728" s="305">
        <v>34</v>
      </c>
    </row>
    <row r="1729" spans="1:3" hidden="1" x14ac:dyDescent="0.25">
      <c r="A1729" s="305" t="s">
        <v>1694</v>
      </c>
      <c r="B1729" s="305" t="s">
        <v>3379</v>
      </c>
      <c r="C1729" s="305">
        <v>34</v>
      </c>
    </row>
    <row r="1730" spans="1:3" hidden="1" x14ac:dyDescent="0.25">
      <c r="A1730" s="305" t="s">
        <v>1694</v>
      </c>
      <c r="B1730" s="305" t="s">
        <v>3379</v>
      </c>
      <c r="C1730" s="305">
        <v>68</v>
      </c>
    </row>
    <row r="1731" spans="1:3" x14ac:dyDescent="0.25">
      <c r="A1731" s="305" t="s">
        <v>859</v>
      </c>
      <c r="B1731" s="305" t="s">
        <v>1032</v>
      </c>
      <c r="C1731" s="305">
        <v>68</v>
      </c>
    </row>
    <row r="1732" spans="1:3" hidden="1" x14ac:dyDescent="0.25">
      <c r="A1732" s="305" t="s">
        <v>1089</v>
      </c>
      <c r="B1732" s="305" t="s">
        <v>228</v>
      </c>
      <c r="C1732" s="305">
        <v>38</v>
      </c>
    </row>
    <row r="1733" spans="1:3" hidden="1" x14ac:dyDescent="0.25">
      <c r="A1733" s="305" t="s">
        <v>1089</v>
      </c>
      <c r="B1733" s="305" t="s">
        <v>228</v>
      </c>
      <c r="C1733" s="305">
        <v>40</v>
      </c>
    </row>
    <row r="1734" spans="1:3" hidden="1" x14ac:dyDescent="0.25">
      <c r="A1734" s="305" t="s">
        <v>1089</v>
      </c>
      <c r="B1734" s="305" t="s">
        <v>228</v>
      </c>
      <c r="C1734" s="305">
        <v>78</v>
      </c>
    </row>
    <row r="1735" spans="1:3" x14ac:dyDescent="0.25">
      <c r="A1735" s="305" t="s">
        <v>860</v>
      </c>
      <c r="B1735" s="305" t="s">
        <v>1540</v>
      </c>
      <c r="C1735" s="305">
        <v>78</v>
      </c>
    </row>
    <row r="1736" spans="1:3" hidden="1" x14ac:dyDescent="0.25">
      <c r="A1736" s="305" t="s">
        <v>2109</v>
      </c>
      <c r="B1736" s="305" t="s">
        <v>184</v>
      </c>
      <c r="C1736" s="305">
        <v>14</v>
      </c>
    </row>
    <row r="1737" spans="1:3" hidden="1" x14ac:dyDescent="0.25">
      <c r="A1737" s="305" t="s">
        <v>2109</v>
      </c>
      <c r="B1737" s="305" t="s">
        <v>184</v>
      </c>
      <c r="C1737" s="305">
        <v>14</v>
      </c>
    </row>
    <row r="1738" spans="1:3" hidden="1" x14ac:dyDescent="0.25">
      <c r="A1738" s="305" t="s">
        <v>2109</v>
      </c>
      <c r="B1738" s="305" t="s">
        <v>184</v>
      </c>
      <c r="C1738" s="305">
        <v>28</v>
      </c>
    </row>
    <row r="1739" spans="1:3" x14ac:dyDescent="0.25">
      <c r="A1739" s="305" t="s">
        <v>861</v>
      </c>
      <c r="B1739" s="305" t="s">
        <v>39</v>
      </c>
      <c r="C1739" s="305">
        <v>28</v>
      </c>
    </row>
    <row r="1740" spans="1:3" hidden="1" x14ac:dyDescent="0.25">
      <c r="A1740" s="305" t="s">
        <v>2088</v>
      </c>
      <c r="B1740" s="305" t="s">
        <v>170</v>
      </c>
      <c r="C1740" s="305">
        <v>34</v>
      </c>
    </row>
    <row r="1741" spans="1:3" hidden="1" x14ac:dyDescent="0.25">
      <c r="A1741" s="305" t="s">
        <v>2088</v>
      </c>
      <c r="B1741" s="305" t="s">
        <v>170</v>
      </c>
      <c r="C1741" s="305">
        <v>34</v>
      </c>
    </row>
    <row r="1742" spans="1:3" hidden="1" x14ac:dyDescent="0.25">
      <c r="A1742" s="305" t="s">
        <v>2088</v>
      </c>
      <c r="B1742" s="305" t="s">
        <v>170</v>
      </c>
      <c r="C1742" s="305">
        <v>68</v>
      </c>
    </row>
    <row r="1743" spans="1:3" x14ac:dyDescent="0.25">
      <c r="A1743" s="305" t="s">
        <v>862</v>
      </c>
      <c r="B1743" s="305" t="s">
        <v>24</v>
      </c>
      <c r="C1743" s="305">
        <v>68</v>
      </c>
    </row>
    <row r="1744" spans="1:3" hidden="1" x14ac:dyDescent="0.25">
      <c r="A1744" s="305" t="s">
        <v>2234</v>
      </c>
      <c r="B1744" s="305" t="s">
        <v>2485</v>
      </c>
      <c r="C1744" s="305">
        <v>31</v>
      </c>
    </row>
    <row r="1745" spans="1:3" hidden="1" x14ac:dyDescent="0.25">
      <c r="A1745" s="305" t="s">
        <v>2234</v>
      </c>
      <c r="B1745" s="305" t="s">
        <v>2485</v>
      </c>
      <c r="C1745" s="305">
        <v>31</v>
      </c>
    </row>
    <row r="1746" spans="1:3" hidden="1" x14ac:dyDescent="0.25">
      <c r="A1746" s="305" t="s">
        <v>2234</v>
      </c>
      <c r="B1746" s="305" t="s">
        <v>2485</v>
      </c>
      <c r="C1746" s="305">
        <v>85</v>
      </c>
    </row>
    <row r="1747" spans="1:3" hidden="1" x14ac:dyDescent="0.25">
      <c r="A1747" s="305" t="s">
        <v>2234</v>
      </c>
      <c r="B1747" s="305" t="s">
        <v>2485</v>
      </c>
      <c r="C1747" s="305">
        <v>85</v>
      </c>
    </row>
    <row r="1748" spans="1:3" x14ac:dyDescent="0.25">
      <c r="A1748" s="305" t="s">
        <v>587</v>
      </c>
      <c r="B1748" s="305" t="s">
        <v>973</v>
      </c>
      <c r="C1748" s="305">
        <v>116</v>
      </c>
    </row>
    <row r="1749" spans="1:3" hidden="1" x14ac:dyDescent="0.25">
      <c r="A1749" s="305" t="s">
        <v>2172</v>
      </c>
      <c r="B1749" s="305" t="s">
        <v>2465</v>
      </c>
      <c r="C1749" s="305">
        <v>14</v>
      </c>
    </row>
    <row r="1750" spans="1:3" hidden="1" x14ac:dyDescent="0.25">
      <c r="A1750" s="305" t="s">
        <v>2172</v>
      </c>
      <c r="B1750" s="305" t="s">
        <v>2465</v>
      </c>
      <c r="C1750" s="305">
        <v>14</v>
      </c>
    </row>
    <row r="1751" spans="1:3" hidden="1" x14ac:dyDescent="0.25">
      <c r="A1751" s="305" t="s">
        <v>2172</v>
      </c>
      <c r="B1751" s="305" t="s">
        <v>2465</v>
      </c>
      <c r="C1751" s="305">
        <v>100</v>
      </c>
    </row>
    <row r="1752" spans="1:3" hidden="1" x14ac:dyDescent="0.25">
      <c r="A1752" s="305" t="s">
        <v>2172</v>
      </c>
      <c r="B1752" s="305" t="s">
        <v>2465</v>
      </c>
      <c r="C1752" s="305">
        <v>100</v>
      </c>
    </row>
    <row r="1753" spans="1:3" x14ac:dyDescent="0.25">
      <c r="A1753" s="305" t="s">
        <v>588</v>
      </c>
      <c r="B1753" s="305" t="s">
        <v>909</v>
      </c>
      <c r="C1753" s="305">
        <v>114</v>
      </c>
    </row>
    <row r="1754" spans="1:3" hidden="1" x14ac:dyDescent="0.25">
      <c r="A1754" s="305" t="s">
        <v>1999</v>
      </c>
      <c r="B1754" s="305" t="s">
        <v>2406</v>
      </c>
      <c r="C1754" s="305">
        <v>16</v>
      </c>
    </row>
    <row r="1755" spans="1:3" hidden="1" x14ac:dyDescent="0.25">
      <c r="A1755" s="305" t="s">
        <v>1999</v>
      </c>
      <c r="B1755" s="305" t="s">
        <v>2406</v>
      </c>
      <c r="C1755" s="305">
        <v>16</v>
      </c>
    </row>
    <row r="1756" spans="1:3" x14ac:dyDescent="0.25">
      <c r="A1756" s="305" t="s">
        <v>589</v>
      </c>
      <c r="B1756" s="305" t="s">
        <v>82</v>
      </c>
      <c r="C1756" s="305">
        <v>16</v>
      </c>
    </row>
    <row r="1757" spans="1:3" hidden="1" x14ac:dyDescent="0.25">
      <c r="A1757" s="305" t="s">
        <v>1086</v>
      </c>
      <c r="B1757" s="305" t="s">
        <v>2414</v>
      </c>
      <c r="C1757" s="305">
        <v>22</v>
      </c>
    </row>
    <row r="1758" spans="1:3" hidden="1" x14ac:dyDescent="0.25">
      <c r="A1758" s="305" t="s">
        <v>1086</v>
      </c>
      <c r="B1758" s="305" t="s">
        <v>2414</v>
      </c>
      <c r="C1758" s="305">
        <v>22</v>
      </c>
    </row>
    <row r="1759" spans="1:3" x14ac:dyDescent="0.25">
      <c r="A1759" s="305" t="s">
        <v>590</v>
      </c>
      <c r="B1759" s="305" t="s">
        <v>1538</v>
      </c>
      <c r="C1759" s="305">
        <v>22</v>
      </c>
    </row>
    <row r="1760" spans="1:3" hidden="1" x14ac:dyDescent="0.25">
      <c r="A1760" s="305" t="s">
        <v>2066</v>
      </c>
      <c r="B1760" s="305" t="s">
        <v>1482</v>
      </c>
      <c r="C1760" s="305">
        <v>20</v>
      </c>
    </row>
    <row r="1761" spans="1:3" hidden="1" x14ac:dyDescent="0.25">
      <c r="A1761" s="305" t="s">
        <v>2066</v>
      </c>
      <c r="B1761" s="305" t="s">
        <v>1482</v>
      </c>
      <c r="C1761" s="305">
        <v>20</v>
      </c>
    </row>
    <row r="1762" spans="1:3" x14ac:dyDescent="0.25">
      <c r="A1762" s="305" t="s">
        <v>591</v>
      </c>
      <c r="B1762" s="305" t="s">
        <v>1176</v>
      </c>
      <c r="C1762" s="305">
        <v>20</v>
      </c>
    </row>
    <row r="1763" spans="1:3" hidden="1" x14ac:dyDescent="0.25">
      <c r="A1763" s="305" t="s">
        <v>2065</v>
      </c>
      <c r="B1763" s="305" t="s">
        <v>1480</v>
      </c>
      <c r="C1763" s="305">
        <v>26</v>
      </c>
    </row>
    <row r="1764" spans="1:3" hidden="1" x14ac:dyDescent="0.25">
      <c r="A1764" s="305" t="s">
        <v>2065</v>
      </c>
      <c r="B1764" s="305" t="s">
        <v>1480</v>
      </c>
      <c r="C1764" s="305">
        <v>26</v>
      </c>
    </row>
    <row r="1765" spans="1:3" x14ac:dyDescent="0.25">
      <c r="A1765" s="305" t="s">
        <v>592</v>
      </c>
      <c r="B1765" s="305" t="s">
        <v>1175</v>
      </c>
      <c r="C1765" s="305">
        <v>26</v>
      </c>
    </row>
    <row r="1766" spans="1:3" hidden="1" x14ac:dyDescent="0.25">
      <c r="A1766" s="305" t="s">
        <v>2236</v>
      </c>
      <c r="B1766" s="305" t="s">
        <v>2487</v>
      </c>
      <c r="C1766" s="305">
        <v>112</v>
      </c>
    </row>
    <row r="1767" spans="1:3" hidden="1" x14ac:dyDescent="0.25">
      <c r="A1767" s="305" t="s">
        <v>2236</v>
      </c>
      <c r="B1767" s="305" t="s">
        <v>2487</v>
      </c>
      <c r="C1767" s="305">
        <v>108</v>
      </c>
    </row>
    <row r="1768" spans="1:3" hidden="1" x14ac:dyDescent="0.25">
      <c r="A1768" s="305" t="s">
        <v>2236</v>
      </c>
      <c r="B1768" s="305" t="s">
        <v>2487</v>
      </c>
      <c r="C1768" s="305">
        <v>112</v>
      </c>
    </row>
    <row r="1769" spans="1:3" hidden="1" x14ac:dyDescent="0.25">
      <c r="A1769" s="305" t="s">
        <v>2236</v>
      </c>
      <c r="B1769" s="305" t="s">
        <v>2487</v>
      </c>
      <c r="C1769" s="305">
        <v>332</v>
      </c>
    </row>
    <row r="1770" spans="1:3" hidden="1" x14ac:dyDescent="0.25">
      <c r="A1770" s="305" t="s">
        <v>2236</v>
      </c>
      <c r="B1770" s="305" t="s">
        <v>2487</v>
      </c>
      <c r="C1770" s="305">
        <v>74</v>
      </c>
    </row>
    <row r="1771" spans="1:3" hidden="1" x14ac:dyDescent="0.25">
      <c r="A1771" s="305" t="s">
        <v>2236</v>
      </c>
      <c r="B1771" s="305" t="s">
        <v>2487</v>
      </c>
      <c r="C1771" s="305">
        <v>74</v>
      </c>
    </row>
    <row r="1772" spans="1:3" hidden="1" x14ac:dyDescent="0.25">
      <c r="A1772" s="305" t="s">
        <v>2236</v>
      </c>
      <c r="B1772" s="305" t="s">
        <v>2487</v>
      </c>
      <c r="C1772" s="305">
        <v>148</v>
      </c>
    </row>
    <row r="1773" spans="1:3" x14ac:dyDescent="0.25">
      <c r="A1773" s="305" t="s">
        <v>593</v>
      </c>
      <c r="B1773" s="305" t="s">
        <v>975</v>
      </c>
      <c r="C1773" s="305">
        <v>480</v>
      </c>
    </row>
    <row r="1774" spans="1:3" hidden="1" x14ac:dyDescent="0.25">
      <c r="A1774" s="305" t="s">
        <v>1701</v>
      </c>
      <c r="B1774" s="305" t="s">
        <v>2519</v>
      </c>
      <c r="C1774" s="305">
        <v>14</v>
      </c>
    </row>
    <row r="1775" spans="1:3" hidden="1" x14ac:dyDescent="0.25">
      <c r="A1775" s="305" t="s">
        <v>1701</v>
      </c>
      <c r="B1775" s="305" t="s">
        <v>2519</v>
      </c>
      <c r="C1775" s="305">
        <v>14</v>
      </c>
    </row>
    <row r="1776" spans="1:3" hidden="1" x14ac:dyDescent="0.25">
      <c r="A1776" s="305" t="s">
        <v>1701</v>
      </c>
      <c r="B1776" s="305" t="s">
        <v>2519</v>
      </c>
      <c r="C1776" s="305">
        <v>28</v>
      </c>
    </row>
    <row r="1777" spans="1:3" x14ac:dyDescent="0.25">
      <c r="A1777" s="305" t="s">
        <v>594</v>
      </c>
      <c r="B1777" s="305" t="s">
        <v>1039</v>
      </c>
      <c r="C1777" s="305">
        <v>28</v>
      </c>
    </row>
    <row r="1778" spans="1:3" hidden="1" x14ac:dyDescent="0.25">
      <c r="A1778" s="305" t="s">
        <v>1697</v>
      </c>
      <c r="B1778" s="305" t="s">
        <v>2515</v>
      </c>
      <c r="C1778" s="305">
        <v>24</v>
      </c>
    </row>
    <row r="1779" spans="1:3" hidden="1" x14ac:dyDescent="0.25">
      <c r="A1779" s="305" t="s">
        <v>1697</v>
      </c>
      <c r="B1779" s="305" t="s">
        <v>2515</v>
      </c>
      <c r="C1779" s="305">
        <v>24</v>
      </c>
    </row>
    <row r="1780" spans="1:3" hidden="1" x14ac:dyDescent="0.25">
      <c r="A1780" s="305" t="s">
        <v>1697</v>
      </c>
      <c r="B1780" s="305" t="s">
        <v>2515</v>
      </c>
      <c r="C1780" s="305">
        <v>48</v>
      </c>
    </row>
    <row r="1781" spans="1:3" x14ac:dyDescent="0.25">
      <c r="A1781" s="305" t="s">
        <v>595</v>
      </c>
      <c r="B1781" s="305" t="s">
        <v>1035</v>
      </c>
      <c r="C1781" s="305">
        <v>48</v>
      </c>
    </row>
    <row r="1782" spans="1:3" hidden="1" x14ac:dyDescent="0.25">
      <c r="A1782" s="305" t="s">
        <v>2199</v>
      </c>
      <c r="B1782" s="305" t="s">
        <v>2473</v>
      </c>
      <c r="C1782" s="305">
        <v>72</v>
      </c>
    </row>
    <row r="1783" spans="1:3" hidden="1" x14ac:dyDescent="0.25">
      <c r="A1783" s="305" t="s">
        <v>2199</v>
      </c>
      <c r="B1783" s="305" t="s">
        <v>2473</v>
      </c>
      <c r="C1783" s="305">
        <v>72</v>
      </c>
    </row>
    <row r="1784" spans="1:3" hidden="1" x14ac:dyDescent="0.25">
      <c r="A1784" s="305" t="s">
        <v>2199</v>
      </c>
      <c r="B1784" s="305" t="s">
        <v>2473</v>
      </c>
      <c r="C1784" s="305">
        <v>72</v>
      </c>
    </row>
    <row r="1785" spans="1:3" hidden="1" x14ac:dyDescent="0.25">
      <c r="A1785" s="305" t="s">
        <v>2199</v>
      </c>
      <c r="B1785" s="305" t="s">
        <v>2473</v>
      </c>
      <c r="C1785" s="305">
        <v>216</v>
      </c>
    </row>
    <row r="1786" spans="1:3" hidden="1" x14ac:dyDescent="0.25">
      <c r="A1786" s="305" t="s">
        <v>2199</v>
      </c>
      <c r="B1786" s="305" t="s">
        <v>2473</v>
      </c>
      <c r="C1786" s="305">
        <v>58</v>
      </c>
    </row>
    <row r="1787" spans="1:3" hidden="1" x14ac:dyDescent="0.25">
      <c r="A1787" s="305" t="s">
        <v>2199</v>
      </c>
      <c r="B1787" s="305" t="s">
        <v>2473</v>
      </c>
      <c r="C1787" s="305">
        <v>58</v>
      </c>
    </row>
    <row r="1788" spans="1:3" hidden="1" x14ac:dyDescent="0.25">
      <c r="A1788" s="305" t="s">
        <v>2199</v>
      </c>
      <c r="B1788" s="305" t="s">
        <v>2473</v>
      </c>
      <c r="C1788" s="305">
        <v>116</v>
      </c>
    </row>
    <row r="1789" spans="1:3" x14ac:dyDescent="0.25">
      <c r="A1789" s="305" t="s">
        <v>596</v>
      </c>
      <c r="B1789" s="305" t="s">
        <v>937</v>
      </c>
      <c r="C1789" s="305">
        <v>332</v>
      </c>
    </row>
    <row r="1790" spans="1:3" hidden="1" x14ac:dyDescent="0.25">
      <c r="A1790" s="305" t="s">
        <v>1121</v>
      </c>
      <c r="B1790" s="305" t="s">
        <v>2422</v>
      </c>
      <c r="C1790" s="305">
        <v>22</v>
      </c>
    </row>
    <row r="1791" spans="1:3" hidden="1" x14ac:dyDescent="0.25">
      <c r="A1791" s="305" t="s">
        <v>1121</v>
      </c>
      <c r="B1791" s="305" t="s">
        <v>2422</v>
      </c>
      <c r="C1791" s="305">
        <v>22</v>
      </c>
    </row>
    <row r="1792" spans="1:3" hidden="1" x14ac:dyDescent="0.25">
      <c r="A1792" s="305" t="s">
        <v>1121</v>
      </c>
      <c r="B1792" s="305" t="s">
        <v>2422</v>
      </c>
      <c r="C1792" s="305">
        <v>44</v>
      </c>
    </row>
    <row r="1793" spans="1:3" x14ac:dyDescent="0.25">
      <c r="A1793" s="305" t="s">
        <v>597</v>
      </c>
      <c r="B1793" s="305" t="s">
        <v>1555</v>
      </c>
      <c r="C1793" s="305">
        <v>44</v>
      </c>
    </row>
    <row r="1794" spans="1:3" hidden="1" x14ac:dyDescent="0.25">
      <c r="A1794" s="305" t="s">
        <v>2355</v>
      </c>
      <c r="B1794" s="305" t="s">
        <v>2396</v>
      </c>
      <c r="C1794" s="305">
        <v>28</v>
      </c>
    </row>
    <row r="1795" spans="1:3" hidden="1" x14ac:dyDescent="0.25">
      <c r="A1795" s="305" t="s">
        <v>2355</v>
      </c>
      <c r="B1795" s="305" t="s">
        <v>2396</v>
      </c>
      <c r="C1795" s="305">
        <v>28</v>
      </c>
    </row>
    <row r="1796" spans="1:3" hidden="1" x14ac:dyDescent="0.25">
      <c r="A1796" s="305" t="s">
        <v>2355</v>
      </c>
      <c r="B1796" s="305" t="s">
        <v>2396</v>
      </c>
      <c r="C1796" s="305">
        <v>56</v>
      </c>
    </row>
    <row r="1797" spans="1:3" x14ac:dyDescent="0.25">
      <c r="A1797" s="305" t="s">
        <v>598</v>
      </c>
      <c r="B1797" s="305" t="s">
        <v>54</v>
      </c>
      <c r="C1797" s="305">
        <v>56</v>
      </c>
    </row>
    <row r="1798" spans="1:3" hidden="1" x14ac:dyDescent="0.25">
      <c r="A1798" s="305" t="s">
        <v>2339</v>
      </c>
      <c r="B1798" s="305" t="s">
        <v>2390</v>
      </c>
      <c r="C1798" s="305">
        <v>26</v>
      </c>
    </row>
    <row r="1799" spans="1:3" hidden="1" x14ac:dyDescent="0.25">
      <c r="A1799" s="305" t="s">
        <v>2339</v>
      </c>
      <c r="B1799" s="305" t="s">
        <v>2390</v>
      </c>
      <c r="C1799" s="305">
        <v>26</v>
      </c>
    </row>
    <row r="1800" spans="1:3" hidden="1" x14ac:dyDescent="0.25">
      <c r="A1800" s="305" t="s">
        <v>2339</v>
      </c>
      <c r="B1800" s="305" t="s">
        <v>2390</v>
      </c>
      <c r="C1800" s="305">
        <v>52</v>
      </c>
    </row>
    <row r="1801" spans="1:3" x14ac:dyDescent="0.25">
      <c r="A1801" s="305" t="s">
        <v>599</v>
      </c>
      <c r="B1801" s="305" t="s">
        <v>41</v>
      </c>
      <c r="C1801" s="305">
        <v>52</v>
      </c>
    </row>
    <row r="1802" spans="1:3" hidden="1" x14ac:dyDescent="0.25">
      <c r="A1802" s="305" t="s">
        <v>2100</v>
      </c>
      <c r="B1802" s="305" t="s">
        <v>1521</v>
      </c>
      <c r="C1802" s="305">
        <v>22</v>
      </c>
    </row>
    <row r="1803" spans="1:3" hidden="1" x14ac:dyDescent="0.25">
      <c r="A1803" s="305" t="s">
        <v>2100</v>
      </c>
      <c r="B1803" s="305" t="s">
        <v>1521</v>
      </c>
      <c r="C1803" s="305">
        <v>22</v>
      </c>
    </row>
    <row r="1804" spans="1:3" hidden="1" x14ac:dyDescent="0.25">
      <c r="A1804" s="305" t="s">
        <v>2100</v>
      </c>
      <c r="B1804" s="305" t="s">
        <v>1521</v>
      </c>
      <c r="C1804" s="305">
        <v>44</v>
      </c>
    </row>
    <row r="1805" spans="1:3" x14ac:dyDescent="0.25">
      <c r="A1805" s="305" t="s">
        <v>600</v>
      </c>
      <c r="B1805" s="305" t="s">
        <v>33</v>
      </c>
      <c r="C1805" s="305">
        <v>44</v>
      </c>
    </row>
    <row r="1806" spans="1:3" hidden="1" x14ac:dyDescent="0.25">
      <c r="A1806" s="305" t="s">
        <v>1092</v>
      </c>
      <c r="B1806" s="305" t="s">
        <v>2416</v>
      </c>
      <c r="C1806" s="305">
        <v>22</v>
      </c>
    </row>
    <row r="1807" spans="1:3" hidden="1" x14ac:dyDescent="0.25">
      <c r="A1807" s="305" t="s">
        <v>1092</v>
      </c>
      <c r="B1807" s="305" t="s">
        <v>2416</v>
      </c>
      <c r="C1807" s="305">
        <v>22</v>
      </c>
    </row>
    <row r="1808" spans="1:3" hidden="1" x14ac:dyDescent="0.25">
      <c r="A1808" s="305" t="s">
        <v>1092</v>
      </c>
      <c r="B1808" s="305" t="s">
        <v>2416</v>
      </c>
      <c r="C1808" s="305">
        <v>44</v>
      </c>
    </row>
    <row r="1809" spans="1:3" x14ac:dyDescent="0.25">
      <c r="A1809" s="305" t="s">
        <v>601</v>
      </c>
      <c r="B1809" s="305" t="s">
        <v>1543</v>
      </c>
      <c r="C1809" s="305">
        <v>44</v>
      </c>
    </row>
    <row r="1810" spans="1:3" hidden="1" x14ac:dyDescent="0.25">
      <c r="A1810" s="305" t="s">
        <v>345</v>
      </c>
      <c r="B1810" s="305" t="s">
        <v>1507</v>
      </c>
      <c r="C1810" s="305">
        <v>20</v>
      </c>
    </row>
    <row r="1811" spans="1:3" hidden="1" x14ac:dyDescent="0.25">
      <c r="A1811" s="305" t="s">
        <v>345</v>
      </c>
      <c r="B1811" s="305" t="s">
        <v>1507</v>
      </c>
      <c r="C1811" s="305">
        <v>20</v>
      </c>
    </row>
    <row r="1812" spans="1:3" hidden="1" x14ac:dyDescent="0.25">
      <c r="A1812" s="305" t="s">
        <v>345</v>
      </c>
      <c r="B1812" s="305" t="s">
        <v>1507</v>
      </c>
      <c r="C1812" s="305">
        <v>40</v>
      </c>
    </row>
    <row r="1813" spans="1:3" x14ac:dyDescent="0.25">
      <c r="A1813" s="305" t="s">
        <v>602</v>
      </c>
      <c r="B1813" s="305" t="s">
        <v>0</v>
      </c>
      <c r="C1813" s="305">
        <v>40</v>
      </c>
    </row>
    <row r="1814" spans="1:3" hidden="1" x14ac:dyDescent="0.25">
      <c r="A1814" s="305" t="s">
        <v>2237</v>
      </c>
      <c r="B1814" s="305" t="s">
        <v>2489</v>
      </c>
      <c r="C1814" s="305">
        <v>156</v>
      </c>
    </row>
    <row r="1815" spans="1:3" hidden="1" x14ac:dyDescent="0.25">
      <c r="A1815" s="305" t="s">
        <v>2237</v>
      </c>
      <c r="B1815" s="305" t="s">
        <v>2489</v>
      </c>
      <c r="C1815" s="305">
        <v>156</v>
      </c>
    </row>
    <row r="1816" spans="1:3" hidden="1" x14ac:dyDescent="0.25">
      <c r="A1816" s="305" t="s">
        <v>2237</v>
      </c>
      <c r="B1816" s="305" t="s">
        <v>2489</v>
      </c>
      <c r="C1816" s="305">
        <v>312</v>
      </c>
    </row>
    <row r="1817" spans="1:3" hidden="1" x14ac:dyDescent="0.25">
      <c r="A1817" s="305" t="s">
        <v>2237</v>
      </c>
      <c r="B1817" s="305" t="s">
        <v>2489</v>
      </c>
      <c r="C1817" s="305">
        <v>164</v>
      </c>
    </row>
    <row r="1818" spans="1:3" hidden="1" x14ac:dyDescent="0.25">
      <c r="A1818" s="305" t="s">
        <v>2237</v>
      </c>
      <c r="B1818" s="305" t="s">
        <v>2489</v>
      </c>
      <c r="C1818" s="305">
        <v>164</v>
      </c>
    </row>
    <row r="1819" spans="1:3" x14ac:dyDescent="0.25">
      <c r="A1819" s="305" t="s">
        <v>603</v>
      </c>
      <c r="B1819" s="305" t="s">
        <v>976</v>
      </c>
      <c r="C1819" s="305">
        <v>476</v>
      </c>
    </row>
    <row r="1820" spans="1:3" hidden="1" x14ac:dyDescent="0.25">
      <c r="A1820" s="305" t="s">
        <v>1705</v>
      </c>
      <c r="B1820" s="305" t="s">
        <v>2523</v>
      </c>
      <c r="C1820" s="305">
        <v>18</v>
      </c>
    </row>
    <row r="1821" spans="1:3" hidden="1" x14ac:dyDescent="0.25">
      <c r="A1821" s="305" t="s">
        <v>1705</v>
      </c>
      <c r="B1821" s="305" t="s">
        <v>2523</v>
      </c>
      <c r="C1821" s="305">
        <v>18</v>
      </c>
    </row>
    <row r="1822" spans="1:3" x14ac:dyDescent="0.25">
      <c r="A1822" s="305" t="s">
        <v>604</v>
      </c>
      <c r="B1822" s="305" t="s">
        <v>1043</v>
      </c>
      <c r="C1822" s="305">
        <v>18</v>
      </c>
    </row>
    <row r="1823" spans="1:3" hidden="1" x14ac:dyDescent="0.25">
      <c r="A1823" s="305" t="s">
        <v>2359</v>
      </c>
      <c r="B1823" s="305" t="s">
        <v>2398</v>
      </c>
      <c r="C1823" s="305">
        <v>24</v>
      </c>
    </row>
    <row r="1824" spans="1:3" hidden="1" x14ac:dyDescent="0.25">
      <c r="A1824" s="305" t="s">
        <v>2359</v>
      </c>
      <c r="B1824" s="305" t="s">
        <v>2398</v>
      </c>
      <c r="C1824" s="305">
        <v>24</v>
      </c>
    </row>
    <row r="1825" spans="1:3" x14ac:dyDescent="0.25">
      <c r="A1825" s="305" t="s">
        <v>605</v>
      </c>
      <c r="B1825" s="305" t="s">
        <v>57</v>
      </c>
      <c r="C1825" s="305">
        <v>24</v>
      </c>
    </row>
    <row r="1826" spans="1:3" hidden="1" x14ac:dyDescent="0.25">
      <c r="A1826" s="305" t="s">
        <v>2238</v>
      </c>
      <c r="B1826" s="305" t="s">
        <v>2662</v>
      </c>
      <c r="C1826" s="305">
        <v>328</v>
      </c>
    </row>
    <row r="1827" spans="1:3" hidden="1" x14ac:dyDescent="0.25">
      <c r="A1827" s="305" t="s">
        <v>2238</v>
      </c>
      <c r="B1827" s="305" t="s">
        <v>2662</v>
      </c>
      <c r="C1827" s="305">
        <v>328</v>
      </c>
    </row>
    <row r="1828" spans="1:3" hidden="1" x14ac:dyDescent="0.25">
      <c r="A1828" s="305" t="s">
        <v>2238</v>
      </c>
      <c r="B1828" s="305" t="s">
        <v>2662</v>
      </c>
      <c r="C1828" s="305">
        <v>438</v>
      </c>
    </row>
    <row r="1829" spans="1:3" hidden="1" x14ac:dyDescent="0.25">
      <c r="A1829" s="305" t="s">
        <v>2238</v>
      </c>
      <c r="B1829" s="305" t="s">
        <v>2662</v>
      </c>
      <c r="C1829" s="305">
        <v>438</v>
      </c>
    </row>
    <row r="1830" spans="1:3" x14ac:dyDescent="0.25">
      <c r="A1830" s="305" t="s">
        <v>670</v>
      </c>
      <c r="B1830" s="305" t="s">
        <v>978</v>
      </c>
      <c r="C1830" s="305">
        <v>766</v>
      </c>
    </row>
    <row r="1831" spans="1:3" hidden="1" x14ac:dyDescent="0.25">
      <c r="A1831" s="305" t="s">
        <v>1671</v>
      </c>
      <c r="B1831" s="305" t="s">
        <v>2680</v>
      </c>
      <c r="C1831" s="305">
        <v>46</v>
      </c>
    </row>
    <row r="1832" spans="1:3" hidden="1" x14ac:dyDescent="0.25">
      <c r="A1832" s="305" t="s">
        <v>1671</v>
      </c>
      <c r="B1832" s="305" t="s">
        <v>2680</v>
      </c>
      <c r="C1832" s="305">
        <v>46</v>
      </c>
    </row>
    <row r="1833" spans="1:3" x14ac:dyDescent="0.25">
      <c r="A1833" s="305" t="s">
        <v>671</v>
      </c>
      <c r="B1833" s="305" t="s">
        <v>1010</v>
      </c>
      <c r="C1833" s="305">
        <v>46</v>
      </c>
    </row>
    <row r="1834" spans="1:3" hidden="1" x14ac:dyDescent="0.25">
      <c r="A1834" s="305" t="s">
        <v>2173</v>
      </c>
      <c r="B1834" s="305" t="s">
        <v>2636</v>
      </c>
      <c r="C1834" s="305">
        <v>174</v>
      </c>
    </row>
    <row r="1835" spans="1:3" hidden="1" x14ac:dyDescent="0.25">
      <c r="A1835" s="305" t="s">
        <v>2173</v>
      </c>
      <c r="B1835" s="305" t="s">
        <v>2636</v>
      </c>
      <c r="C1835" s="305">
        <v>174</v>
      </c>
    </row>
    <row r="1836" spans="1:3" hidden="1" x14ac:dyDescent="0.25">
      <c r="A1836" s="305" t="s">
        <v>2173</v>
      </c>
      <c r="B1836" s="305" t="s">
        <v>2636</v>
      </c>
      <c r="C1836" s="305">
        <v>166</v>
      </c>
    </row>
    <row r="1837" spans="1:3" hidden="1" x14ac:dyDescent="0.25">
      <c r="A1837" s="305" t="s">
        <v>2173</v>
      </c>
      <c r="B1837" s="305" t="s">
        <v>2636</v>
      </c>
      <c r="C1837" s="305">
        <v>166</v>
      </c>
    </row>
    <row r="1838" spans="1:3" x14ac:dyDescent="0.25">
      <c r="A1838" s="305" t="s">
        <v>672</v>
      </c>
      <c r="B1838" s="305" t="s">
        <v>910</v>
      </c>
      <c r="C1838" s="305">
        <v>340</v>
      </c>
    </row>
    <row r="1839" spans="1:3" hidden="1" x14ac:dyDescent="0.25">
      <c r="A1839" s="305" t="s">
        <v>1104</v>
      </c>
      <c r="B1839" s="305" t="s">
        <v>2618</v>
      </c>
      <c r="C1839" s="305">
        <v>128</v>
      </c>
    </row>
    <row r="1840" spans="1:3" hidden="1" x14ac:dyDescent="0.25">
      <c r="A1840" s="305" t="s">
        <v>1104</v>
      </c>
      <c r="B1840" s="305" t="s">
        <v>2618</v>
      </c>
      <c r="C1840" s="305">
        <v>128</v>
      </c>
    </row>
    <row r="1841" spans="1:3" x14ac:dyDescent="0.25">
      <c r="A1841" s="305" t="s">
        <v>673</v>
      </c>
      <c r="B1841" s="305" t="s">
        <v>1605</v>
      </c>
      <c r="C1841" s="305">
        <v>128</v>
      </c>
    </row>
    <row r="1842" spans="1:3" hidden="1" x14ac:dyDescent="0.25">
      <c r="A1842" s="305" t="s">
        <v>2070</v>
      </c>
      <c r="B1842" s="305" t="s">
        <v>2552</v>
      </c>
      <c r="C1842" s="305">
        <v>36</v>
      </c>
    </row>
    <row r="1843" spans="1:3" hidden="1" x14ac:dyDescent="0.25">
      <c r="A1843" s="305" t="s">
        <v>2070</v>
      </c>
      <c r="B1843" s="305" t="s">
        <v>2552</v>
      </c>
      <c r="C1843" s="305">
        <v>36</v>
      </c>
    </row>
    <row r="1844" spans="1:3" x14ac:dyDescent="0.25">
      <c r="A1844" s="305" t="s">
        <v>674</v>
      </c>
      <c r="B1844" s="305" t="s">
        <v>1189</v>
      </c>
      <c r="C1844" s="305">
        <v>36</v>
      </c>
    </row>
    <row r="1845" spans="1:3" hidden="1" x14ac:dyDescent="0.25">
      <c r="A1845" s="305" t="s">
        <v>2071</v>
      </c>
      <c r="B1845" s="305" t="s">
        <v>2554</v>
      </c>
      <c r="C1845" s="305">
        <v>104</v>
      </c>
    </row>
    <row r="1846" spans="1:3" hidden="1" x14ac:dyDescent="0.25">
      <c r="A1846" s="305" t="s">
        <v>2071</v>
      </c>
      <c r="B1846" s="305" t="s">
        <v>2554</v>
      </c>
      <c r="C1846" s="305">
        <v>104</v>
      </c>
    </row>
    <row r="1847" spans="1:3" x14ac:dyDescent="0.25">
      <c r="A1847" s="305" t="s">
        <v>675</v>
      </c>
      <c r="B1847" s="305" t="s">
        <v>1190</v>
      </c>
      <c r="C1847" s="305">
        <v>104</v>
      </c>
    </row>
    <row r="1848" spans="1:3" hidden="1" x14ac:dyDescent="0.25">
      <c r="A1848" s="305" t="s">
        <v>2239</v>
      </c>
      <c r="B1848" s="305" t="s">
        <v>2491</v>
      </c>
      <c r="C1848" s="305">
        <v>88</v>
      </c>
    </row>
    <row r="1849" spans="1:3" hidden="1" x14ac:dyDescent="0.25">
      <c r="A1849" s="305" t="s">
        <v>2239</v>
      </c>
      <c r="B1849" s="305" t="s">
        <v>2491</v>
      </c>
      <c r="C1849" s="305">
        <v>88</v>
      </c>
    </row>
    <row r="1850" spans="1:3" hidden="1" x14ac:dyDescent="0.25">
      <c r="A1850" s="305" t="s">
        <v>2239</v>
      </c>
      <c r="B1850" s="305" t="s">
        <v>2491</v>
      </c>
      <c r="C1850" s="305">
        <v>176</v>
      </c>
    </row>
    <row r="1851" spans="1:3" hidden="1" x14ac:dyDescent="0.25">
      <c r="A1851" s="305" t="s">
        <v>2239</v>
      </c>
      <c r="B1851" s="305" t="s">
        <v>2491</v>
      </c>
      <c r="C1851" s="305">
        <v>48</v>
      </c>
    </row>
    <row r="1852" spans="1:3" hidden="1" x14ac:dyDescent="0.25">
      <c r="A1852" s="305" t="s">
        <v>2239</v>
      </c>
      <c r="B1852" s="305" t="s">
        <v>2491</v>
      </c>
      <c r="C1852" s="305">
        <v>48</v>
      </c>
    </row>
    <row r="1853" spans="1:3" x14ac:dyDescent="0.25">
      <c r="A1853" s="305" t="s">
        <v>606</v>
      </c>
      <c r="B1853" s="305" t="s">
        <v>979</v>
      </c>
      <c r="C1853" s="305">
        <v>224</v>
      </c>
    </row>
    <row r="1854" spans="1:3" hidden="1" x14ac:dyDescent="0.25">
      <c r="A1854" s="305" t="s">
        <v>1719</v>
      </c>
      <c r="B1854" s="305" t="s">
        <v>2531</v>
      </c>
      <c r="C1854" s="305">
        <v>22</v>
      </c>
    </row>
    <row r="1855" spans="1:3" hidden="1" x14ac:dyDescent="0.25">
      <c r="A1855" s="305" t="s">
        <v>1719</v>
      </c>
      <c r="B1855" s="305" t="s">
        <v>2531</v>
      </c>
      <c r="C1855" s="305">
        <v>22</v>
      </c>
    </row>
    <row r="1856" spans="1:3" x14ac:dyDescent="0.25">
      <c r="A1856" s="305" t="s">
        <v>607</v>
      </c>
      <c r="B1856" s="305" t="s">
        <v>1058</v>
      </c>
      <c r="C1856" s="305">
        <v>22</v>
      </c>
    </row>
    <row r="1857" spans="1:3" hidden="1" x14ac:dyDescent="0.25">
      <c r="A1857" s="305" t="s">
        <v>1672</v>
      </c>
      <c r="B1857" s="305" t="s">
        <v>2503</v>
      </c>
      <c r="C1857" s="305">
        <v>62</v>
      </c>
    </row>
    <row r="1858" spans="1:3" hidden="1" x14ac:dyDescent="0.25">
      <c r="A1858" s="305" t="s">
        <v>1672</v>
      </c>
      <c r="B1858" s="305" t="s">
        <v>2503</v>
      </c>
      <c r="C1858" s="305">
        <v>62</v>
      </c>
    </row>
    <row r="1859" spans="1:3" x14ac:dyDescent="0.25">
      <c r="A1859" s="305" t="s">
        <v>608</v>
      </c>
      <c r="B1859" s="305" t="s">
        <v>1011</v>
      </c>
      <c r="C1859" s="305">
        <v>62</v>
      </c>
    </row>
    <row r="1860" spans="1:3" hidden="1" x14ac:dyDescent="0.25">
      <c r="A1860" s="305" t="s">
        <v>1657</v>
      </c>
      <c r="B1860" s="305" t="s">
        <v>2495</v>
      </c>
      <c r="C1860" s="305">
        <v>64</v>
      </c>
    </row>
    <row r="1861" spans="1:3" hidden="1" x14ac:dyDescent="0.25">
      <c r="A1861" s="305" t="s">
        <v>1657</v>
      </c>
      <c r="B1861" s="305" t="s">
        <v>2495</v>
      </c>
      <c r="C1861" s="305">
        <v>64</v>
      </c>
    </row>
    <row r="1862" spans="1:3" hidden="1" x14ac:dyDescent="0.25">
      <c r="A1862" s="305" t="s">
        <v>1657</v>
      </c>
      <c r="B1862" s="305" t="s">
        <v>2495</v>
      </c>
      <c r="C1862" s="305">
        <v>128</v>
      </c>
    </row>
    <row r="1863" spans="1:3" hidden="1" x14ac:dyDescent="0.25">
      <c r="A1863" s="305" t="s">
        <v>1657</v>
      </c>
      <c r="B1863" s="305" t="s">
        <v>2495</v>
      </c>
      <c r="C1863" s="305">
        <v>56</v>
      </c>
    </row>
    <row r="1864" spans="1:3" hidden="1" x14ac:dyDescent="0.25">
      <c r="A1864" s="305" t="s">
        <v>1657</v>
      </c>
      <c r="B1864" s="305" t="s">
        <v>2495</v>
      </c>
      <c r="C1864" s="305">
        <v>56</v>
      </c>
    </row>
    <row r="1865" spans="1:3" x14ac:dyDescent="0.25">
      <c r="A1865" s="305" t="s">
        <v>609</v>
      </c>
      <c r="B1865" s="305" t="s">
        <v>997</v>
      </c>
      <c r="C1865" s="305">
        <v>184</v>
      </c>
    </row>
    <row r="1866" spans="1:3" hidden="1" x14ac:dyDescent="0.25">
      <c r="A1866" s="305" t="s">
        <v>1152</v>
      </c>
      <c r="B1866" s="305" t="s">
        <v>2432</v>
      </c>
      <c r="C1866" s="305">
        <v>48</v>
      </c>
    </row>
    <row r="1867" spans="1:3" hidden="1" x14ac:dyDescent="0.25">
      <c r="A1867" s="305" t="s">
        <v>1152</v>
      </c>
      <c r="B1867" s="305" t="s">
        <v>2432</v>
      </c>
      <c r="C1867" s="305">
        <v>48</v>
      </c>
    </row>
    <row r="1868" spans="1:3" x14ac:dyDescent="0.25">
      <c r="A1868" s="305" t="s">
        <v>610</v>
      </c>
      <c r="B1868" s="305" t="s">
        <v>1578</v>
      </c>
      <c r="C1868" s="305">
        <v>48</v>
      </c>
    </row>
    <row r="1869" spans="1:3" hidden="1" x14ac:dyDescent="0.25">
      <c r="A1869" s="305" t="s">
        <v>2035</v>
      </c>
      <c r="B1869" s="305" t="s">
        <v>2410</v>
      </c>
      <c r="C1869" s="305">
        <v>16</v>
      </c>
    </row>
    <row r="1870" spans="1:3" hidden="1" x14ac:dyDescent="0.25">
      <c r="A1870" s="305" t="s">
        <v>2035</v>
      </c>
      <c r="B1870" s="305" t="s">
        <v>2410</v>
      </c>
      <c r="C1870" s="305">
        <v>16</v>
      </c>
    </row>
    <row r="1871" spans="1:3" x14ac:dyDescent="0.25">
      <c r="A1871" s="305" t="s">
        <v>611</v>
      </c>
      <c r="B1871" s="305" t="s">
        <v>1532</v>
      </c>
      <c r="C1871" s="305">
        <v>16</v>
      </c>
    </row>
    <row r="1872" spans="1:3" hidden="1" x14ac:dyDescent="0.25">
      <c r="A1872" s="305" t="s">
        <v>1106</v>
      </c>
      <c r="B1872" s="305" t="s">
        <v>2418</v>
      </c>
      <c r="C1872" s="305">
        <v>26</v>
      </c>
    </row>
    <row r="1873" spans="1:3" hidden="1" x14ac:dyDescent="0.25">
      <c r="A1873" s="305" t="s">
        <v>1106</v>
      </c>
      <c r="B1873" s="305" t="s">
        <v>2418</v>
      </c>
      <c r="C1873" s="305">
        <v>26</v>
      </c>
    </row>
    <row r="1874" spans="1:3" x14ac:dyDescent="0.25">
      <c r="A1874" s="305" t="s">
        <v>612</v>
      </c>
      <c r="B1874" s="305" t="s">
        <v>1548</v>
      </c>
      <c r="C1874" s="305">
        <v>26</v>
      </c>
    </row>
    <row r="1875" spans="1:3" hidden="1" x14ac:dyDescent="0.25">
      <c r="A1875" s="305" t="s">
        <v>2072</v>
      </c>
      <c r="B1875" s="305" t="s">
        <v>1499</v>
      </c>
      <c r="C1875" s="305">
        <v>44</v>
      </c>
    </row>
    <row r="1876" spans="1:3" hidden="1" x14ac:dyDescent="0.25">
      <c r="A1876" s="305" t="s">
        <v>2072</v>
      </c>
      <c r="B1876" s="305" t="s">
        <v>1499</v>
      </c>
      <c r="C1876" s="305">
        <v>44</v>
      </c>
    </row>
    <row r="1877" spans="1:3" x14ac:dyDescent="0.25">
      <c r="A1877" s="305" t="s">
        <v>613</v>
      </c>
      <c r="B1877" s="305" t="s">
        <v>1213</v>
      </c>
      <c r="C1877" s="305">
        <v>44</v>
      </c>
    </row>
    <row r="1878" spans="1:3" hidden="1" x14ac:dyDescent="0.25">
      <c r="A1878" s="305" t="s">
        <v>2240</v>
      </c>
      <c r="B1878" s="305" t="s">
        <v>1435</v>
      </c>
      <c r="C1878" s="305">
        <v>128</v>
      </c>
    </row>
    <row r="1879" spans="1:3" hidden="1" x14ac:dyDescent="0.25">
      <c r="A1879" s="305" t="s">
        <v>2240</v>
      </c>
      <c r="B1879" s="305" t="s">
        <v>1435</v>
      </c>
      <c r="C1879" s="305">
        <v>128</v>
      </c>
    </row>
    <row r="1880" spans="1:3" hidden="1" x14ac:dyDescent="0.25">
      <c r="A1880" s="305" t="s">
        <v>2240</v>
      </c>
      <c r="B1880" s="305" t="s">
        <v>1435</v>
      </c>
      <c r="C1880" s="305">
        <v>256</v>
      </c>
    </row>
    <row r="1881" spans="1:3" hidden="1" x14ac:dyDescent="0.25">
      <c r="A1881" s="305" t="s">
        <v>2240</v>
      </c>
      <c r="B1881" s="305" t="s">
        <v>1435</v>
      </c>
      <c r="C1881" s="305">
        <v>288</v>
      </c>
    </row>
    <row r="1882" spans="1:3" hidden="1" x14ac:dyDescent="0.25">
      <c r="A1882" s="305" t="s">
        <v>2240</v>
      </c>
      <c r="B1882" s="305" t="s">
        <v>1435</v>
      </c>
      <c r="C1882" s="305">
        <v>288</v>
      </c>
    </row>
    <row r="1883" spans="1:3" x14ac:dyDescent="0.25">
      <c r="A1883" s="305" t="s">
        <v>501</v>
      </c>
      <c r="B1883" s="305" t="s">
        <v>980</v>
      </c>
      <c r="C1883" s="305">
        <v>544</v>
      </c>
    </row>
    <row r="1884" spans="1:3" hidden="1" x14ac:dyDescent="0.25">
      <c r="A1884" s="305" t="s">
        <v>1107</v>
      </c>
      <c r="B1884" s="305" t="s">
        <v>1382</v>
      </c>
      <c r="C1884" s="305">
        <v>60</v>
      </c>
    </row>
    <row r="1885" spans="1:3" hidden="1" x14ac:dyDescent="0.25">
      <c r="A1885" s="305" t="s">
        <v>1107</v>
      </c>
      <c r="B1885" s="305" t="s">
        <v>1382</v>
      </c>
      <c r="C1885" s="305">
        <v>60</v>
      </c>
    </row>
    <row r="1886" spans="1:3" x14ac:dyDescent="0.25">
      <c r="A1886" s="305" t="s">
        <v>502</v>
      </c>
      <c r="B1886" s="305" t="s">
        <v>1606</v>
      </c>
      <c r="C1886" s="305">
        <v>60</v>
      </c>
    </row>
    <row r="1887" spans="1:3" hidden="1" x14ac:dyDescent="0.25">
      <c r="A1887" s="305" t="s">
        <v>2241</v>
      </c>
      <c r="B1887" s="305" t="s">
        <v>2493</v>
      </c>
      <c r="C1887" s="305">
        <v>114</v>
      </c>
    </row>
    <row r="1888" spans="1:3" hidden="1" x14ac:dyDescent="0.25">
      <c r="A1888" s="305" t="s">
        <v>2241</v>
      </c>
      <c r="B1888" s="305" t="s">
        <v>2493</v>
      </c>
      <c r="C1888" s="305">
        <v>114</v>
      </c>
    </row>
    <row r="1889" spans="1:3" hidden="1" x14ac:dyDescent="0.25">
      <c r="A1889" s="305" t="s">
        <v>2241</v>
      </c>
      <c r="B1889" s="305" t="s">
        <v>2493</v>
      </c>
      <c r="C1889" s="305">
        <v>232</v>
      </c>
    </row>
    <row r="1890" spans="1:3" hidden="1" x14ac:dyDescent="0.25">
      <c r="A1890" s="305" t="s">
        <v>2241</v>
      </c>
      <c r="B1890" s="305" t="s">
        <v>2493</v>
      </c>
      <c r="C1890" s="305">
        <v>232</v>
      </c>
    </row>
    <row r="1891" spans="1:3" x14ac:dyDescent="0.25">
      <c r="A1891" s="305" t="s">
        <v>614</v>
      </c>
      <c r="B1891" s="305" t="s">
        <v>981</v>
      </c>
      <c r="C1891" s="305">
        <v>346</v>
      </c>
    </row>
    <row r="1892" spans="1:3" hidden="1" x14ac:dyDescent="0.25">
      <c r="A1892" s="305" t="s">
        <v>1692</v>
      </c>
      <c r="B1892" s="305" t="s">
        <v>2513</v>
      </c>
      <c r="C1892" s="305">
        <v>67</v>
      </c>
    </row>
    <row r="1893" spans="1:3" hidden="1" x14ac:dyDescent="0.25">
      <c r="A1893" s="305" t="s">
        <v>1692</v>
      </c>
      <c r="B1893" s="305" t="s">
        <v>2513</v>
      </c>
      <c r="C1893" s="305">
        <v>67</v>
      </c>
    </row>
    <row r="1894" spans="1:3" x14ac:dyDescent="0.25">
      <c r="A1894" s="305" t="s">
        <v>615</v>
      </c>
      <c r="B1894" s="305" t="s">
        <v>1030</v>
      </c>
      <c r="C1894" s="305">
        <v>67</v>
      </c>
    </row>
    <row r="1895" spans="1:3" hidden="1" x14ac:dyDescent="0.25">
      <c r="A1895" s="305" t="s">
        <v>1109</v>
      </c>
      <c r="B1895" s="305" t="s">
        <v>2451</v>
      </c>
      <c r="C1895" s="305">
        <v>11</v>
      </c>
    </row>
    <row r="1896" spans="1:3" hidden="1" x14ac:dyDescent="0.25">
      <c r="A1896" s="305" t="s">
        <v>1109</v>
      </c>
      <c r="B1896" s="305" t="s">
        <v>2451</v>
      </c>
      <c r="C1896" s="305">
        <v>11</v>
      </c>
    </row>
    <row r="1897" spans="1:3" x14ac:dyDescent="0.25">
      <c r="A1897" s="305" t="s">
        <v>616</v>
      </c>
      <c r="B1897" s="305" t="s">
        <v>1607</v>
      </c>
      <c r="C1897" s="305">
        <v>11</v>
      </c>
    </row>
    <row r="1898" spans="1:3" hidden="1" x14ac:dyDescent="0.25">
      <c r="A1898" s="305" t="s">
        <v>2084</v>
      </c>
      <c r="B1898" s="305" t="s">
        <v>1519</v>
      </c>
      <c r="C1898" s="305">
        <v>16</v>
      </c>
    </row>
    <row r="1899" spans="1:3" hidden="1" x14ac:dyDescent="0.25">
      <c r="A1899" s="305" t="s">
        <v>2084</v>
      </c>
      <c r="B1899" s="305" t="s">
        <v>1519</v>
      </c>
      <c r="C1899" s="305">
        <v>16</v>
      </c>
    </row>
    <row r="1900" spans="1:3" x14ac:dyDescent="0.25">
      <c r="A1900" s="305" t="s">
        <v>617</v>
      </c>
      <c r="B1900" s="305" t="s">
        <v>21</v>
      </c>
      <c r="C1900" s="305">
        <v>16</v>
      </c>
    </row>
    <row r="1901" spans="1:3" hidden="1" x14ac:dyDescent="0.25">
      <c r="A1901" s="305" t="s">
        <v>346</v>
      </c>
      <c r="B1901" s="305" t="s">
        <v>1509</v>
      </c>
      <c r="C1901" s="305">
        <v>25</v>
      </c>
    </row>
    <row r="1902" spans="1:3" hidden="1" x14ac:dyDescent="0.25">
      <c r="A1902" s="305" t="s">
        <v>346</v>
      </c>
      <c r="B1902" s="305" t="s">
        <v>1509</v>
      </c>
      <c r="C1902" s="305">
        <v>25</v>
      </c>
    </row>
    <row r="1903" spans="1:3" x14ac:dyDescent="0.25">
      <c r="A1903" s="305" t="s">
        <v>618</v>
      </c>
      <c r="B1903" s="305" t="s">
        <v>1</v>
      </c>
      <c r="C1903" s="305">
        <v>25</v>
      </c>
    </row>
    <row r="1904" spans="1:3" hidden="1" x14ac:dyDescent="0.25">
      <c r="A1904" s="305" t="s">
        <v>2242</v>
      </c>
      <c r="B1904" s="305" t="s">
        <v>2664</v>
      </c>
      <c r="C1904" s="305">
        <v>168</v>
      </c>
    </row>
    <row r="1905" spans="1:3" hidden="1" x14ac:dyDescent="0.25">
      <c r="A1905" s="305" t="s">
        <v>2242</v>
      </c>
      <c r="B1905" s="305" t="s">
        <v>2664</v>
      </c>
      <c r="C1905" s="305">
        <v>168</v>
      </c>
    </row>
    <row r="1906" spans="1:3" hidden="1" x14ac:dyDescent="0.25">
      <c r="A1906" s="305" t="s">
        <v>2242</v>
      </c>
      <c r="B1906" s="305" t="s">
        <v>2664</v>
      </c>
      <c r="C1906" s="305">
        <v>178</v>
      </c>
    </row>
    <row r="1907" spans="1:3" hidden="1" x14ac:dyDescent="0.25">
      <c r="A1907" s="305" t="s">
        <v>2242</v>
      </c>
      <c r="B1907" s="305" t="s">
        <v>2664</v>
      </c>
      <c r="C1907" s="305">
        <v>178</v>
      </c>
    </row>
    <row r="1908" spans="1:3" x14ac:dyDescent="0.25">
      <c r="A1908" s="305" t="s">
        <v>676</v>
      </c>
      <c r="B1908" s="305" t="s">
        <v>982</v>
      </c>
      <c r="C1908" s="305">
        <v>346</v>
      </c>
    </row>
    <row r="1909" spans="1:3" hidden="1" x14ac:dyDescent="0.25">
      <c r="A1909" s="305" t="s">
        <v>1739</v>
      </c>
      <c r="B1909" s="305" t="s">
        <v>377</v>
      </c>
      <c r="C1909" s="305">
        <v>54</v>
      </c>
    </row>
    <row r="1910" spans="1:3" hidden="1" x14ac:dyDescent="0.25">
      <c r="A1910" s="305" t="s">
        <v>1739</v>
      </c>
      <c r="B1910" s="305" t="s">
        <v>377</v>
      </c>
      <c r="C1910" s="305">
        <v>54</v>
      </c>
    </row>
    <row r="1911" spans="1:3" x14ac:dyDescent="0.25">
      <c r="A1911" s="305" t="s">
        <v>677</v>
      </c>
      <c r="B1911" s="305" t="s">
        <v>1078</v>
      </c>
      <c r="C1911" s="305">
        <v>54</v>
      </c>
    </row>
    <row r="1912" spans="1:3" hidden="1" x14ac:dyDescent="0.25">
      <c r="A1912" s="305" t="s">
        <v>1150</v>
      </c>
      <c r="B1912" s="305" t="s">
        <v>2604</v>
      </c>
      <c r="C1912" s="305">
        <v>42</v>
      </c>
    </row>
    <row r="1913" spans="1:3" hidden="1" x14ac:dyDescent="0.25">
      <c r="A1913" s="305" t="s">
        <v>1150</v>
      </c>
      <c r="B1913" s="305" t="s">
        <v>2604</v>
      </c>
      <c r="C1913" s="305">
        <v>42</v>
      </c>
    </row>
    <row r="1914" spans="1:3" x14ac:dyDescent="0.25">
      <c r="A1914" s="305" t="s">
        <v>678</v>
      </c>
      <c r="B1914" s="305" t="s">
        <v>1576</v>
      </c>
      <c r="C1914" s="305">
        <v>42</v>
      </c>
    </row>
    <row r="1915" spans="1:3" hidden="1" x14ac:dyDescent="0.25">
      <c r="A1915" s="305" t="s">
        <v>2243</v>
      </c>
      <c r="B1915" s="305" t="s">
        <v>1437</v>
      </c>
      <c r="C1915" s="305">
        <v>192</v>
      </c>
    </row>
    <row r="1916" spans="1:3" hidden="1" x14ac:dyDescent="0.25">
      <c r="A1916" s="305" t="s">
        <v>2243</v>
      </c>
      <c r="B1916" s="305" t="s">
        <v>1437</v>
      </c>
      <c r="C1916" s="305">
        <v>192</v>
      </c>
    </row>
    <row r="1917" spans="1:3" hidden="1" x14ac:dyDescent="0.25">
      <c r="A1917" s="305" t="s">
        <v>2243</v>
      </c>
      <c r="B1917" s="305" t="s">
        <v>1437</v>
      </c>
      <c r="C1917" s="305">
        <v>208</v>
      </c>
    </row>
    <row r="1918" spans="1:3" hidden="1" x14ac:dyDescent="0.25">
      <c r="A1918" s="305" t="s">
        <v>2243</v>
      </c>
      <c r="B1918" s="305" t="s">
        <v>1437</v>
      </c>
      <c r="C1918" s="305">
        <v>208</v>
      </c>
    </row>
    <row r="1919" spans="1:3" x14ac:dyDescent="0.25">
      <c r="A1919" s="305" t="s">
        <v>503</v>
      </c>
      <c r="B1919" s="305" t="s">
        <v>983</v>
      </c>
      <c r="C1919" s="305">
        <v>400</v>
      </c>
    </row>
    <row r="1920" spans="1:3" hidden="1" x14ac:dyDescent="0.25">
      <c r="A1920" s="305" t="s">
        <v>1726</v>
      </c>
      <c r="B1920" s="305" t="s">
        <v>1476</v>
      </c>
      <c r="C1920" s="305">
        <v>40</v>
      </c>
    </row>
    <row r="1921" spans="1:3" hidden="1" x14ac:dyDescent="0.25">
      <c r="A1921" s="305" t="s">
        <v>1726</v>
      </c>
      <c r="B1921" s="305" t="s">
        <v>1476</v>
      </c>
      <c r="C1921" s="305">
        <v>40</v>
      </c>
    </row>
    <row r="1922" spans="1:3" x14ac:dyDescent="0.25">
      <c r="A1922" s="305" t="s">
        <v>504</v>
      </c>
      <c r="B1922" s="305" t="s">
        <v>1065</v>
      </c>
      <c r="C1922" s="305">
        <v>40</v>
      </c>
    </row>
    <row r="1923" spans="1:3" hidden="1" x14ac:dyDescent="0.25">
      <c r="A1923" s="305" t="s">
        <v>1658</v>
      </c>
      <c r="B1923" s="305" t="s">
        <v>1445</v>
      </c>
      <c r="C1923" s="305">
        <v>152</v>
      </c>
    </row>
    <row r="1924" spans="1:3" hidden="1" x14ac:dyDescent="0.25">
      <c r="A1924" s="305" t="s">
        <v>1658</v>
      </c>
      <c r="B1924" s="305" t="s">
        <v>1445</v>
      </c>
      <c r="C1924" s="305">
        <v>7</v>
      </c>
    </row>
    <row r="1925" spans="1:3" hidden="1" x14ac:dyDescent="0.25">
      <c r="A1925" s="305" t="s">
        <v>1658</v>
      </c>
      <c r="B1925" s="305" t="s">
        <v>1445</v>
      </c>
      <c r="C1925" s="305">
        <v>159</v>
      </c>
    </row>
    <row r="1926" spans="1:3" hidden="1" x14ac:dyDescent="0.25">
      <c r="A1926" s="305" t="s">
        <v>1658</v>
      </c>
      <c r="B1926" s="305" t="s">
        <v>1445</v>
      </c>
      <c r="C1926" s="305">
        <v>198</v>
      </c>
    </row>
    <row r="1927" spans="1:3" hidden="1" x14ac:dyDescent="0.25">
      <c r="A1927" s="305" t="s">
        <v>1658</v>
      </c>
      <c r="B1927" s="305" t="s">
        <v>1445</v>
      </c>
      <c r="C1927" s="305">
        <v>198</v>
      </c>
    </row>
    <row r="1928" spans="1:3" x14ac:dyDescent="0.25">
      <c r="A1928" s="305" t="s">
        <v>505</v>
      </c>
      <c r="B1928" s="305" t="s">
        <v>998</v>
      </c>
      <c r="C1928" s="305">
        <v>357</v>
      </c>
    </row>
    <row r="1929" spans="1:3" hidden="1" x14ac:dyDescent="0.25">
      <c r="A1929" s="305" t="s">
        <v>1154</v>
      </c>
      <c r="B1929" s="305" t="s">
        <v>1368</v>
      </c>
      <c r="C1929" s="305">
        <v>96</v>
      </c>
    </row>
    <row r="1930" spans="1:3" hidden="1" x14ac:dyDescent="0.25">
      <c r="A1930" s="305" t="s">
        <v>1154</v>
      </c>
      <c r="B1930" s="305" t="s">
        <v>1368</v>
      </c>
      <c r="C1930" s="305">
        <v>96</v>
      </c>
    </row>
    <row r="1931" spans="1:3" x14ac:dyDescent="0.25">
      <c r="A1931" s="305" t="s">
        <v>506</v>
      </c>
      <c r="B1931" s="305" t="s">
        <v>1579</v>
      </c>
      <c r="C1931" s="305">
        <v>96</v>
      </c>
    </row>
    <row r="1932" spans="1:3" hidden="1" x14ac:dyDescent="0.25">
      <c r="A1932" s="305" t="s">
        <v>1115</v>
      </c>
      <c r="B1932" s="305" t="s">
        <v>1262</v>
      </c>
      <c r="C1932" s="305">
        <v>56</v>
      </c>
    </row>
    <row r="1933" spans="1:3" hidden="1" x14ac:dyDescent="0.25">
      <c r="A1933" s="305" t="s">
        <v>1115</v>
      </c>
      <c r="B1933" s="305" t="s">
        <v>1262</v>
      </c>
      <c r="C1933" s="305">
        <v>56</v>
      </c>
    </row>
    <row r="1934" spans="1:3" x14ac:dyDescent="0.25">
      <c r="A1934" s="305" t="s">
        <v>507</v>
      </c>
      <c r="B1934" s="305" t="s">
        <v>1180</v>
      </c>
      <c r="C1934" s="305">
        <v>56</v>
      </c>
    </row>
    <row r="1935" spans="1:3" hidden="1" x14ac:dyDescent="0.25">
      <c r="A1935" s="305" t="s">
        <v>1116</v>
      </c>
      <c r="B1935" s="305" t="s">
        <v>1260</v>
      </c>
      <c r="C1935" s="305">
        <v>206</v>
      </c>
    </row>
    <row r="1936" spans="1:3" hidden="1" x14ac:dyDescent="0.25">
      <c r="A1936" s="305" t="s">
        <v>1116</v>
      </c>
      <c r="B1936" s="305" t="s">
        <v>1260</v>
      </c>
      <c r="C1936" s="305">
        <v>206</v>
      </c>
    </row>
    <row r="1937" spans="1:3" x14ac:dyDescent="0.25">
      <c r="A1937" s="305" t="s">
        <v>508</v>
      </c>
      <c r="B1937" s="305" t="s">
        <v>1174</v>
      </c>
      <c r="C1937" s="305">
        <v>206</v>
      </c>
    </row>
    <row r="1938" spans="1:3" hidden="1" x14ac:dyDescent="0.25">
      <c r="A1938" s="305" t="s">
        <v>2211</v>
      </c>
      <c r="B1938" s="305" t="s">
        <v>2658</v>
      </c>
      <c r="C1938" s="305">
        <v>152</v>
      </c>
    </row>
    <row r="1939" spans="1:3" hidden="1" x14ac:dyDescent="0.25">
      <c r="A1939" s="305" t="s">
        <v>2211</v>
      </c>
      <c r="B1939" s="305" t="s">
        <v>2658</v>
      </c>
      <c r="C1939" s="305">
        <v>150</v>
      </c>
    </row>
    <row r="1940" spans="1:3" hidden="1" x14ac:dyDescent="0.25">
      <c r="A1940" s="305" t="s">
        <v>2211</v>
      </c>
      <c r="B1940" s="305" t="s">
        <v>2658</v>
      </c>
      <c r="C1940" s="305">
        <v>100</v>
      </c>
    </row>
    <row r="1941" spans="1:3" hidden="1" x14ac:dyDescent="0.25">
      <c r="A1941" s="305" t="s">
        <v>2211</v>
      </c>
      <c r="B1941" s="305" t="s">
        <v>2658</v>
      </c>
      <c r="C1941" s="305">
        <v>402</v>
      </c>
    </row>
    <row r="1942" spans="1:3" hidden="1" x14ac:dyDescent="0.25">
      <c r="A1942" s="305" t="s">
        <v>2211</v>
      </c>
      <c r="B1942" s="305" t="s">
        <v>2658</v>
      </c>
      <c r="C1942" s="305">
        <v>178</v>
      </c>
    </row>
    <row r="1943" spans="1:3" hidden="1" x14ac:dyDescent="0.25">
      <c r="A1943" s="305" t="s">
        <v>2211</v>
      </c>
      <c r="B1943" s="305" t="s">
        <v>2658</v>
      </c>
      <c r="C1943" s="305">
        <v>121</v>
      </c>
    </row>
    <row r="1944" spans="1:3" hidden="1" x14ac:dyDescent="0.25">
      <c r="A1944" s="305" t="s">
        <v>2211</v>
      </c>
      <c r="B1944" s="305" t="s">
        <v>2658</v>
      </c>
      <c r="C1944" s="305">
        <v>299</v>
      </c>
    </row>
    <row r="1945" spans="1:3" x14ac:dyDescent="0.25">
      <c r="A1945" s="305" t="s">
        <v>679</v>
      </c>
      <c r="B1945" s="305" t="s">
        <v>949</v>
      </c>
      <c r="C1945" s="305">
        <v>701</v>
      </c>
    </row>
    <row r="1946" spans="1:3" hidden="1" x14ac:dyDescent="0.25">
      <c r="A1946" s="305" t="s">
        <v>2203</v>
      </c>
      <c r="B1946" s="305" t="s">
        <v>2634</v>
      </c>
      <c r="C1946" s="305">
        <v>58</v>
      </c>
    </row>
    <row r="1947" spans="1:3" hidden="1" x14ac:dyDescent="0.25">
      <c r="A1947" s="305" t="s">
        <v>2203</v>
      </c>
      <c r="B1947" s="305" t="s">
        <v>2634</v>
      </c>
      <c r="C1947" s="305">
        <v>140</v>
      </c>
    </row>
    <row r="1948" spans="1:3" hidden="1" x14ac:dyDescent="0.25">
      <c r="A1948" s="305" t="s">
        <v>2203</v>
      </c>
      <c r="B1948" s="305" t="s">
        <v>2634</v>
      </c>
      <c r="C1948" s="305">
        <v>30</v>
      </c>
    </row>
    <row r="1949" spans="1:3" hidden="1" x14ac:dyDescent="0.25">
      <c r="A1949" s="305" t="s">
        <v>2203</v>
      </c>
      <c r="B1949" s="305" t="s">
        <v>2634</v>
      </c>
      <c r="C1949" s="305">
        <v>228</v>
      </c>
    </row>
    <row r="1950" spans="1:3" hidden="1" x14ac:dyDescent="0.25">
      <c r="A1950" s="305" t="s">
        <v>2203</v>
      </c>
      <c r="B1950" s="305" t="s">
        <v>2634</v>
      </c>
      <c r="C1950" s="305">
        <v>112</v>
      </c>
    </row>
    <row r="1951" spans="1:3" hidden="1" x14ac:dyDescent="0.25">
      <c r="A1951" s="305" t="s">
        <v>2203</v>
      </c>
      <c r="B1951" s="305" t="s">
        <v>2634</v>
      </c>
      <c r="C1951" s="305">
        <v>70</v>
      </c>
    </row>
    <row r="1952" spans="1:3" hidden="1" x14ac:dyDescent="0.25">
      <c r="A1952" s="305" t="s">
        <v>2203</v>
      </c>
      <c r="B1952" s="305" t="s">
        <v>2634</v>
      </c>
      <c r="C1952" s="305">
        <v>182</v>
      </c>
    </row>
    <row r="1953" spans="1:3" x14ac:dyDescent="0.25">
      <c r="A1953" s="305" t="s">
        <v>680</v>
      </c>
      <c r="B1953" s="305" t="s">
        <v>907</v>
      </c>
      <c r="C1953" s="305">
        <v>410</v>
      </c>
    </row>
    <row r="1954" spans="1:3" hidden="1" x14ac:dyDescent="0.25">
      <c r="A1954" s="305" t="s">
        <v>1973</v>
      </c>
      <c r="B1954" s="305" t="s">
        <v>2584</v>
      </c>
      <c r="C1954" s="305">
        <v>60</v>
      </c>
    </row>
    <row r="1955" spans="1:3" hidden="1" x14ac:dyDescent="0.25">
      <c r="A1955" s="305" t="s">
        <v>1973</v>
      </c>
      <c r="B1955" s="305" t="s">
        <v>2584</v>
      </c>
      <c r="C1955" s="305">
        <v>20</v>
      </c>
    </row>
    <row r="1956" spans="1:3" hidden="1" x14ac:dyDescent="0.25">
      <c r="A1956" s="305" t="s">
        <v>1973</v>
      </c>
      <c r="B1956" s="305" t="s">
        <v>2584</v>
      </c>
      <c r="C1956" s="305">
        <v>80</v>
      </c>
    </row>
    <row r="1957" spans="1:3" x14ac:dyDescent="0.25">
      <c r="A1957" s="305" t="s">
        <v>681</v>
      </c>
      <c r="B1957" s="305" t="s">
        <v>61</v>
      </c>
      <c r="C1957" s="305">
        <v>80</v>
      </c>
    </row>
    <row r="1958" spans="1:3" hidden="1" x14ac:dyDescent="0.25">
      <c r="A1958" s="305" t="s">
        <v>1118</v>
      </c>
      <c r="B1958" s="305" t="s">
        <v>2598</v>
      </c>
      <c r="C1958" s="305">
        <v>110</v>
      </c>
    </row>
    <row r="1959" spans="1:3" hidden="1" x14ac:dyDescent="0.25">
      <c r="A1959" s="305" t="s">
        <v>1118</v>
      </c>
      <c r="B1959" s="305" t="s">
        <v>2598</v>
      </c>
      <c r="C1959" s="305">
        <v>110</v>
      </c>
    </row>
    <row r="1960" spans="1:3" x14ac:dyDescent="0.25">
      <c r="A1960" s="305" t="s">
        <v>682</v>
      </c>
      <c r="B1960" s="305" t="s">
        <v>1552</v>
      </c>
      <c r="C1960" s="305">
        <v>110</v>
      </c>
    </row>
    <row r="1961" spans="1:3" hidden="1" x14ac:dyDescent="0.25">
      <c r="A1961" s="305" t="s">
        <v>2244</v>
      </c>
      <c r="B1961" s="305" t="s">
        <v>2666</v>
      </c>
      <c r="C1961" s="305">
        <v>282</v>
      </c>
    </row>
    <row r="1962" spans="1:3" hidden="1" x14ac:dyDescent="0.25">
      <c r="A1962" s="305" t="s">
        <v>2244</v>
      </c>
      <c r="B1962" s="305" t="s">
        <v>2666</v>
      </c>
      <c r="C1962" s="305">
        <v>282</v>
      </c>
    </row>
    <row r="1963" spans="1:3" hidden="1" x14ac:dyDescent="0.25">
      <c r="A1963" s="305" t="s">
        <v>2244</v>
      </c>
      <c r="B1963" s="305" t="s">
        <v>2666</v>
      </c>
      <c r="C1963" s="305">
        <v>408</v>
      </c>
    </row>
    <row r="1964" spans="1:3" hidden="1" x14ac:dyDescent="0.25">
      <c r="A1964" s="305" t="s">
        <v>2244</v>
      </c>
      <c r="B1964" s="305" t="s">
        <v>2666</v>
      </c>
      <c r="C1964" s="305">
        <v>408</v>
      </c>
    </row>
    <row r="1965" spans="1:3" x14ac:dyDescent="0.25">
      <c r="A1965" s="305" t="s">
        <v>683</v>
      </c>
      <c r="B1965" s="305" t="s">
        <v>984</v>
      </c>
      <c r="C1965" s="305">
        <v>690</v>
      </c>
    </row>
    <row r="1966" spans="1:3" hidden="1" x14ac:dyDescent="0.25">
      <c r="A1966" s="305" t="s">
        <v>2147</v>
      </c>
      <c r="B1966" s="305" t="s">
        <v>2600</v>
      </c>
      <c r="C1966" s="305">
        <v>180</v>
      </c>
    </row>
    <row r="1967" spans="1:3" hidden="1" x14ac:dyDescent="0.25">
      <c r="A1967" s="305" t="s">
        <v>2147</v>
      </c>
      <c r="B1967" s="305" t="s">
        <v>2600</v>
      </c>
      <c r="C1967" s="305">
        <v>180</v>
      </c>
    </row>
    <row r="1968" spans="1:3" x14ac:dyDescent="0.25">
      <c r="A1968" s="305" t="s">
        <v>684</v>
      </c>
      <c r="B1968" s="305" t="s">
        <v>1554</v>
      </c>
      <c r="C1968" s="305">
        <v>180</v>
      </c>
    </row>
    <row r="1969" spans="1:3" hidden="1" x14ac:dyDescent="0.25">
      <c r="A1969" s="305" t="s">
        <v>2245</v>
      </c>
      <c r="B1969" s="305" t="s">
        <v>2668</v>
      </c>
      <c r="C1969" s="305">
        <v>274</v>
      </c>
    </row>
    <row r="1970" spans="1:3" hidden="1" x14ac:dyDescent="0.25">
      <c r="A1970" s="305" t="s">
        <v>2245</v>
      </c>
      <c r="B1970" s="305" t="s">
        <v>2668</v>
      </c>
      <c r="C1970" s="305">
        <v>274</v>
      </c>
    </row>
    <row r="1971" spans="1:3" hidden="1" x14ac:dyDescent="0.25">
      <c r="A1971" s="305" t="s">
        <v>2245</v>
      </c>
      <c r="B1971" s="305" t="s">
        <v>2668</v>
      </c>
      <c r="C1971" s="305">
        <v>388</v>
      </c>
    </row>
    <row r="1972" spans="1:3" hidden="1" x14ac:dyDescent="0.25">
      <c r="A1972" s="305" t="s">
        <v>2245</v>
      </c>
      <c r="B1972" s="305" t="s">
        <v>2668</v>
      </c>
      <c r="C1972" s="305">
        <v>388</v>
      </c>
    </row>
    <row r="1973" spans="1:3" x14ac:dyDescent="0.25">
      <c r="A1973" s="305" t="s">
        <v>685</v>
      </c>
      <c r="B1973" s="305" t="s">
        <v>985</v>
      </c>
      <c r="C1973" s="305">
        <v>662</v>
      </c>
    </row>
    <row r="1974" spans="1:3" hidden="1" x14ac:dyDescent="0.25">
      <c r="A1974" s="305" t="s">
        <v>1667</v>
      </c>
      <c r="B1974" s="305" t="s">
        <v>2678</v>
      </c>
      <c r="C1974" s="305">
        <v>38</v>
      </c>
    </row>
    <row r="1975" spans="1:3" hidden="1" x14ac:dyDescent="0.25">
      <c r="A1975" s="305" t="s">
        <v>1667</v>
      </c>
      <c r="B1975" s="305" t="s">
        <v>2678</v>
      </c>
      <c r="C1975" s="305">
        <v>38</v>
      </c>
    </row>
    <row r="1976" spans="1:3" x14ac:dyDescent="0.25">
      <c r="A1976" s="305" t="s">
        <v>686</v>
      </c>
      <c r="B1976" s="305" t="s">
        <v>1006</v>
      </c>
      <c r="C1976" s="305">
        <v>38</v>
      </c>
    </row>
    <row r="1977" spans="1:3" hidden="1" x14ac:dyDescent="0.25">
      <c r="A1977" s="305" t="s">
        <v>2200</v>
      </c>
      <c r="B1977" s="305" t="s">
        <v>2652</v>
      </c>
      <c r="C1977" s="305">
        <v>64</v>
      </c>
    </row>
    <row r="1978" spans="1:3" hidden="1" x14ac:dyDescent="0.25">
      <c r="A1978" s="305" t="s">
        <v>2200</v>
      </c>
      <c r="B1978" s="305" t="s">
        <v>2652</v>
      </c>
      <c r="C1978" s="305">
        <v>64</v>
      </c>
    </row>
    <row r="1979" spans="1:3" hidden="1" x14ac:dyDescent="0.25">
      <c r="A1979" s="305" t="s">
        <v>2200</v>
      </c>
      <c r="B1979" s="305" t="s">
        <v>2652</v>
      </c>
      <c r="C1979" s="305">
        <v>86</v>
      </c>
    </row>
    <row r="1980" spans="1:3" hidden="1" x14ac:dyDescent="0.25">
      <c r="A1980" s="305" t="s">
        <v>2200</v>
      </c>
      <c r="B1980" s="305" t="s">
        <v>2652</v>
      </c>
      <c r="C1980" s="305">
        <v>86</v>
      </c>
    </row>
    <row r="1981" spans="1:3" x14ac:dyDescent="0.25">
      <c r="A1981" s="305" t="s">
        <v>687</v>
      </c>
      <c r="B1981" s="305" t="s">
        <v>938</v>
      </c>
      <c r="C1981" s="305">
        <v>150</v>
      </c>
    </row>
    <row r="1982" spans="1:3" hidden="1" x14ac:dyDescent="0.25">
      <c r="A1982" s="305" t="s">
        <v>2356</v>
      </c>
      <c r="B1982" s="305" t="s">
        <v>2578</v>
      </c>
      <c r="C1982" s="305">
        <v>18</v>
      </c>
    </row>
    <row r="1983" spans="1:3" hidden="1" x14ac:dyDescent="0.25">
      <c r="A1983" s="305" t="s">
        <v>2356</v>
      </c>
      <c r="B1983" s="305" t="s">
        <v>2578</v>
      </c>
      <c r="C1983" s="305">
        <v>18</v>
      </c>
    </row>
    <row r="1984" spans="1:3" x14ac:dyDescent="0.25">
      <c r="A1984" s="305" t="s">
        <v>688</v>
      </c>
      <c r="B1984" s="305" t="s">
        <v>55</v>
      </c>
      <c r="C1984" s="305">
        <v>18</v>
      </c>
    </row>
    <row r="1985" spans="1:3" hidden="1" x14ac:dyDescent="0.25">
      <c r="A1985" s="305" t="s">
        <v>1122</v>
      </c>
      <c r="B1985" s="305" t="s">
        <v>2602</v>
      </c>
      <c r="C1985" s="305">
        <v>70</v>
      </c>
    </row>
    <row r="1986" spans="1:3" hidden="1" x14ac:dyDescent="0.25">
      <c r="A1986" s="305" t="s">
        <v>1122</v>
      </c>
      <c r="B1986" s="305" t="s">
        <v>2602</v>
      </c>
      <c r="C1986" s="305">
        <v>70</v>
      </c>
    </row>
    <row r="1987" spans="1:3" x14ac:dyDescent="0.25">
      <c r="A1987" s="305" t="s">
        <v>689</v>
      </c>
      <c r="B1987" s="305" t="s">
        <v>1556</v>
      </c>
      <c r="C1987" s="305">
        <v>70</v>
      </c>
    </row>
    <row r="1988" spans="1:3" hidden="1" x14ac:dyDescent="0.25">
      <c r="A1988" s="305" t="s">
        <v>2052</v>
      </c>
      <c r="B1988" s="305" t="s">
        <v>2560</v>
      </c>
      <c r="C1988" s="305">
        <v>24</v>
      </c>
    </row>
    <row r="1989" spans="1:3" hidden="1" x14ac:dyDescent="0.25">
      <c r="A1989" s="305" t="s">
        <v>2052</v>
      </c>
      <c r="B1989" s="305" t="s">
        <v>2560</v>
      </c>
      <c r="C1989" s="305">
        <v>24</v>
      </c>
    </row>
    <row r="1990" spans="1:3" x14ac:dyDescent="0.25">
      <c r="A1990" s="305" t="s">
        <v>690</v>
      </c>
      <c r="B1990" s="305" t="s">
        <v>1200</v>
      </c>
      <c r="C1990" s="305">
        <v>24</v>
      </c>
    </row>
    <row r="1991" spans="1:3" hidden="1" x14ac:dyDescent="0.25">
      <c r="A1991" s="305" t="s">
        <v>1728</v>
      </c>
      <c r="B1991" s="305" t="s">
        <v>1248</v>
      </c>
      <c r="C1991" s="305">
        <v>38</v>
      </c>
    </row>
    <row r="1992" spans="1:3" hidden="1" x14ac:dyDescent="0.25">
      <c r="A1992" s="305" t="s">
        <v>1728</v>
      </c>
      <c r="B1992" s="305" t="s">
        <v>1248</v>
      </c>
      <c r="C1992" s="305">
        <v>38</v>
      </c>
    </row>
    <row r="1993" spans="1:3" hidden="1" x14ac:dyDescent="0.25">
      <c r="A1993" s="305" t="s">
        <v>1728</v>
      </c>
      <c r="B1993" s="305" t="s">
        <v>1248</v>
      </c>
      <c r="C1993" s="305">
        <v>76</v>
      </c>
    </row>
    <row r="1994" spans="1:3" x14ac:dyDescent="0.25">
      <c r="A1994" s="305" t="s">
        <v>863</v>
      </c>
      <c r="B1994" s="305" t="s">
        <v>1067</v>
      </c>
      <c r="C1994" s="305">
        <v>76</v>
      </c>
    </row>
    <row r="1995" spans="1:3" hidden="1" x14ac:dyDescent="0.25">
      <c r="A1995" s="305" t="s">
        <v>1123</v>
      </c>
      <c r="B1995" s="305" t="s">
        <v>236</v>
      </c>
      <c r="C1995" s="305">
        <v>32</v>
      </c>
    </row>
    <row r="1996" spans="1:3" hidden="1" x14ac:dyDescent="0.25">
      <c r="A1996" s="305" t="s">
        <v>1123</v>
      </c>
      <c r="B1996" s="305" t="s">
        <v>236</v>
      </c>
      <c r="C1996" s="305">
        <v>24</v>
      </c>
    </row>
    <row r="1997" spans="1:3" hidden="1" x14ac:dyDescent="0.25">
      <c r="A1997" s="305" t="s">
        <v>1123</v>
      </c>
      <c r="B1997" s="305" t="s">
        <v>236</v>
      </c>
      <c r="C1997" s="305">
        <v>56</v>
      </c>
    </row>
    <row r="1998" spans="1:3" x14ac:dyDescent="0.25">
      <c r="A1998" s="305" t="s">
        <v>864</v>
      </c>
      <c r="B1998" s="305" t="s">
        <v>1557</v>
      </c>
      <c r="C1998" s="305">
        <v>56</v>
      </c>
    </row>
    <row r="1999" spans="1:3" hidden="1" x14ac:dyDescent="0.25">
      <c r="A1999" s="305" t="s">
        <v>2249</v>
      </c>
      <c r="B1999" s="305" t="s">
        <v>315</v>
      </c>
      <c r="C1999" s="305">
        <v>162</v>
      </c>
    </row>
    <row r="2000" spans="1:3" hidden="1" x14ac:dyDescent="0.25">
      <c r="A2000" s="305" t="s">
        <v>2249</v>
      </c>
      <c r="B2000" s="305" t="s">
        <v>315</v>
      </c>
      <c r="C2000" s="305">
        <v>162</v>
      </c>
    </row>
    <row r="2001" spans="1:3" hidden="1" x14ac:dyDescent="0.25">
      <c r="A2001" s="305" t="s">
        <v>2249</v>
      </c>
      <c r="B2001" s="305" t="s">
        <v>315</v>
      </c>
      <c r="C2001" s="305">
        <v>184</v>
      </c>
    </row>
    <row r="2002" spans="1:3" hidden="1" x14ac:dyDescent="0.25">
      <c r="A2002" s="305" t="s">
        <v>2249</v>
      </c>
      <c r="B2002" s="305" t="s">
        <v>315</v>
      </c>
      <c r="C2002" s="305">
        <v>508</v>
      </c>
    </row>
    <row r="2003" spans="1:3" hidden="1" x14ac:dyDescent="0.25">
      <c r="A2003" s="305" t="s">
        <v>2249</v>
      </c>
      <c r="B2003" s="305" t="s">
        <v>315</v>
      </c>
      <c r="C2003" s="305">
        <v>170</v>
      </c>
    </row>
    <row r="2004" spans="1:3" hidden="1" x14ac:dyDescent="0.25">
      <c r="A2004" s="305" t="s">
        <v>2249</v>
      </c>
      <c r="B2004" s="305" t="s">
        <v>315</v>
      </c>
      <c r="C2004" s="305">
        <v>172</v>
      </c>
    </row>
    <row r="2005" spans="1:3" hidden="1" x14ac:dyDescent="0.25">
      <c r="A2005" s="305" t="s">
        <v>2249</v>
      </c>
      <c r="B2005" s="305" t="s">
        <v>315</v>
      </c>
      <c r="C2005" s="305">
        <v>342</v>
      </c>
    </row>
    <row r="2006" spans="1:3" x14ac:dyDescent="0.25">
      <c r="A2006" s="305" t="s">
        <v>865</v>
      </c>
      <c r="B2006" s="305" t="s">
        <v>989</v>
      </c>
      <c r="C2006" s="305">
        <v>850</v>
      </c>
    </row>
    <row r="2007" spans="1:3" hidden="1" x14ac:dyDescent="0.25">
      <c r="A2007" s="305" t="s">
        <v>1698</v>
      </c>
      <c r="B2007" s="305" t="s">
        <v>3383</v>
      </c>
      <c r="C2007" s="305">
        <v>28</v>
      </c>
    </row>
    <row r="2008" spans="1:3" hidden="1" x14ac:dyDescent="0.25">
      <c r="A2008" s="305" t="s">
        <v>1698</v>
      </c>
      <c r="B2008" s="305" t="s">
        <v>3383</v>
      </c>
      <c r="C2008" s="305">
        <v>30</v>
      </c>
    </row>
    <row r="2009" spans="1:3" hidden="1" x14ac:dyDescent="0.25">
      <c r="A2009" s="305" t="s">
        <v>1698</v>
      </c>
      <c r="B2009" s="305" t="s">
        <v>3383</v>
      </c>
      <c r="C2009" s="305">
        <v>58</v>
      </c>
    </row>
    <row r="2010" spans="1:3" x14ac:dyDescent="0.25">
      <c r="A2010" s="305" t="s">
        <v>866</v>
      </c>
      <c r="B2010" s="305" t="s">
        <v>1036</v>
      </c>
      <c r="C2010" s="305">
        <v>58</v>
      </c>
    </row>
    <row r="2011" spans="1:3" hidden="1" x14ac:dyDescent="0.25">
      <c r="A2011" s="305" t="s">
        <v>2032</v>
      </c>
      <c r="B2011" s="305" t="s">
        <v>222</v>
      </c>
      <c r="C2011" s="305">
        <v>16</v>
      </c>
    </row>
    <row r="2012" spans="1:3" hidden="1" x14ac:dyDescent="0.25">
      <c r="A2012" s="305" t="s">
        <v>2032</v>
      </c>
      <c r="B2012" s="305" t="s">
        <v>222</v>
      </c>
      <c r="C2012" s="305">
        <v>16</v>
      </c>
    </row>
    <row r="2013" spans="1:3" hidden="1" x14ac:dyDescent="0.25">
      <c r="A2013" s="305" t="s">
        <v>2032</v>
      </c>
      <c r="B2013" s="305" t="s">
        <v>222</v>
      </c>
      <c r="C2013" s="305">
        <v>32</v>
      </c>
    </row>
    <row r="2014" spans="1:3" x14ac:dyDescent="0.25">
      <c r="A2014" s="305" t="s">
        <v>867</v>
      </c>
      <c r="B2014" s="305" t="s">
        <v>1529</v>
      </c>
      <c r="C2014" s="305">
        <v>32</v>
      </c>
    </row>
    <row r="2015" spans="1:3" hidden="1" x14ac:dyDescent="0.25">
      <c r="A2015" s="305" t="s">
        <v>2101</v>
      </c>
      <c r="B2015" s="305" t="s">
        <v>176</v>
      </c>
      <c r="C2015" s="305">
        <v>24</v>
      </c>
    </row>
    <row r="2016" spans="1:3" hidden="1" x14ac:dyDescent="0.25">
      <c r="A2016" s="305" t="s">
        <v>2101</v>
      </c>
      <c r="B2016" s="305" t="s">
        <v>176</v>
      </c>
      <c r="C2016" s="305">
        <v>30</v>
      </c>
    </row>
    <row r="2017" spans="1:3" hidden="1" x14ac:dyDescent="0.25">
      <c r="A2017" s="305" t="s">
        <v>2101</v>
      </c>
      <c r="B2017" s="305" t="s">
        <v>176</v>
      </c>
      <c r="C2017" s="305">
        <v>54</v>
      </c>
    </row>
    <row r="2018" spans="1:3" x14ac:dyDescent="0.25">
      <c r="A2018" s="305" t="s">
        <v>868</v>
      </c>
      <c r="B2018" s="305" t="s">
        <v>34</v>
      </c>
      <c r="C2018" s="305">
        <v>54</v>
      </c>
    </row>
    <row r="2019" spans="1:3" hidden="1" x14ac:dyDescent="0.25">
      <c r="A2019" s="305" t="s">
        <v>1136</v>
      </c>
      <c r="B2019" s="305" t="s">
        <v>240</v>
      </c>
      <c r="C2019" s="305">
        <v>96</v>
      </c>
    </row>
    <row r="2020" spans="1:3" hidden="1" x14ac:dyDescent="0.25">
      <c r="A2020" s="305" t="s">
        <v>1136</v>
      </c>
      <c r="B2020" s="305" t="s">
        <v>240</v>
      </c>
      <c r="C2020" s="305">
        <v>88</v>
      </c>
    </row>
    <row r="2021" spans="1:3" hidden="1" x14ac:dyDescent="0.25">
      <c r="A2021" s="305" t="s">
        <v>1136</v>
      </c>
      <c r="B2021" s="305" t="s">
        <v>240</v>
      </c>
      <c r="C2021" s="305">
        <v>184</v>
      </c>
    </row>
    <row r="2022" spans="1:3" x14ac:dyDescent="0.25">
      <c r="A2022" s="305" t="s">
        <v>869</v>
      </c>
      <c r="B2022" s="305" t="s">
        <v>1567</v>
      </c>
      <c r="C2022" s="305">
        <v>184</v>
      </c>
    </row>
    <row r="2023" spans="1:3" hidden="1" x14ac:dyDescent="0.25">
      <c r="A2023" s="305" t="s">
        <v>2251</v>
      </c>
      <c r="B2023" s="305" t="s">
        <v>2670</v>
      </c>
      <c r="C2023" s="305">
        <v>308</v>
      </c>
    </row>
    <row r="2024" spans="1:3" hidden="1" x14ac:dyDescent="0.25">
      <c r="A2024" s="305" t="s">
        <v>2251</v>
      </c>
      <c r="B2024" s="305" t="s">
        <v>2670</v>
      </c>
      <c r="C2024" s="305">
        <v>269</v>
      </c>
    </row>
    <row r="2025" spans="1:3" hidden="1" x14ac:dyDescent="0.25">
      <c r="A2025" s="305" t="s">
        <v>2251</v>
      </c>
      <c r="B2025" s="305" t="s">
        <v>2670</v>
      </c>
      <c r="C2025" s="305">
        <v>308</v>
      </c>
    </row>
    <row r="2026" spans="1:3" hidden="1" x14ac:dyDescent="0.25">
      <c r="A2026" s="305" t="s">
        <v>2251</v>
      </c>
      <c r="B2026" s="305" t="s">
        <v>2670</v>
      </c>
      <c r="C2026" s="305">
        <v>885</v>
      </c>
    </row>
    <row r="2027" spans="1:3" hidden="1" x14ac:dyDescent="0.25">
      <c r="A2027" s="305" t="s">
        <v>2251</v>
      </c>
      <c r="B2027" s="305" t="s">
        <v>2670</v>
      </c>
      <c r="C2027" s="305">
        <v>188</v>
      </c>
    </row>
    <row r="2028" spans="1:3" hidden="1" x14ac:dyDescent="0.25">
      <c r="A2028" s="305" t="s">
        <v>2251</v>
      </c>
      <c r="B2028" s="305" t="s">
        <v>2670</v>
      </c>
      <c r="C2028" s="305">
        <v>188</v>
      </c>
    </row>
    <row r="2029" spans="1:3" hidden="1" x14ac:dyDescent="0.25">
      <c r="A2029" s="305" t="s">
        <v>2251</v>
      </c>
      <c r="B2029" s="305" t="s">
        <v>2670</v>
      </c>
      <c r="C2029" s="305">
        <v>376</v>
      </c>
    </row>
    <row r="2030" spans="1:3" x14ac:dyDescent="0.25">
      <c r="A2030" s="305" t="s">
        <v>691</v>
      </c>
      <c r="B2030" s="305" t="s">
        <v>991</v>
      </c>
      <c r="C2030" s="305">
        <v>1261</v>
      </c>
    </row>
    <row r="2031" spans="1:3" hidden="1" x14ac:dyDescent="0.25">
      <c r="A2031" s="305" t="s">
        <v>1736</v>
      </c>
      <c r="B2031" s="305" t="s">
        <v>375</v>
      </c>
      <c r="C2031" s="305">
        <v>58</v>
      </c>
    </row>
    <row r="2032" spans="1:3" hidden="1" x14ac:dyDescent="0.25">
      <c r="A2032" s="305" t="s">
        <v>1736</v>
      </c>
      <c r="B2032" s="305" t="s">
        <v>375</v>
      </c>
      <c r="C2032" s="305">
        <v>58</v>
      </c>
    </row>
    <row r="2033" spans="1:3" hidden="1" x14ac:dyDescent="0.25">
      <c r="A2033" s="305" t="s">
        <v>1736</v>
      </c>
      <c r="B2033" s="305" t="s">
        <v>375</v>
      </c>
      <c r="C2033" s="305">
        <v>116</v>
      </c>
    </row>
    <row r="2034" spans="1:3" x14ac:dyDescent="0.25">
      <c r="A2034" s="305" t="s">
        <v>692</v>
      </c>
      <c r="B2034" s="305" t="s">
        <v>1075</v>
      </c>
      <c r="C2034" s="305">
        <v>116</v>
      </c>
    </row>
    <row r="2035" spans="1:3" hidden="1" x14ac:dyDescent="0.25">
      <c r="A2035" s="305" t="s">
        <v>2214</v>
      </c>
      <c r="B2035" s="305" t="s">
        <v>373</v>
      </c>
      <c r="C2035" s="305">
        <v>74</v>
      </c>
    </row>
    <row r="2036" spans="1:3" hidden="1" x14ac:dyDescent="0.25">
      <c r="A2036" s="305" t="s">
        <v>2214</v>
      </c>
      <c r="B2036" s="305" t="s">
        <v>373</v>
      </c>
      <c r="C2036" s="305">
        <v>74</v>
      </c>
    </row>
    <row r="2037" spans="1:3" hidden="1" x14ac:dyDescent="0.25">
      <c r="A2037" s="305" t="s">
        <v>2214</v>
      </c>
      <c r="B2037" s="305" t="s">
        <v>373</v>
      </c>
      <c r="C2037" s="305">
        <v>148</v>
      </c>
    </row>
    <row r="2038" spans="1:3" x14ac:dyDescent="0.25">
      <c r="A2038" s="305" t="s">
        <v>693</v>
      </c>
      <c r="B2038" s="305" t="s">
        <v>1054</v>
      </c>
      <c r="C2038" s="305">
        <v>148</v>
      </c>
    </row>
    <row r="2039" spans="1:3" hidden="1" x14ac:dyDescent="0.25">
      <c r="A2039" s="305" t="s">
        <v>1142</v>
      </c>
      <c r="B2039" s="305" t="s">
        <v>2550</v>
      </c>
      <c r="C2039" s="305">
        <v>36</v>
      </c>
    </row>
    <row r="2040" spans="1:3" hidden="1" x14ac:dyDescent="0.25">
      <c r="A2040" s="305" t="s">
        <v>1142</v>
      </c>
      <c r="B2040" s="305" t="s">
        <v>2550</v>
      </c>
      <c r="C2040" s="305">
        <v>36</v>
      </c>
    </row>
    <row r="2041" spans="1:3" hidden="1" x14ac:dyDescent="0.25">
      <c r="A2041" s="305" t="s">
        <v>1142</v>
      </c>
      <c r="B2041" s="305" t="s">
        <v>2550</v>
      </c>
      <c r="C2041" s="305">
        <v>72</v>
      </c>
    </row>
    <row r="2042" spans="1:3" x14ac:dyDescent="0.25">
      <c r="A2042" s="305" t="s">
        <v>694</v>
      </c>
      <c r="B2042" s="305" t="s">
        <v>1182</v>
      </c>
      <c r="C2042" s="305">
        <v>72</v>
      </c>
    </row>
    <row r="2043" spans="1:3" hidden="1" x14ac:dyDescent="0.25">
      <c r="A2043" s="305" t="s">
        <v>2001</v>
      </c>
      <c r="B2043" s="305" t="s">
        <v>2588</v>
      </c>
      <c r="C2043" s="305">
        <v>44</v>
      </c>
    </row>
    <row r="2044" spans="1:3" hidden="1" x14ac:dyDescent="0.25">
      <c r="A2044" s="305" t="s">
        <v>2001</v>
      </c>
      <c r="B2044" s="305" t="s">
        <v>2588</v>
      </c>
      <c r="C2044" s="305">
        <v>8</v>
      </c>
    </row>
    <row r="2045" spans="1:3" hidden="1" x14ac:dyDescent="0.25">
      <c r="A2045" s="305" t="s">
        <v>2001</v>
      </c>
      <c r="B2045" s="305" t="s">
        <v>2588</v>
      </c>
      <c r="C2045" s="305">
        <v>52</v>
      </c>
    </row>
    <row r="2046" spans="1:3" x14ac:dyDescent="0.25">
      <c r="A2046" s="305" t="s">
        <v>695</v>
      </c>
      <c r="B2046" s="305" t="s">
        <v>84</v>
      </c>
      <c r="C2046" s="305">
        <v>52</v>
      </c>
    </row>
    <row r="2047" spans="1:3" hidden="1" x14ac:dyDescent="0.25">
      <c r="A2047" s="305" t="s">
        <v>1141</v>
      </c>
      <c r="B2047" s="305" t="s">
        <v>2547</v>
      </c>
      <c r="C2047" s="305">
        <v>80</v>
      </c>
    </row>
    <row r="2048" spans="1:3" hidden="1" x14ac:dyDescent="0.25">
      <c r="A2048" s="305" t="s">
        <v>1141</v>
      </c>
      <c r="B2048" s="305" t="s">
        <v>2547</v>
      </c>
      <c r="C2048" s="305">
        <v>80</v>
      </c>
    </row>
    <row r="2049" spans="1:3" hidden="1" x14ac:dyDescent="0.25">
      <c r="A2049" s="305" t="s">
        <v>1141</v>
      </c>
      <c r="B2049" s="305" t="s">
        <v>2547</v>
      </c>
      <c r="C2049" s="305">
        <v>160</v>
      </c>
    </row>
    <row r="2050" spans="1:3" x14ac:dyDescent="0.25">
      <c r="A2050" s="305" t="s">
        <v>696</v>
      </c>
      <c r="B2050" s="305" t="s">
        <v>1181</v>
      </c>
      <c r="C2050" s="305">
        <v>160</v>
      </c>
    </row>
    <row r="2051" spans="1:3" hidden="1" x14ac:dyDescent="0.25">
      <c r="A2051" s="305" t="s">
        <v>2247</v>
      </c>
      <c r="B2051" s="305" t="s">
        <v>311</v>
      </c>
      <c r="C2051" s="305">
        <v>90</v>
      </c>
    </row>
    <row r="2052" spans="1:3" hidden="1" x14ac:dyDescent="0.25">
      <c r="A2052" s="305" t="s">
        <v>2247</v>
      </c>
      <c r="B2052" s="305" t="s">
        <v>311</v>
      </c>
      <c r="C2052" s="305">
        <v>90</v>
      </c>
    </row>
    <row r="2053" spans="1:3" hidden="1" x14ac:dyDescent="0.25">
      <c r="A2053" s="305" t="s">
        <v>2247</v>
      </c>
      <c r="B2053" s="305" t="s">
        <v>311</v>
      </c>
      <c r="C2053" s="305">
        <v>80</v>
      </c>
    </row>
    <row r="2054" spans="1:3" hidden="1" x14ac:dyDescent="0.25">
      <c r="A2054" s="305" t="s">
        <v>2247</v>
      </c>
      <c r="B2054" s="305" t="s">
        <v>311</v>
      </c>
      <c r="C2054" s="305">
        <v>260</v>
      </c>
    </row>
    <row r="2055" spans="1:3" hidden="1" x14ac:dyDescent="0.25">
      <c r="A2055" s="305" t="s">
        <v>2247</v>
      </c>
      <c r="B2055" s="305" t="s">
        <v>311</v>
      </c>
      <c r="C2055" s="305">
        <v>80</v>
      </c>
    </row>
    <row r="2056" spans="1:3" hidden="1" x14ac:dyDescent="0.25">
      <c r="A2056" s="305" t="s">
        <v>2247</v>
      </c>
      <c r="B2056" s="305" t="s">
        <v>311</v>
      </c>
      <c r="C2056" s="305">
        <v>60</v>
      </c>
    </row>
    <row r="2057" spans="1:3" hidden="1" x14ac:dyDescent="0.25">
      <c r="A2057" s="305" t="s">
        <v>2247</v>
      </c>
      <c r="B2057" s="305" t="s">
        <v>311</v>
      </c>
      <c r="C2057" s="305">
        <v>140</v>
      </c>
    </row>
    <row r="2058" spans="1:3" x14ac:dyDescent="0.25">
      <c r="A2058" s="305" t="s">
        <v>870</v>
      </c>
      <c r="B2058" s="305" t="s">
        <v>987</v>
      </c>
      <c r="C2058" s="305">
        <v>400</v>
      </c>
    </row>
    <row r="2059" spans="1:3" hidden="1" x14ac:dyDescent="0.25">
      <c r="A2059" s="305" t="s">
        <v>1146</v>
      </c>
      <c r="B2059" s="305" t="s">
        <v>120</v>
      </c>
      <c r="C2059" s="305">
        <v>24</v>
      </c>
    </row>
    <row r="2060" spans="1:3" hidden="1" x14ac:dyDescent="0.25">
      <c r="A2060" s="305" t="s">
        <v>1146</v>
      </c>
      <c r="B2060" s="305" t="s">
        <v>120</v>
      </c>
      <c r="C2060" s="305">
        <v>24</v>
      </c>
    </row>
    <row r="2061" spans="1:3" hidden="1" x14ac:dyDescent="0.25">
      <c r="A2061" s="305" t="s">
        <v>1146</v>
      </c>
      <c r="B2061" s="305" t="s">
        <v>120</v>
      </c>
      <c r="C2061" s="305">
        <v>48</v>
      </c>
    </row>
    <row r="2062" spans="1:3" x14ac:dyDescent="0.25">
      <c r="A2062" s="305" t="s">
        <v>871</v>
      </c>
      <c r="B2062" s="305" t="s">
        <v>1195</v>
      </c>
      <c r="C2062" s="305">
        <v>48</v>
      </c>
    </row>
    <row r="2063" spans="1:3" hidden="1" x14ac:dyDescent="0.25">
      <c r="A2063" s="305" t="s">
        <v>1101</v>
      </c>
      <c r="B2063" s="305" t="s">
        <v>232</v>
      </c>
      <c r="C2063" s="305">
        <v>16</v>
      </c>
    </row>
    <row r="2064" spans="1:3" hidden="1" x14ac:dyDescent="0.25">
      <c r="A2064" s="305" t="s">
        <v>1101</v>
      </c>
      <c r="B2064" s="305" t="s">
        <v>232</v>
      </c>
      <c r="C2064" s="305">
        <v>8</v>
      </c>
    </row>
    <row r="2065" spans="1:3" hidden="1" x14ac:dyDescent="0.25">
      <c r="A2065" s="305" t="s">
        <v>1101</v>
      </c>
      <c r="B2065" s="305" t="s">
        <v>232</v>
      </c>
      <c r="C2065" s="305">
        <v>24</v>
      </c>
    </row>
    <row r="2066" spans="1:3" x14ac:dyDescent="0.25">
      <c r="A2066" s="305" t="s">
        <v>872</v>
      </c>
      <c r="B2066" s="305" t="s">
        <v>1545</v>
      </c>
      <c r="C2066" s="305">
        <v>24</v>
      </c>
    </row>
    <row r="2067" spans="1:3" hidden="1" x14ac:dyDescent="0.25">
      <c r="A2067" s="305" t="s">
        <v>2148</v>
      </c>
      <c r="B2067" s="305" t="s">
        <v>250</v>
      </c>
      <c r="C2067" s="305">
        <v>18</v>
      </c>
    </row>
    <row r="2068" spans="1:3" hidden="1" x14ac:dyDescent="0.25">
      <c r="A2068" s="305" t="s">
        <v>2148</v>
      </c>
      <c r="B2068" s="305" t="s">
        <v>250</v>
      </c>
      <c r="C2068" s="305">
        <v>18</v>
      </c>
    </row>
    <row r="2069" spans="1:3" hidden="1" x14ac:dyDescent="0.25">
      <c r="A2069" s="305" t="s">
        <v>2148</v>
      </c>
      <c r="B2069" s="305" t="s">
        <v>250</v>
      </c>
      <c r="C2069" s="305">
        <v>36</v>
      </c>
    </row>
    <row r="2070" spans="1:3" x14ac:dyDescent="0.25">
      <c r="A2070" s="305" t="s">
        <v>873</v>
      </c>
      <c r="B2070" s="305" t="s">
        <v>1573</v>
      </c>
      <c r="C2070" s="305">
        <v>36</v>
      </c>
    </row>
    <row r="2071" spans="1:3" hidden="1" x14ac:dyDescent="0.25">
      <c r="A2071" s="305" t="s">
        <v>1653</v>
      </c>
      <c r="B2071" s="305" t="s">
        <v>2674</v>
      </c>
      <c r="C2071" s="305">
        <v>154</v>
      </c>
    </row>
    <row r="2072" spans="1:3" hidden="1" x14ac:dyDescent="0.25">
      <c r="A2072" s="305" t="s">
        <v>1653</v>
      </c>
      <c r="B2072" s="305" t="s">
        <v>2674</v>
      </c>
      <c r="C2072" s="305">
        <v>90</v>
      </c>
    </row>
    <row r="2073" spans="1:3" hidden="1" x14ac:dyDescent="0.25">
      <c r="A2073" s="305" t="s">
        <v>1653</v>
      </c>
      <c r="B2073" s="305" t="s">
        <v>2674</v>
      </c>
      <c r="C2073" s="305">
        <v>244</v>
      </c>
    </row>
    <row r="2074" spans="1:3" hidden="1" x14ac:dyDescent="0.25">
      <c r="A2074" s="305" t="s">
        <v>1653</v>
      </c>
      <c r="B2074" s="305" t="s">
        <v>2674</v>
      </c>
      <c r="C2074" s="305">
        <v>296</v>
      </c>
    </row>
    <row r="2075" spans="1:3" hidden="1" x14ac:dyDescent="0.25">
      <c r="A2075" s="305" t="s">
        <v>1653</v>
      </c>
      <c r="B2075" s="305" t="s">
        <v>2674</v>
      </c>
      <c r="C2075" s="305">
        <v>251</v>
      </c>
    </row>
    <row r="2076" spans="1:3" hidden="1" x14ac:dyDescent="0.25">
      <c r="A2076" s="305" t="s">
        <v>1653</v>
      </c>
      <c r="B2076" s="305" t="s">
        <v>2674</v>
      </c>
      <c r="C2076" s="305">
        <v>547</v>
      </c>
    </row>
    <row r="2077" spans="1:3" x14ac:dyDescent="0.25">
      <c r="A2077" s="305" t="s">
        <v>697</v>
      </c>
      <c r="B2077" s="305" t="s">
        <v>993</v>
      </c>
      <c r="C2077" s="305">
        <v>791</v>
      </c>
    </row>
    <row r="2078" spans="1:3" hidden="1" x14ac:dyDescent="0.25">
      <c r="A2078" s="305" t="s">
        <v>1147</v>
      </c>
      <c r="B2078" s="305" t="s">
        <v>2620</v>
      </c>
      <c r="C2078" s="305">
        <v>40</v>
      </c>
    </row>
    <row r="2079" spans="1:3" hidden="1" x14ac:dyDescent="0.25">
      <c r="A2079" s="305" t="s">
        <v>1147</v>
      </c>
      <c r="B2079" s="305" t="s">
        <v>2620</v>
      </c>
      <c r="C2079" s="305">
        <v>40</v>
      </c>
    </row>
    <row r="2080" spans="1:3" x14ac:dyDescent="0.25">
      <c r="A2080" s="305" t="s">
        <v>698</v>
      </c>
      <c r="B2080" s="305" t="s">
        <v>1608</v>
      </c>
      <c r="C2080" s="305">
        <v>40</v>
      </c>
    </row>
    <row r="2081" spans="1:3" hidden="1" x14ac:dyDescent="0.25">
      <c r="A2081" s="305" t="s">
        <v>1654</v>
      </c>
      <c r="B2081" s="305" t="s">
        <v>319</v>
      </c>
      <c r="C2081" s="305">
        <v>140</v>
      </c>
    </row>
    <row r="2082" spans="1:3" hidden="1" x14ac:dyDescent="0.25">
      <c r="A2082" s="305" t="s">
        <v>1654</v>
      </c>
      <c r="B2082" s="305" t="s">
        <v>319</v>
      </c>
      <c r="C2082" s="305">
        <v>140</v>
      </c>
    </row>
    <row r="2083" spans="1:3" hidden="1" x14ac:dyDescent="0.25">
      <c r="A2083" s="305" t="s">
        <v>1654</v>
      </c>
      <c r="B2083" s="305" t="s">
        <v>319</v>
      </c>
      <c r="C2083" s="305">
        <v>128</v>
      </c>
    </row>
    <row r="2084" spans="1:3" hidden="1" x14ac:dyDescent="0.25">
      <c r="A2084" s="305" t="s">
        <v>1654</v>
      </c>
      <c r="B2084" s="305" t="s">
        <v>319</v>
      </c>
      <c r="C2084" s="305">
        <v>128</v>
      </c>
    </row>
    <row r="2085" spans="1:3" x14ac:dyDescent="0.25">
      <c r="A2085" s="305" t="s">
        <v>874</v>
      </c>
      <c r="B2085" s="305" t="s">
        <v>994</v>
      </c>
      <c r="C2085" s="305">
        <v>268</v>
      </c>
    </row>
    <row r="2086" spans="1:3" hidden="1" x14ac:dyDescent="0.25">
      <c r="A2086" s="305" t="s">
        <v>1734</v>
      </c>
      <c r="B2086" s="305" t="s">
        <v>1252</v>
      </c>
      <c r="C2086" s="305">
        <v>32</v>
      </c>
    </row>
    <row r="2087" spans="1:3" hidden="1" x14ac:dyDescent="0.25">
      <c r="A2087" s="305" t="s">
        <v>1734</v>
      </c>
      <c r="B2087" s="305" t="s">
        <v>1252</v>
      </c>
      <c r="C2087" s="305">
        <v>23</v>
      </c>
    </row>
    <row r="2088" spans="1:3" hidden="1" x14ac:dyDescent="0.25">
      <c r="A2088" s="305" t="s">
        <v>1734</v>
      </c>
      <c r="B2088" s="305" t="s">
        <v>1252</v>
      </c>
      <c r="C2088" s="305">
        <v>55</v>
      </c>
    </row>
    <row r="2089" spans="1:3" x14ac:dyDescent="0.25">
      <c r="A2089" s="305" t="s">
        <v>875</v>
      </c>
      <c r="B2089" s="305" t="s">
        <v>1073</v>
      </c>
      <c r="C2089" s="305">
        <v>55</v>
      </c>
    </row>
    <row r="2090" spans="1:3" hidden="1" x14ac:dyDescent="0.25">
      <c r="A2090" s="305" t="s">
        <v>1707</v>
      </c>
      <c r="B2090" s="305" t="s">
        <v>1236</v>
      </c>
      <c r="C2090" s="305">
        <v>24</v>
      </c>
    </row>
    <row r="2091" spans="1:3" hidden="1" x14ac:dyDescent="0.25">
      <c r="A2091" s="305" t="s">
        <v>1707</v>
      </c>
      <c r="B2091" s="305" t="s">
        <v>1236</v>
      </c>
      <c r="C2091" s="305">
        <v>12</v>
      </c>
    </row>
    <row r="2092" spans="1:3" hidden="1" x14ac:dyDescent="0.25">
      <c r="A2092" s="305" t="s">
        <v>1707</v>
      </c>
      <c r="B2092" s="305" t="s">
        <v>1236</v>
      </c>
      <c r="C2092" s="305">
        <v>36</v>
      </c>
    </row>
    <row r="2093" spans="1:3" x14ac:dyDescent="0.25">
      <c r="A2093" s="305" t="s">
        <v>876</v>
      </c>
      <c r="B2093" s="305" t="s">
        <v>1046</v>
      </c>
      <c r="C2093" s="305">
        <v>36</v>
      </c>
    </row>
    <row r="2094" spans="1:3" hidden="1" x14ac:dyDescent="0.25">
      <c r="A2094" s="305" t="s">
        <v>1676</v>
      </c>
      <c r="B2094" s="305" t="s">
        <v>1234</v>
      </c>
      <c r="C2094" s="305">
        <v>38</v>
      </c>
    </row>
    <row r="2095" spans="1:3" hidden="1" x14ac:dyDescent="0.25">
      <c r="A2095" s="305" t="s">
        <v>1676</v>
      </c>
      <c r="B2095" s="305" t="s">
        <v>1234</v>
      </c>
      <c r="C2095" s="305">
        <v>21</v>
      </c>
    </row>
    <row r="2096" spans="1:3" hidden="1" x14ac:dyDescent="0.25">
      <c r="A2096" s="305" t="s">
        <v>1676</v>
      </c>
      <c r="B2096" s="305" t="s">
        <v>1234</v>
      </c>
      <c r="C2096" s="305">
        <v>59</v>
      </c>
    </row>
    <row r="2097" spans="1:3" x14ac:dyDescent="0.25">
      <c r="A2097" s="305" t="s">
        <v>877</v>
      </c>
      <c r="B2097" s="305" t="s">
        <v>1044</v>
      </c>
      <c r="C2097" s="305">
        <v>59</v>
      </c>
    </row>
    <row r="2098" spans="1:3" hidden="1" x14ac:dyDescent="0.25">
      <c r="A2098" s="305" t="s">
        <v>1138</v>
      </c>
      <c r="B2098" s="305" t="s">
        <v>244</v>
      </c>
      <c r="C2098" s="305">
        <v>22</v>
      </c>
    </row>
    <row r="2099" spans="1:3" hidden="1" x14ac:dyDescent="0.25">
      <c r="A2099" s="305" t="s">
        <v>1138</v>
      </c>
      <c r="B2099" s="305" t="s">
        <v>244</v>
      </c>
      <c r="C2099" s="305">
        <v>1</v>
      </c>
    </row>
    <row r="2100" spans="1:3" hidden="1" x14ac:dyDescent="0.25">
      <c r="A2100" s="305" t="s">
        <v>1138</v>
      </c>
      <c r="B2100" s="305" t="s">
        <v>244</v>
      </c>
      <c r="C2100" s="305">
        <v>23</v>
      </c>
    </row>
    <row r="2101" spans="1:3" x14ac:dyDescent="0.25">
      <c r="A2101" s="305" t="s">
        <v>878</v>
      </c>
      <c r="B2101" s="305" t="s">
        <v>1569</v>
      </c>
      <c r="C2101" s="305">
        <v>23</v>
      </c>
    </row>
    <row r="2102" spans="1:3" hidden="1" x14ac:dyDescent="0.25">
      <c r="A2102" s="305" t="s">
        <v>1976</v>
      </c>
      <c r="B2102" s="305" t="s">
        <v>194</v>
      </c>
      <c r="C2102" s="305">
        <v>32</v>
      </c>
    </row>
    <row r="2103" spans="1:3" hidden="1" x14ac:dyDescent="0.25">
      <c r="A2103" s="305" t="s">
        <v>1976</v>
      </c>
      <c r="B2103" s="305" t="s">
        <v>194</v>
      </c>
      <c r="C2103" s="305">
        <v>12</v>
      </c>
    </row>
    <row r="2104" spans="1:3" hidden="1" x14ac:dyDescent="0.25">
      <c r="A2104" s="305" t="s">
        <v>1976</v>
      </c>
      <c r="B2104" s="305" t="s">
        <v>194</v>
      </c>
      <c r="C2104" s="305">
        <v>44</v>
      </c>
    </row>
    <row r="2105" spans="1:3" x14ac:dyDescent="0.25">
      <c r="A2105" s="305" t="s">
        <v>879</v>
      </c>
      <c r="B2105" s="305" t="s">
        <v>64</v>
      </c>
      <c r="C2105" s="305">
        <v>44</v>
      </c>
    </row>
    <row r="2106" spans="1:3" hidden="1" x14ac:dyDescent="0.25">
      <c r="A2106" s="305" t="s">
        <v>1148</v>
      </c>
      <c r="B2106" s="305" t="s">
        <v>252</v>
      </c>
      <c r="C2106" s="305">
        <v>42</v>
      </c>
    </row>
    <row r="2107" spans="1:3" hidden="1" x14ac:dyDescent="0.25">
      <c r="A2107" s="305" t="s">
        <v>1148</v>
      </c>
      <c r="B2107" s="305" t="s">
        <v>252</v>
      </c>
      <c r="C2107" s="305">
        <v>42</v>
      </c>
    </row>
    <row r="2108" spans="1:3" x14ac:dyDescent="0.25">
      <c r="A2108" s="305" t="s">
        <v>880</v>
      </c>
      <c r="B2108" s="305" t="s">
        <v>1574</v>
      </c>
      <c r="C2108" s="305">
        <v>42</v>
      </c>
    </row>
    <row r="2109" spans="1:3" hidden="1" x14ac:dyDescent="0.25">
      <c r="A2109" s="305" t="s">
        <v>336</v>
      </c>
      <c r="B2109" s="305" t="s">
        <v>192</v>
      </c>
      <c r="C2109" s="305">
        <v>26</v>
      </c>
    </row>
    <row r="2110" spans="1:3" hidden="1" x14ac:dyDescent="0.25">
      <c r="A2110" s="305" t="s">
        <v>336</v>
      </c>
      <c r="B2110" s="305" t="s">
        <v>192</v>
      </c>
      <c r="C2110" s="305">
        <v>5</v>
      </c>
    </row>
    <row r="2111" spans="1:3" hidden="1" x14ac:dyDescent="0.25">
      <c r="A2111" s="305" t="s">
        <v>336</v>
      </c>
      <c r="B2111" s="305" t="s">
        <v>192</v>
      </c>
      <c r="C2111" s="305">
        <v>31</v>
      </c>
    </row>
    <row r="2112" spans="1:3" x14ac:dyDescent="0.25">
      <c r="A2112" s="305" t="s">
        <v>881</v>
      </c>
      <c r="B2112" s="305" t="s">
        <v>58</v>
      </c>
      <c r="C2112" s="305">
        <v>31</v>
      </c>
    </row>
    <row r="2113" spans="1:3" hidden="1" x14ac:dyDescent="0.25">
      <c r="A2113" s="305" t="s">
        <v>1655</v>
      </c>
      <c r="B2113" s="305" t="s">
        <v>3181</v>
      </c>
      <c r="C2113" s="305">
        <v>126</v>
      </c>
    </row>
    <row r="2114" spans="1:3" hidden="1" x14ac:dyDescent="0.25">
      <c r="A2114" s="305" t="s">
        <v>1655</v>
      </c>
      <c r="B2114" s="305" t="s">
        <v>1441</v>
      </c>
      <c r="C2114" s="305">
        <v>134</v>
      </c>
    </row>
    <row r="2115" spans="1:3" hidden="1" x14ac:dyDescent="0.25">
      <c r="A2115" s="305" t="s">
        <v>1655</v>
      </c>
      <c r="B2115" s="305" t="s">
        <v>1441</v>
      </c>
      <c r="C2115" s="305">
        <v>126</v>
      </c>
    </row>
    <row r="2116" spans="1:3" hidden="1" x14ac:dyDescent="0.25">
      <c r="A2116" s="305" t="s">
        <v>1655</v>
      </c>
      <c r="B2116" s="305" t="s">
        <v>1441</v>
      </c>
      <c r="C2116" s="305">
        <v>386</v>
      </c>
    </row>
    <row r="2117" spans="1:3" hidden="1" x14ac:dyDescent="0.25">
      <c r="A2117" s="305" t="s">
        <v>1655</v>
      </c>
      <c r="B2117" s="305" t="s">
        <v>3181</v>
      </c>
      <c r="C2117" s="305">
        <v>146</v>
      </c>
    </row>
    <row r="2118" spans="1:3" hidden="1" x14ac:dyDescent="0.25">
      <c r="A2118" s="305" t="s">
        <v>1655</v>
      </c>
      <c r="B2118" s="305" t="s">
        <v>1441</v>
      </c>
      <c r="C2118" s="305">
        <v>158</v>
      </c>
    </row>
    <row r="2119" spans="1:3" hidden="1" x14ac:dyDescent="0.25">
      <c r="A2119" s="305" t="s">
        <v>1655</v>
      </c>
      <c r="B2119" s="305" t="s">
        <v>1441</v>
      </c>
      <c r="C2119" s="305">
        <v>304</v>
      </c>
    </row>
    <row r="2120" spans="1:3" x14ac:dyDescent="0.25">
      <c r="A2120" s="305" t="s">
        <v>509</v>
      </c>
      <c r="B2120" s="305" t="s">
        <v>995</v>
      </c>
      <c r="C2120" s="305">
        <v>690</v>
      </c>
    </row>
    <row r="2121" spans="1:3" hidden="1" x14ac:dyDescent="0.25">
      <c r="A2121" s="305" t="s">
        <v>2246</v>
      </c>
      <c r="B2121" s="305" t="s">
        <v>3179</v>
      </c>
      <c r="C2121" s="305">
        <v>62</v>
      </c>
    </row>
    <row r="2122" spans="1:3" hidden="1" x14ac:dyDescent="0.25">
      <c r="A2122" s="305" t="s">
        <v>2246</v>
      </c>
      <c r="B2122" s="305" t="s">
        <v>1439</v>
      </c>
      <c r="C2122" s="305">
        <v>70</v>
      </c>
    </row>
    <row r="2123" spans="1:3" hidden="1" x14ac:dyDescent="0.25">
      <c r="A2123" s="305" t="s">
        <v>2246</v>
      </c>
      <c r="B2123" s="305" t="s">
        <v>1439</v>
      </c>
      <c r="C2123" s="305">
        <v>62</v>
      </c>
    </row>
    <row r="2124" spans="1:3" hidden="1" x14ac:dyDescent="0.25">
      <c r="A2124" s="305" t="s">
        <v>2246</v>
      </c>
      <c r="B2124" s="305" t="s">
        <v>1439</v>
      </c>
      <c r="C2124" s="305">
        <v>194</v>
      </c>
    </row>
    <row r="2125" spans="1:3" hidden="1" x14ac:dyDescent="0.25">
      <c r="A2125" s="305" t="s">
        <v>2246</v>
      </c>
      <c r="B2125" s="305" t="s">
        <v>3179</v>
      </c>
      <c r="C2125" s="305">
        <v>70</v>
      </c>
    </row>
    <row r="2126" spans="1:3" hidden="1" x14ac:dyDescent="0.25">
      <c r="A2126" s="305" t="s">
        <v>2246</v>
      </c>
      <c r="B2126" s="305" t="s">
        <v>1439</v>
      </c>
      <c r="C2126" s="305">
        <v>74</v>
      </c>
    </row>
    <row r="2127" spans="1:3" hidden="1" x14ac:dyDescent="0.25">
      <c r="A2127" s="305" t="s">
        <v>2246</v>
      </c>
      <c r="B2127" s="305" t="s">
        <v>1439</v>
      </c>
      <c r="C2127" s="305">
        <v>144</v>
      </c>
    </row>
    <row r="2128" spans="1:3" x14ac:dyDescent="0.25">
      <c r="A2128" s="305" t="s">
        <v>510</v>
      </c>
      <c r="B2128" s="305" t="s">
        <v>986</v>
      </c>
      <c r="C2128" s="305">
        <v>338</v>
      </c>
    </row>
    <row r="2129" spans="1:3" hidden="1" x14ac:dyDescent="0.25">
      <c r="A2129" s="305" t="s">
        <v>1130</v>
      </c>
      <c r="B2129" s="305" t="s">
        <v>3107</v>
      </c>
      <c r="C2129" s="305">
        <v>48</v>
      </c>
    </row>
    <row r="2130" spans="1:3" hidden="1" x14ac:dyDescent="0.25">
      <c r="A2130" s="305" t="s">
        <v>1130</v>
      </c>
      <c r="B2130" s="305" t="s">
        <v>1358</v>
      </c>
      <c r="C2130" s="305">
        <v>40</v>
      </c>
    </row>
    <row r="2131" spans="1:3" hidden="1" x14ac:dyDescent="0.25">
      <c r="A2131" s="305" t="s">
        <v>1130</v>
      </c>
      <c r="B2131" s="305" t="s">
        <v>1358</v>
      </c>
      <c r="C2131" s="305">
        <v>88</v>
      </c>
    </row>
    <row r="2132" spans="1:3" x14ac:dyDescent="0.25">
      <c r="A2132" s="305" t="s">
        <v>511</v>
      </c>
      <c r="B2132" s="305" t="s">
        <v>1563</v>
      </c>
      <c r="C2132" s="305">
        <v>88</v>
      </c>
    </row>
    <row r="2133" spans="1:3" hidden="1" x14ac:dyDescent="0.25">
      <c r="A2133" s="305" t="s">
        <v>342</v>
      </c>
      <c r="B2133" s="305" t="s">
        <v>2943</v>
      </c>
      <c r="C2133" s="305">
        <v>12</v>
      </c>
    </row>
    <row r="2134" spans="1:3" hidden="1" x14ac:dyDescent="0.25">
      <c r="A2134" s="305" t="s">
        <v>342</v>
      </c>
      <c r="B2134" s="305" t="s">
        <v>1280</v>
      </c>
      <c r="C2134" s="305">
        <v>14</v>
      </c>
    </row>
    <row r="2135" spans="1:3" hidden="1" x14ac:dyDescent="0.25">
      <c r="A2135" s="305" t="s">
        <v>342</v>
      </c>
      <c r="B2135" s="305" t="s">
        <v>1280</v>
      </c>
      <c r="C2135" s="305">
        <v>26</v>
      </c>
    </row>
    <row r="2136" spans="1:3" x14ac:dyDescent="0.25">
      <c r="A2136" s="305" t="s">
        <v>512</v>
      </c>
      <c r="B2136" s="305" t="s">
        <v>1228</v>
      </c>
      <c r="C2136" s="305">
        <v>26</v>
      </c>
    </row>
    <row r="2137" spans="1:3" hidden="1" x14ac:dyDescent="0.25">
      <c r="A2137" s="305" t="s">
        <v>2250</v>
      </c>
      <c r="B2137" s="305" t="s">
        <v>317</v>
      </c>
      <c r="C2137" s="305">
        <v>108</v>
      </c>
    </row>
    <row r="2138" spans="1:3" hidden="1" x14ac:dyDescent="0.25">
      <c r="A2138" s="305" t="s">
        <v>2250</v>
      </c>
      <c r="B2138" s="305" t="s">
        <v>317</v>
      </c>
      <c r="C2138" s="305">
        <v>108</v>
      </c>
    </row>
    <row r="2139" spans="1:3" hidden="1" x14ac:dyDescent="0.25">
      <c r="A2139" s="305" t="s">
        <v>2250</v>
      </c>
      <c r="B2139" s="305" t="s">
        <v>317</v>
      </c>
      <c r="C2139" s="305">
        <v>108</v>
      </c>
    </row>
    <row r="2140" spans="1:3" hidden="1" x14ac:dyDescent="0.25">
      <c r="A2140" s="305" t="s">
        <v>2250</v>
      </c>
      <c r="B2140" s="305" t="s">
        <v>317</v>
      </c>
      <c r="C2140" s="305">
        <v>324</v>
      </c>
    </row>
    <row r="2141" spans="1:3" x14ac:dyDescent="0.25">
      <c r="A2141" s="305" t="s">
        <v>882</v>
      </c>
      <c r="B2141" s="305" t="s">
        <v>990</v>
      </c>
      <c r="C2141" s="305">
        <v>324</v>
      </c>
    </row>
    <row r="2142" spans="1:3" hidden="1" x14ac:dyDescent="0.25">
      <c r="A2142" s="305" t="s">
        <v>1710</v>
      </c>
      <c r="B2142" s="305" t="s">
        <v>1240</v>
      </c>
      <c r="C2142" s="305">
        <v>94</v>
      </c>
    </row>
    <row r="2143" spans="1:3" hidden="1" x14ac:dyDescent="0.25">
      <c r="A2143" s="305" t="s">
        <v>1710</v>
      </c>
      <c r="B2143" s="305" t="s">
        <v>1240</v>
      </c>
      <c r="C2143" s="305">
        <v>78</v>
      </c>
    </row>
    <row r="2144" spans="1:3" hidden="1" x14ac:dyDescent="0.25">
      <c r="A2144" s="305" t="s">
        <v>1710</v>
      </c>
      <c r="B2144" s="305" t="s">
        <v>1240</v>
      </c>
      <c r="C2144" s="305">
        <v>172</v>
      </c>
    </row>
    <row r="2145" spans="1:3" x14ac:dyDescent="0.25">
      <c r="A2145" s="305" t="s">
        <v>883</v>
      </c>
      <c r="B2145" s="305" t="s">
        <v>1049</v>
      </c>
      <c r="C2145" s="305">
        <v>172</v>
      </c>
    </row>
    <row r="2146" spans="1:3" hidden="1" x14ac:dyDescent="0.25">
      <c r="A2146" s="305" t="s">
        <v>1738</v>
      </c>
      <c r="B2146" s="305" t="s">
        <v>1258</v>
      </c>
      <c r="C2146" s="305">
        <v>92</v>
      </c>
    </row>
    <row r="2147" spans="1:3" hidden="1" x14ac:dyDescent="0.25">
      <c r="A2147" s="305" t="s">
        <v>1738</v>
      </c>
      <c r="B2147" s="305" t="s">
        <v>1258</v>
      </c>
      <c r="C2147" s="305">
        <v>92</v>
      </c>
    </row>
    <row r="2148" spans="1:3" hidden="1" x14ac:dyDescent="0.25">
      <c r="A2148" s="305" t="s">
        <v>1738</v>
      </c>
      <c r="B2148" s="305" t="s">
        <v>1258</v>
      </c>
      <c r="C2148" s="305">
        <v>184</v>
      </c>
    </row>
    <row r="2149" spans="1:3" x14ac:dyDescent="0.25">
      <c r="A2149" s="305" t="s">
        <v>884</v>
      </c>
      <c r="B2149" s="305" t="s">
        <v>1077</v>
      </c>
      <c r="C2149" s="305">
        <v>184</v>
      </c>
    </row>
    <row r="2150" spans="1:3" hidden="1" x14ac:dyDescent="0.25">
      <c r="A2150" s="305" t="s">
        <v>1137</v>
      </c>
      <c r="B2150" s="305" t="s">
        <v>242</v>
      </c>
      <c r="C2150" s="305">
        <v>32</v>
      </c>
    </row>
    <row r="2151" spans="1:3" hidden="1" x14ac:dyDescent="0.25">
      <c r="A2151" s="305" t="s">
        <v>1137</v>
      </c>
      <c r="B2151" s="305" t="s">
        <v>242</v>
      </c>
      <c r="C2151" s="305">
        <v>11</v>
      </c>
    </row>
    <row r="2152" spans="1:3" hidden="1" x14ac:dyDescent="0.25">
      <c r="A2152" s="305" t="s">
        <v>1137</v>
      </c>
      <c r="B2152" s="305" t="s">
        <v>242</v>
      </c>
      <c r="C2152" s="305">
        <v>43</v>
      </c>
    </row>
    <row r="2153" spans="1:3" x14ac:dyDescent="0.25">
      <c r="A2153" s="305" t="s">
        <v>885</v>
      </c>
      <c r="B2153" s="305" t="s">
        <v>1568</v>
      </c>
      <c r="C2153" s="305">
        <v>43</v>
      </c>
    </row>
    <row r="2154" spans="1:3" hidden="1" x14ac:dyDescent="0.25">
      <c r="A2154" s="305" t="s">
        <v>1983</v>
      </c>
      <c r="B2154" s="305" t="s">
        <v>200</v>
      </c>
      <c r="C2154" s="305">
        <v>24</v>
      </c>
    </row>
    <row r="2155" spans="1:3" hidden="1" x14ac:dyDescent="0.25">
      <c r="A2155" s="305" t="s">
        <v>1983</v>
      </c>
      <c r="B2155" s="305" t="s">
        <v>200</v>
      </c>
      <c r="C2155" s="305">
        <v>15</v>
      </c>
    </row>
    <row r="2156" spans="1:3" hidden="1" x14ac:dyDescent="0.25">
      <c r="A2156" s="305" t="s">
        <v>1983</v>
      </c>
      <c r="B2156" s="305" t="s">
        <v>200</v>
      </c>
      <c r="C2156" s="305">
        <v>39</v>
      </c>
    </row>
    <row r="2157" spans="1:3" x14ac:dyDescent="0.25">
      <c r="A2157" s="305" t="s">
        <v>886</v>
      </c>
      <c r="B2157" s="305" t="s">
        <v>70</v>
      </c>
      <c r="C2157" s="305">
        <v>39</v>
      </c>
    </row>
    <row r="2158" spans="1:3" hidden="1" x14ac:dyDescent="0.25">
      <c r="A2158" s="305" t="s">
        <v>1149</v>
      </c>
      <c r="B2158" s="305" t="s">
        <v>254</v>
      </c>
      <c r="C2158" s="305">
        <v>24</v>
      </c>
    </row>
    <row r="2159" spans="1:3" hidden="1" x14ac:dyDescent="0.25">
      <c r="A2159" s="305" t="s">
        <v>1149</v>
      </c>
      <c r="B2159" s="305" t="s">
        <v>254</v>
      </c>
      <c r="C2159" s="305">
        <v>18</v>
      </c>
    </row>
    <row r="2160" spans="1:3" hidden="1" x14ac:dyDescent="0.25">
      <c r="A2160" s="305" t="s">
        <v>1149</v>
      </c>
      <c r="B2160" s="305" t="s">
        <v>254</v>
      </c>
      <c r="C2160" s="305">
        <v>42</v>
      </c>
    </row>
    <row r="2161" spans="1:3" x14ac:dyDescent="0.25">
      <c r="A2161" s="305" t="s">
        <v>887</v>
      </c>
      <c r="B2161" s="305" t="s">
        <v>1575</v>
      </c>
      <c r="C2161" s="305">
        <v>42</v>
      </c>
    </row>
    <row r="2162" spans="1:3" hidden="1" x14ac:dyDescent="0.25">
      <c r="A2162" s="305" t="s">
        <v>1656</v>
      </c>
      <c r="B2162" s="305" t="s">
        <v>3184</v>
      </c>
      <c r="C2162" s="305">
        <v>139</v>
      </c>
    </row>
    <row r="2163" spans="1:3" hidden="1" x14ac:dyDescent="0.25">
      <c r="A2163" s="305" t="s">
        <v>1656</v>
      </c>
      <c r="B2163" s="305" t="s">
        <v>1443</v>
      </c>
      <c r="C2163" s="305">
        <v>184</v>
      </c>
    </row>
    <row r="2164" spans="1:3" hidden="1" x14ac:dyDescent="0.25">
      <c r="A2164" s="305" t="s">
        <v>1656</v>
      </c>
      <c r="B2164" s="305" t="s">
        <v>1443</v>
      </c>
      <c r="C2164" s="305">
        <v>145</v>
      </c>
    </row>
    <row r="2165" spans="1:3" hidden="1" x14ac:dyDescent="0.25">
      <c r="A2165" s="305" t="s">
        <v>1656</v>
      </c>
      <c r="B2165" s="305" t="s">
        <v>1443</v>
      </c>
      <c r="C2165" s="305">
        <v>468</v>
      </c>
    </row>
    <row r="2166" spans="1:3" hidden="1" x14ac:dyDescent="0.25">
      <c r="A2166" s="305" t="s">
        <v>1656</v>
      </c>
      <c r="B2166" s="305" t="s">
        <v>3184</v>
      </c>
      <c r="C2166" s="305">
        <v>94</v>
      </c>
    </row>
    <row r="2167" spans="1:3" hidden="1" x14ac:dyDescent="0.25">
      <c r="A2167" s="305" t="s">
        <v>1656</v>
      </c>
      <c r="B2167" s="305" t="s">
        <v>1443</v>
      </c>
      <c r="C2167" s="305">
        <v>98</v>
      </c>
    </row>
    <row r="2168" spans="1:3" hidden="1" x14ac:dyDescent="0.25">
      <c r="A2168" s="305" t="s">
        <v>1656</v>
      </c>
      <c r="B2168" s="305" t="s">
        <v>1443</v>
      </c>
      <c r="C2168" s="305">
        <v>192</v>
      </c>
    </row>
    <row r="2169" spans="1:3" x14ac:dyDescent="0.25">
      <c r="A2169" s="305" t="s">
        <v>513</v>
      </c>
      <c r="B2169" s="305" t="s">
        <v>996</v>
      </c>
      <c r="C2169" s="305">
        <v>660</v>
      </c>
    </row>
    <row r="2170" spans="1:3" hidden="1" x14ac:dyDescent="0.25">
      <c r="A2170" s="305" t="s">
        <v>1723</v>
      </c>
      <c r="B2170" s="305" t="s">
        <v>3209</v>
      </c>
      <c r="C2170" s="305">
        <v>55</v>
      </c>
    </row>
    <row r="2171" spans="1:3" hidden="1" x14ac:dyDescent="0.25">
      <c r="A2171" s="305" t="s">
        <v>1723</v>
      </c>
      <c r="B2171" s="305" t="s">
        <v>1472</v>
      </c>
      <c r="C2171" s="305">
        <v>60</v>
      </c>
    </row>
    <row r="2172" spans="1:3" hidden="1" x14ac:dyDescent="0.25">
      <c r="A2172" s="305" t="s">
        <v>1723</v>
      </c>
      <c r="B2172" s="305" t="s">
        <v>1472</v>
      </c>
      <c r="C2172" s="305">
        <v>115</v>
      </c>
    </row>
    <row r="2173" spans="1:3" x14ac:dyDescent="0.25">
      <c r="A2173" s="305" t="s">
        <v>514</v>
      </c>
      <c r="B2173" s="305" t="s">
        <v>1062</v>
      </c>
      <c r="C2173" s="305">
        <v>115</v>
      </c>
    </row>
    <row r="2174" spans="1:3" hidden="1" x14ac:dyDescent="0.25">
      <c r="A2174" s="305" t="s">
        <v>1722</v>
      </c>
      <c r="B2174" s="305" t="s">
        <v>3206</v>
      </c>
      <c r="C2174" s="305">
        <v>72</v>
      </c>
    </row>
    <row r="2175" spans="1:3" hidden="1" x14ac:dyDescent="0.25">
      <c r="A2175" s="305" t="s">
        <v>1722</v>
      </c>
      <c r="B2175" s="305" t="s">
        <v>1470</v>
      </c>
      <c r="C2175" s="305">
        <v>84</v>
      </c>
    </row>
    <row r="2176" spans="1:3" hidden="1" x14ac:dyDescent="0.25">
      <c r="A2176" s="305" t="s">
        <v>1722</v>
      </c>
      <c r="B2176" s="305" t="s">
        <v>1470</v>
      </c>
      <c r="C2176" s="305">
        <v>156</v>
      </c>
    </row>
    <row r="2177" spans="1:3" x14ac:dyDescent="0.25">
      <c r="A2177" s="305" t="s">
        <v>515</v>
      </c>
      <c r="B2177" s="305" t="s">
        <v>1061</v>
      </c>
      <c r="C2177" s="305">
        <v>156</v>
      </c>
    </row>
    <row r="2178" spans="1:3" hidden="1" x14ac:dyDescent="0.25">
      <c r="A2178" s="305" t="s">
        <v>1112</v>
      </c>
      <c r="B2178" s="305" t="s">
        <v>2926</v>
      </c>
      <c r="C2178" s="305">
        <v>22</v>
      </c>
    </row>
    <row r="2179" spans="1:3" hidden="1" x14ac:dyDescent="0.25">
      <c r="A2179" s="305" t="s">
        <v>1112</v>
      </c>
      <c r="B2179" s="305" t="s">
        <v>1264</v>
      </c>
      <c r="C2179" s="305">
        <v>30</v>
      </c>
    </row>
    <row r="2180" spans="1:3" hidden="1" x14ac:dyDescent="0.25">
      <c r="A2180" s="305" t="s">
        <v>1112</v>
      </c>
      <c r="B2180" s="305" t="s">
        <v>1264</v>
      </c>
      <c r="C2180" s="305">
        <v>52</v>
      </c>
    </row>
    <row r="2181" spans="1:3" x14ac:dyDescent="0.25">
      <c r="A2181" s="305" t="s">
        <v>516</v>
      </c>
      <c r="B2181" s="305" t="s">
        <v>1193</v>
      </c>
      <c r="C2181" s="305">
        <v>52</v>
      </c>
    </row>
    <row r="2182" spans="1:3" hidden="1" x14ac:dyDescent="0.25">
      <c r="A2182" s="305" t="s">
        <v>1093</v>
      </c>
      <c r="B2182" s="305" t="s">
        <v>3093</v>
      </c>
      <c r="C2182" s="305">
        <v>17</v>
      </c>
    </row>
    <row r="2183" spans="1:3" hidden="1" x14ac:dyDescent="0.25">
      <c r="A2183" s="305" t="s">
        <v>1093</v>
      </c>
      <c r="B2183" s="305" t="s">
        <v>1348</v>
      </c>
      <c r="C2183" s="305">
        <v>34</v>
      </c>
    </row>
    <row r="2184" spans="1:3" hidden="1" x14ac:dyDescent="0.25">
      <c r="A2184" s="305" t="s">
        <v>1093</v>
      </c>
      <c r="B2184" s="305" t="s">
        <v>1348</v>
      </c>
      <c r="C2184" s="305">
        <v>51</v>
      </c>
    </row>
    <row r="2185" spans="1:3" x14ac:dyDescent="0.25">
      <c r="A2185" s="305" t="s">
        <v>517</v>
      </c>
      <c r="B2185" s="305" t="s">
        <v>1544</v>
      </c>
      <c r="C2185" s="305">
        <v>51</v>
      </c>
    </row>
    <row r="2186" spans="1:3" hidden="1" x14ac:dyDescent="0.25">
      <c r="A2186" s="305" t="s">
        <v>1090</v>
      </c>
      <c r="B2186" s="305" t="s">
        <v>3090</v>
      </c>
      <c r="C2186" s="305">
        <v>7</v>
      </c>
    </row>
    <row r="2187" spans="1:3" hidden="1" x14ac:dyDescent="0.25">
      <c r="A2187" s="305" t="s">
        <v>1090</v>
      </c>
      <c r="B2187" s="305" t="s">
        <v>1346</v>
      </c>
      <c r="C2187" s="305">
        <v>22</v>
      </c>
    </row>
    <row r="2188" spans="1:3" hidden="1" x14ac:dyDescent="0.25">
      <c r="A2188" s="305" t="s">
        <v>1090</v>
      </c>
      <c r="B2188" s="305" t="s">
        <v>1346</v>
      </c>
      <c r="C2188" s="305">
        <v>29</v>
      </c>
    </row>
    <row r="2189" spans="1:3" x14ac:dyDescent="0.25">
      <c r="A2189" s="305" t="s">
        <v>518</v>
      </c>
      <c r="B2189" s="305" t="s">
        <v>1541</v>
      </c>
      <c r="C2189" s="305">
        <v>29</v>
      </c>
    </row>
    <row r="2190" spans="1:3" hidden="1" x14ac:dyDescent="0.25">
      <c r="A2190" s="305" t="s">
        <v>1151</v>
      </c>
      <c r="B2190" s="305" t="s">
        <v>3116</v>
      </c>
      <c r="C2190" s="305">
        <v>11</v>
      </c>
    </row>
    <row r="2191" spans="1:3" hidden="1" x14ac:dyDescent="0.25">
      <c r="A2191" s="305" t="s">
        <v>1151</v>
      </c>
      <c r="B2191" s="305" t="s">
        <v>1366</v>
      </c>
      <c r="C2191" s="305">
        <v>26</v>
      </c>
    </row>
    <row r="2192" spans="1:3" hidden="1" x14ac:dyDescent="0.25">
      <c r="A2192" s="305" t="s">
        <v>1151</v>
      </c>
      <c r="B2192" s="305" t="s">
        <v>1366</v>
      </c>
      <c r="C2192" s="305">
        <v>37</v>
      </c>
    </row>
    <row r="2193" spans="1:3" x14ac:dyDescent="0.25">
      <c r="A2193" s="305" t="s">
        <v>519</v>
      </c>
      <c r="B2193" s="305" t="s">
        <v>1577</v>
      </c>
      <c r="C2193" s="305">
        <v>37</v>
      </c>
    </row>
    <row r="2194" spans="1:3" hidden="1" x14ac:dyDescent="0.25">
      <c r="A2194" s="305" t="s">
        <v>1659</v>
      </c>
      <c r="B2194" s="305" t="s">
        <v>2676</v>
      </c>
      <c r="C2194" s="305">
        <v>100</v>
      </c>
    </row>
    <row r="2195" spans="1:3" hidden="1" x14ac:dyDescent="0.25">
      <c r="A2195" s="305" t="s">
        <v>1659</v>
      </c>
      <c r="B2195" s="305" t="s">
        <v>2676</v>
      </c>
      <c r="C2195" s="305">
        <v>100</v>
      </c>
    </row>
    <row r="2196" spans="1:3" hidden="1" x14ac:dyDescent="0.25">
      <c r="A2196" s="305" t="s">
        <v>1659</v>
      </c>
      <c r="B2196" s="305" t="s">
        <v>2676</v>
      </c>
      <c r="C2196" s="305">
        <v>100</v>
      </c>
    </row>
    <row r="2197" spans="1:3" hidden="1" x14ac:dyDescent="0.25">
      <c r="A2197" s="305" t="s">
        <v>1659</v>
      </c>
      <c r="B2197" s="305" t="s">
        <v>2676</v>
      </c>
      <c r="C2197" s="305">
        <v>300</v>
      </c>
    </row>
    <row r="2198" spans="1:3" hidden="1" x14ac:dyDescent="0.25">
      <c r="A2198" s="305" t="s">
        <v>1659</v>
      </c>
      <c r="B2198" s="305" t="s">
        <v>2676</v>
      </c>
      <c r="C2198" s="305">
        <v>122</v>
      </c>
    </row>
    <row r="2199" spans="1:3" hidden="1" x14ac:dyDescent="0.25">
      <c r="A2199" s="305" t="s">
        <v>1659</v>
      </c>
      <c r="B2199" s="305" t="s">
        <v>2676</v>
      </c>
      <c r="C2199" s="305">
        <v>122</v>
      </c>
    </row>
    <row r="2200" spans="1:3" hidden="1" x14ac:dyDescent="0.25">
      <c r="A2200" s="305" t="s">
        <v>1659</v>
      </c>
      <c r="B2200" s="305" t="s">
        <v>2676</v>
      </c>
      <c r="C2200" s="305">
        <v>244</v>
      </c>
    </row>
    <row r="2201" spans="1:3" x14ac:dyDescent="0.25">
      <c r="A2201" s="305" t="s">
        <v>699</v>
      </c>
      <c r="B2201" s="305" t="s">
        <v>999</v>
      </c>
      <c r="C2201" s="305">
        <v>544</v>
      </c>
    </row>
    <row r="2202" spans="1:3" hidden="1" x14ac:dyDescent="0.25">
      <c r="A2202" s="305" t="s">
        <v>1156</v>
      </c>
      <c r="B2202" s="305" t="s">
        <v>2606</v>
      </c>
      <c r="C2202" s="305">
        <v>46</v>
      </c>
    </row>
    <row r="2203" spans="1:3" hidden="1" x14ac:dyDescent="0.25">
      <c r="A2203" s="305" t="s">
        <v>1156</v>
      </c>
      <c r="B2203" s="305" t="s">
        <v>2606</v>
      </c>
      <c r="C2203" s="305">
        <v>46</v>
      </c>
    </row>
    <row r="2204" spans="1:3" hidden="1" x14ac:dyDescent="0.25">
      <c r="A2204" s="305" t="s">
        <v>1156</v>
      </c>
      <c r="B2204" s="305" t="s">
        <v>2606</v>
      </c>
      <c r="C2204" s="305">
        <v>92</v>
      </c>
    </row>
    <row r="2205" spans="1:3" x14ac:dyDescent="0.25">
      <c r="A2205" s="305" t="s">
        <v>700</v>
      </c>
      <c r="B2205" s="305" t="s">
        <v>1580</v>
      </c>
      <c r="C2205" s="305">
        <v>92</v>
      </c>
    </row>
    <row r="2206" spans="1:3" hidden="1" x14ac:dyDescent="0.25">
      <c r="A2206" s="305" t="s">
        <v>1660</v>
      </c>
      <c r="B2206" s="305" t="s">
        <v>3312</v>
      </c>
      <c r="C2206" s="305">
        <v>308</v>
      </c>
    </row>
    <row r="2207" spans="1:3" hidden="1" x14ac:dyDescent="0.25">
      <c r="A2207" s="305" t="s">
        <v>1660</v>
      </c>
      <c r="B2207" s="305" t="s">
        <v>3312</v>
      </c>
      <c r="C2207" s="305">
        <v>308</v>
      </c>
    </row>
    <row r="2208" spans="1:3" hidden="1" x14ac:dyDescent="0.25">
      <c r="A2208" s="305" t="s">
        <v>1660</v>
      </c>
      <c r="B2208" s="305" t="s">
        <v>3312</v>
      </c>
      <c r="C2208" s="305">
        <v>334</v>
      </c>
    </row>
    <row r="2209" spans="1:3" hidden="1" x14ac:dyDescent="0.25">
      <c r="A2209" s="305" t="s">
        <v>1660</v>
      </c>
      <c r="B2209" s="305" t="s">
        <v>3312</v>
      </c>
      <c r="C2209" s="305">
        <v>334</v>
      </c>
    </row>
    <row r="2210" spans="1:3" x14ac:dyDescent="0.25">
      <c r="A2210" s="305" t="s">
        <v>705</v>
      </c>
      <c r="B2210" s="305" t="s">
        <v>1000</v>
      </c>
      <c r="C2210" s="305">
        <v>642</v>
      </c>
    </row>
    <row r="2211" spans="1:3" hidden="1" x14ac:dyDescent="0.25">
      <c r="A2211" s="305" t="s">
        <v>2194</v>
      </c>
      <c r="B2211" s="305" t="s">
        <v>3303</v>
      </c>
      <c r="C2211" s="305">
        <v>134</v>
      </c>
    </row>
    <row r="2212" spans="1:3" hidden="1" x14ac:dyDescent="0.25">
      <c r="A2212" s="305" t="s">
        <v>2194</v>
      </c>
      <c r="B2212" s="305" t="s">
        <v>3303</v>
      </c>
      <c r="C2212" s="305">
        <v>134</v>
      </c>
    </row>
    <row r="2213" spans="1:3" hidden="1" x14ac:dyDescent="0.25">
      <c r="A2213" s="305" t="s">
        <v>2194</v>
      </c>
      <c r="B2213" s="305" t="s">
        <v>3303</v>
      </c>
      <c r="C2213" s="305">
        <v>172</v>
      </c>
    </row>
    <row r="2214" spans="1:3" hidden="1" x14ac:dyDescent="0.25">
      <c r="A2214" s="305" t="s">
        <v>2194</v>
      </c>
      <c r="B2214" s="305" t="s">
        <v>3303</v>
      </c>
      <c r="C2214" s="305">
        <v>172</v>
      </c>
    </row>
    <row r="2215" spans="1:3" x14ac:dyDescent="0.25">
      <c r="A2215" s="305" t="s">
        <v>704</v>
      </c>
      <c r="B2215" s="305" t="s">
        <v>932</v>
      </c>
      <c r="C2215" s="305">
        <v>306</v>
      </c>
    </row>
    <row r="2216" spans="1:3" hidden="1" x14ac:dyDescent="0.25">
      <c r="A2216" s="305" t="s">
        <v>1157</v>
      </c>
      <c r="B2216" s="305" t="s">
        <v>3291</v>
      </c>
      <c r="C2216" s="305">
        <v>86</v>
      </c>
    </row>
    <row r="2217" spans="1:3" hidden="1" x14ac:dyDescent="0.25">
      <c r="A2217" s="305" t="s">
        <v>1157</v>
      </c>
      <c r="B2217" s="305" t="s">
        <v>3291</v>
      </c>
      <c r="C2217" s="305">
        <v>86</v>
      </c>
    </row>
    <row r="2218" spans="1:3" x14ac:dyDescent="0.25">
      <c r="A2218" s="305" t="s">
        <v>703</v>
      </c>
      <c r="B2218" s="305" t="s">
        <v>1610</v>
      </c>
      <c r="C2218" s="305">
        <v>86</v>
      </c>
    </row>
    <row r="2219" spans="1:3" hidden="1" x14ac:dyDescent="0.25">
      <c r="A2219" s="305" t="s">
        <v>1119</v>
      </c>
      <c r="B2219" s="305" t="s">
        <v>3285</v>
      </c>
      <c r="C2219" s="305">
        <v>40</v>
      </c>
    </row>
    <row r="2220" spans="1:3" hidden="1" x14ac:dyDescent="0.25">
      <c r="A2220" s="305" t="s">
        <v>1119</v>
      </c>
      <c r="B2220" s="305" t="s">
        <v>3285</v>
      </c>
      <c r="C2220" s="305">
        <v>40</v>
      </c>
    </row>
    <row r="2221" spans="1:3" x14ac:dyDescent="0.25">
      <c r="A2221" s="305" t="s">
        <v>702</v>
      </c>
      <c r="B2221" s="305" t="s">
        <v>1553</v>
      </c>
      <c r="C2221" s="305">
        <v>40</v>
      </c>
    </row>
    <row r="2222" spans="1:3" hidden="1" x14ac:dyDescent="0.25">
      <c r="A2222" s="305" t="s">
        <v>2344</v>
      </c>
      <c r="B2222" s="305" t="s">
        <v>3275</v>
      </c>
      <c r="C2222" s="305">
        <v>72</v>
      </c>
    </row>
    <row r="2223" spans="1:3" hidden="1" x14ac:dyDescent="0.25">
      <c r="A2223" s="305" t="s">
        <v>2344</v>
      </c>
      <c r="B2223" s="305" t="s">
        <v>3275</v>
      </c>
      <c r="C2223" s="305">
        <v>72</v>
      </c>
    </row>
    <row r="2224" spans="1:3" x14ac:dyDescent="0.25">
      <c r="A2224" s="305" t="s">
        <v>701</v>
      </c>
      <c r="B2224" s="305" t="s">
        <v>45</v>
      </c>
      <c r="C2224" s="305">
        <v>72</v>
      </c>
    </row>
    <row r="2225" spans="1:3" hidden="1" x14ac:dyDescent="0.25">
      <c r="A2225" s="305" t="s">
        <v>1661</v>
      </c>
      <c r="B2225" s="305" t="s">
        <v>2497</v>
      </c>
      <c r="C2225" s="305">
        <v>34</v>
      </c>
    </row>
    <row r="2226" spans="1:3" hidden="1" x14ac:dyDescent="0.25">
      <c r="A2226" s="305" t="s">
        <v>1661</v>
      </c>
      <c r="B2226" s="305" t="s">
        <v>2497</v>
      </c>
      <c r="C2226" s="305">
        <v>34</v>
      </c>
    </row>
    <row r="2227" spans="1:3" hidden="1" x14ac:dyDescent="0.25">
      <c r="A2227" s="305" t="s">
        <v>1661</v>
      </c>
      <c r="B2227" s="305" t="s">
        <v>2497</v>
      </c>
      <c r="C2227" s="305">
        <v>34</v>
      </c>
    </row>
    <row r="2228" spans="1:3" hidden="1" x14ac:dyDescent="0.25">
      <c r="A2228" s="305" t="s">
        <v>1661</v>
      </c>
      <c r="B2228" s="305" t="s">
        <v>2497</v>
      </c>
      <c r="C2228" s="305">
        <v>102</v>
      </c>
    </row>
    <row r="2229" spans="1:3" hidden="1" x14ac:dyDescent="0.25">
      <c r="A2229" s="305" t="s">
        <v>1661</v>
      </c>
      <c r="B2229" s="305" t="s">
        <v>2497</v>
      </c>
      <c r="C2229" s="305">
        <v>20</v>
      </c>
    </row>
    <row r="2230" spans="1:3" hidden="1" x14ac:dyDescent="0.25">
      <c r="A2230" s="305" t="s">
        <v>1661</v>
      </c>
      <c r="B2230" s="305" t="s">
        <v>2497</v>
      </c>
      <c r="C2230" s="305">
        <v>20</v>
      </c>
    </row>
    <row r="2231" spans="1:3" hidden="1" x14ac:dyDescent="0.25">
      <c r="A2231" s="305" t="s">
        <v>1661</v>
      </c>
      <c r="B2231" s="305" t="s">
        <v>2497</v>
      </c>
      <c r="C2231" s="305">
        <v>40</v>
      </c>
    </row>
    <row r="2232" spans="1:3" x14ac:dyDescent="0.25">
      <c r="A2232" s="305" t="s">
        <v>619</v>
      </c>
      <c r="B2232" s="305" t="s">
        <v>1001</v>
      </c>
      <c r="C2232" s="305">
        <v>142</v>
      </c>
    </row>
    <row r="2233" spans="1:3" hidden="1" x14ac:dyDescent="0.25">
      <c r="A2233" s="305" t="s">
        <v>1740</v>
      </c>
      <c r="B2233" s="305" t="s">
        <v>2543</v>
      </c>
      <c r="C2233" s="305">
        <v>18</v>
      </c>
    </row>
    <row r="2234" spans="1:3" hidden="1" x14ac:dyDescent="0.25">
      <c r="A2234" s="305" t="s">
        <v>1740</v>
      </c>
      <c r="B2234" s="305" t="s">
        <v>2543</v>
      </c>
      <c r="C2234" s="305">
        <v>14</v>
      </c>
    </row>
    <row r="2235" spans="1:3" hidden="1" x14ac:dyDescent="0.25">
      <c r="A2235" s="305" t="s">
        <v>1740</v>
      </c>
      <c r="B2235" s="305" t="s">
        <v>2543</v>
      </c>
      <c r="C2235" s="305">
        <v>32</v>
      </c>
    </row>
    <row r="2236" spans="1:3" x14ac:dyDescent="0.25">
      <c r="A2236" s="305" t="s">
        <v>620</v>
      </c>
      <c r="B2236" s="305" t="s">
        <v>1080</v>
      </c>
      <c r="C2236" s="305">
        <v>32</v>
      </c>
    </row>
    <row r="2237" spans="1:3" hidden="1" x14ac:dyDescent="0.25">
      <c r="A2237" s="305" t="s">
        <v>1704</v>
      </c>
      <c r="B2237" s="305" t="s">
        <v>2521</v>
      </c>
      <c r="C2237" s="305">
        <v>12</v>
      </c>
    </row>
    <row r="2238" spans="1:3" hidden="1" x14ac:dyDescent="0.25">
      <c r="A2238" s="305" t="s">
        <v>1704</v>
      </c>
      <c r="B2238" s="305" t="s">
        <v>2521</v>
      </c>
      <c r="C2238" s="305">
        <v>12</v>
      </c>
    </row>
    <row r="2239" spans="1:3" hidden="1" x14ac:dyDescent="0.25">
      <c r="A2239" s="305" t="s">
        <v>1704</v>
      </c>
      <c r="B2239" s="305" t="s">
        <v>2521</v>
      </c>
      <c r="C2239" s="305">
        <v>24</v>
      </c>
    </row>
    <row r="2240" spans="1:3" x14ac:dyDescent="0.25">
      <c r="A2240" s="305" t="s">
        <v>621</v>
      </c>
      <c r="B2240" s="305" t="s">
        <v>1042</v>
      </c>
      <c r="C2240" s="305">
        <v>24</v>
      </c>
    </row>
    <row r="2241" spans="1:3" hidden="1" x14ac:dyDescent="0.25">
      <c r="A2241" s="305" t="s">
        <v>2232</v>
      </c>
      <c r="B2241" s="305" t="s">
        <v>2483</v>
      </c>
      <c r="C2241" s="305">
        <v>36</v>
      </c>
    </row>
    <row r="2242" spans="1:3" hidden="1" x14ac:dyDescent="0.25">
      <c r="A2242" s="305" t="s">
        <v>2232</v>
      </c>
      <c r="B2242" s="305" t="s">
        <v>2483</v>
      </c>
      <c r="C2242" s="305">
        <v>36</v>
      </c>
    </row>
    <row r="2243" spans="1:3" hidden="1" x14ac:dyDescent="0.25">
      <c r="A2243" s="305" t="s">
        <v>2232</v>
      </c>
      <c r="B2243" s="305" t="s">
        <v>2483</v>
      </c>
      <c r="C2243" s="305">
        <v>28</v>
      </c>
    </row>
    <row r="2244" spans="1:3" hidden="1" x14ac:dyDescent="0.25">
      <c r="A2244" s="305" t="s">
        <v>2232</v>
      </c>
      <c r="B2244" s="305" t="s">
        <v>2483</v>
      </c>
      <c r="C2244" s="305">
        <v>100</v>
      </c>
    </row>
    <row r="2245" spans="1:3" hidden="1" x14ac:dyDescent="0.25">
      <c r="A2245" s="305" t="s">
        <v>2232</v>
      </c>
      <c r="B2245" s="305" t="s">
        <v>2483</v>
      </c>
      <c r="C2245" s="305">
        <v>70</v>
      </c>
    </row>
    <row r="2246" spans="1:3" hidden="1" x14ac:dyDescent="0.25">
      <c r="A2246" s="305" t="s">
        <v>2232</v>
      </c>
      <c r="B2246" s="305" t="s">
        <v>2483</v>
      </c>
      <c r="C2246" s="305">
        <v>60</v>
      </c>
    </row>
    <row r="2247" spans="1:3" hidden="1" x14ac:dyDescent="0.25">
      <c r="A2247" s="305" t="s">
        <v>2232</v>
      </c>
      <c r="B2247" s="305" t="s">
        <v>2483</v>
      </c>
      <c r="C2247" s="305">
        <v>130</v>
      </c>
    </row>
    <row r="2248" spans="1:3" x14ac:dyDescent="0.25">
      <c r="A2248" s="305" t="s">
        <v>622</v>
      </c>
      <c r="B2248" s="305" t="s">
        <v>971</v>
      </c>
      <c r="C2248" s="305">
        <v>230</v>
      </c>
    </row>
    <row r="2249" spans="1:3" hidden="1" x14ac:dyDescent="0.25">
      <c r="A2249" s="305" t="s">
        <v>2112</v>
      </c>
      <c r="B2249" s="305" t="s">
        <v>2436</v>
      </c>
      <c r="C2249" s="305">
        <v>18</v>
      </c>
    </row>
    <row r="2250" spans="1:3" hidden="1" x14ac:dyDescent="0.25">
      <c r="A2250" s="305" t="s">
        <v>2112</v>
      </c>
      <c r="B2250" s="305" t="s">
        <v>2436</v>
      </c>
      <c r="C2250" s="305">
        <v>17</v>
      </c>
    </row>
    <row r="2251" spans="1:3" hidden="1" x14ac:dyDescent="0.25">
      <c r="A2251" s="305" t="s">
        <v>2112</v>
      </c>
      <c r="B2251" s="305" t="s">
        <v>2436</v>
      </c>
      <c r="C2251" s="305">
        <v>35</v>
      </c>
    </row>
    <row r="2252" spans="1:3" x14ac:dyDescent="0.25">
      <c r="A2252" s="305" t="s">
        <v>623</v>
      </c>
      <c r="B2252" s="305" t="s">
        <v>1582</v>
      </c>
      <c r="C2252" s="305">
        <v>35</v>
      </c>
    </row>
    <row r="2253" spans="1:3" hidden="1" x14ac:dyDescent="0.25">
      <c r="A2253" s="305" t="s">
        <v>1084</v>
      </c>
      <c r="B2253" s="305" t="s">
        <v>2412</v>
      </c>
      <c r="C2253" s="305">
        <v>34</v>
      </c>
    </row>
    <row r="2254" spans="1:3" hidden="1" x14ac:dyDescent="0.25">
      <c r="A2254" s="305" t="s">
        <v>1084</v>
      </c>
      <c r="B2254" s="305" t="s">
        <v>2412</v>
      </c>
      <c r="C2254" s="305">
        <v>56</v>
      </c>
    </row>
    <row r="2255" spans="1:3" hidden="1" x14ac:dyDescent="0.25">
      <c r="A2255" s="305" t="s">
        <v>1084</v>
      </c>
      <c r="B2255" s="305" t="s">
        <v>2412</v>
      </c>
      <c r="C2255" s="305">
        <v>90</v>
      </c>
    </row>
    <row r="2256" spans="1:3" x14ac:dyDescent="0.25">
      <c r="A2256" s="305" t="s">
        <v>624</v>
      </c>
      <c r="B2256" s="305" t="s">
        <v>1536</v>
      </c>
      <c r="C2256" s="305">
        <v>90</v>
      </c>
    </row>
    <row r="2257" spans="1:3" hidden="1" x14ac:dyDescent="0.25">
      <c r="A2257" s="305" t="s">
        <v>1155</v>
      </c>
      <c r="B2257" s="305" t="s">
        <v>2434</v>
      </c>
      <c r="C2257" s="305">
        <v>24</v>
      </c>
    </row>
    <row r="2258" spans="1:3" hidden="1" x14ac:dyDescent="0.25">
      <c r="A2258" s="305" t="s">
        <v>1155</v>
      </c>
      <c r="B2258" s="305" t="s">
        <v>2434</v>
      </c>
      <c r="C2258" s="305">
        <v>12</v>
      </c>
    </row>
    <row r="2259" spans="1:3" hidden="1" x14ac:dyDescent="0.25">
      <c r="A2259" s="305" t="s">
        <v>1155</v>
      </c>
      <c r="B2259" s="305" t="s">
        <v>2434</v>
      </c>
      <c r="C2259" s="305">
        <v>36</v>
      </c>
    </row>
    <row r="2260" spans="1:3" x14ac:dyDescent="0.25">
      <c r="A2260" s="305" t="s">
        <v>625</v>
      </c>
      <c r="B2260" s="305" t="s">
        <v>1581</v>
      </c>
      <c r="C2260" s="305">
        <v>36</v>
      </c>
    </row>
    <row r="2261" spans="1:3" hidden="1" x14ac:dyDescent="0.25">
      <c r="A2261" s="305" t="s">
        <v>1662</v>
      </c>
      <c r="B2261" s="305" t="s">
        <v>3187</v>
      </c>
      <c r="C2261" s="305">
        <v>128</v>
      </c>
    </row>
    <row r="2262" spans="1:3" hidden="1" x14ac:dyDescent="0.25">
      <c r="A2262" s="305" t="s">
        <v>1662</v>
      </c>
      <c r="B2262" s="305" t="s">
        <v>1447</v>
      </c>
      <c r="C2262" s="305">
        <v>128</v>
      </c>
    </row>
    <row r="2263" spans="1:3" hidden="1" x14ac:dyDescent="0.25">
      <c r="A2263" s="305" t="s">
        <v>1662</v>
      </c>
      <c r="B2263" s="305" t="s">
        <v>1447</v>
      </c>
      <c r="C2263" s="305">
        <v>128</v>
      </c>
    </row>
    <row r="2264" spans="1:3" hidden="1" x14ac:dyDescent="0.25">
      <c r="A2264" s="305" t="s">
        <v>1662</v>
      </c>
      <c r="B2264" s="305" t="s">
        <v>1447</v>
      </c>
      <c r="C2264" s="305">
        <v>384</v>
      </c>
    </row>
    <row r="2265" spans="1:3" hidden="1" x14ac:dyDescent="0.25">
      <c r="A2265" s="305" t="s">
        <v>1662</v>
      </c>
      <c r="B2265" s="305" t="s">
        <v>3187</v>
      </c>
      <c r="C2265" s="305">
        <v>144</v>
      </c>
    </row>
    <row r="2266" spans="1:3" hidden="1" x14ac:dyDescent="0.25">
      <c r="A2266" s="305" t="s">
        <v>1662</v>
      </c>
      <c r="B2266" s="305" t="s">
        <v>1447</v>
      </c>
      <c r="C2266" s="305">
        <v>146</v>
      </c>
    </row>
    <row r="2267" spans="1:3" hidden="1" x14ac:dyDescent="0.25">
      <c r="A2267" s="305" t="s">
        <v>1662</v>
      </c>
      <c r="B2267" s="305" t="s">
        <v>1447</v>
      </c>
      <c r="C2267" s="305">
        <v>290</v>
      </c>
    </row>
    <row r="2268" spans="1:3" x14ac:dyDescent="0.25">
      <c r="A2268" s="305" t="s">
        <v>520</v>
      </c>
      <c r="B2268" s="305" t="s">
        <v>1002</v>
      </c>
      <c r="C2268" s="305">
        <v>674</v>
      </c>
    </row>
    <row r="2269" spans="1:3" hidden="1" x14ac:dyDescent="0.25">
      <c r="A2269" s="305" t="s">
        <v>2342</v>
      </c>
      <c r="B2269" s="305" t="s">
        <v>2967</v>
      </c>
      <c r="C2269" s="305">
        <v>30</v>
      </c>
    </row>
    <row r="2270" spans="1:3" hidden="1" x14ac:dyDescent="0.25">
      <c r="A2270" s="305" t="s">
        <v>2342</v>
      </c>
      <c r="B2270" s="305" t="s">
        <v>1302</v>
      </c>
      <c r="C2270" s="305">
        <v>40</v>
      </c>
    </row>
    <row r="2271" spans="1:3" hidden="1" x14ac:dyDescent="0.25">
      <c r="A2271" s="305" t="s">
        <v>2342</v>
      </c>
      <c r="B2271" s="305" t="s">
        <v>1302</v>
      </c>
      <c r="C2271" s="305">
        <v>70</v>
      </c>
    </row>
    <row r="2272" spans="1:3" x14ac:dyDescent="0.25">
      <c r="A2272" s="305" t="s">
        <v>521</v>
      </c>
      <c r="B2272" s="305" t="s">
        <v>43</v>
      </c>
      <c r="C2272" s="305">
        <v>70</v>
      </c>
    </row>
    <row r="2273" spans="1:3" hidden="1" x14ac:dyDescent="0.25">
      <c r="A2273" s="305" t="s">
        <v>2113</v>
      </c>
      <c r="B2273" s="305" t="s">
        <v>3118</v>
      </c>
      <c r="C2273" s="305">
        <v>72</v>
      </c>
    </row>
    <row r="2274" spans="1:3" hidden="1" x14ac:dyDescent="0.25">
      <c r="A2274" s="305" t="s">
        <v>2113</v>
      </c>
      <c r="B2274" s="305" t="s">
        <v>1370</v>
      </c>
      <c r="C2274" s="305">
        <v>82</v>
      </c>
    </row>
    <row r="2275" spans="1:3" hidden="1" x14ac:dyDescent="0.25">
      <c r="A2275" s="305" t="s">
        <v>2113</v>
      </c>
      <c r="B2275" s="305" t="s">
        <v>1370</v>
      </c>
      <c r="C2275" s="305">
        <v>154</v>
      </c>
    </row>
    <row r="2276" spans="1:3" x14ac:dyDescent="0.25">
      <c r="A2276" s="305" t="s">
        <v>522</v>
      </c>
      <c r="B2276" s="305" t="s">
        <v>1583</v>
      </c>
      <c r="C2276" s="305">
        <v>154</v>
      </c>
    </row>
    <row r="2277" spans="1:3" hidden="1" x14ac:dyDescent="0.25">
      <c r="A2277" s="305" t="s">
        <v>1967</v>
      </c>
      <c r="B2277" s="305" t="s">
        <v>108</v>
      </c>
      <c r="C2277" s="305">
        <v>90</v>
      </c>
    </row>
    <row r="2278" spans="1:3" hidden="1" x14ac:dyDescent="0.25">
      <c r="A2278" s="305" t="s">
        <v>1967</v>
      </c>
      <c r="B2278" s="305" t="s">
        <v>108</v>
      </c>
      <c r="C2278" s="305">
        <v>90</v>
      </c>
    </row>
    <row r="2279" spans="1:3" hidden="1" x14ac:dyDescent="0.25">
      <c r="A2279" s="305" t="s">
        <v>1967</v>
      </c>
      <c r="B2279" s="305" t="s">
        <v>108</v>
      </c>
      <c r="C2279" s="305">
        <v>180</v>
      </c>
    </row>
    <row r="2280" spans="1:3" hidden="1" x14ac:dyDescent="0.25">
      <c r="A2280" s="305" t="s">
        <v>1967</v>
      </c>
      <c r="B2280" s="305" t="s">
        <v>108</v>
      </c>
      <c r="C2280" s="305">
        <v>201</v>
      </c>
    </row>
    <row r="2281" spans="1:3" hidden="1" x14ac:dyDescent="0.25">
      <c r="A2281" s="305" t="s">
        <v>1967</v>
      </c>
      <c r="B2281" s="305" t="s">
        <v>108</v>
      </c>
      <c r="C2281" s="305">
        <v>170</v>
      </c>
    </row>
    <row r="2282" spans="1:3" hidden="1" x14ac:dyDescent="0.25">
      <c r="A2282" s="305" t="s">
        <v>1967</v>
      </c>
      <c r="B2282" s="305" t="s">
        <v>108</v>
      </c>
      <c r="C2282" s="305">
        <v>371</v>
      </c>
    </row>
    <row r="2283" spans="1:3" x14ac:dyDescent="0.25">
      <c r="A2283" s="305" t="s">
        <v>756</v>
      </c>
      <c r="B2283" s="305" t="s">
        <v>1003</v>
      </c>
      <c r="C2283" s="305">
        <v>551</v>
      </c>
    </row>
    <row r="2284" spans="1:3" hidden="1" x14ac:dyDescent="0.25">
      <c r="A2284" s="305" t="s">
        <v>2062</v>
      </c>
      <c r="B2284" s="305" t="s">
        <v>134</v>
      </c>
      <c r="C2284" s="305">
        <v>20</v>
      </c>
    </row>
    <row r="2285" spans="1:3" hidden="1" x14ac:dyDescent="0.25">
      <c r="A2285" s="305" t="s">
        <v>2062</v>
      </c>
      <c r="B2285" s="305" t="s">
        <v>134</v>
      </c>
      <c r="C2285" s="305">
        <v>20</v>
      </c>
    </row>
    <row r="2286" spans="1:3" hidden="1" x14ac:dyDescent="0.25">
      <c r="A2286" s="305" t="s">
        <v>2062</v>
      </c>
      <c r="B2286" s="305" t="s">
        <v>134</v>
      </c>
      <c r="C2286" s="305">
        <v>40</v>
      </c>
    </row>
    <row r="2287" spans="1:3" x14ac:dyDescent="0.25">
      <c r="A2287" s="305" t="s">
        <v>888</v>
      </c>
      <c r="B2287" s="305" t="s">
        <v>1208</v>
      </c>
      <c r="C2287" s="305">
        <v>40</v>
      </c>
    </row>
    <row r="2288" spans="1:3" hidden="1" x14ac:dyDescent="0.25">
      <c r="A2288" s="305" t="s">
        <v>2132</v>
      </c>
      <c r="B2288" s="305" t="s">
        <v>3020</v>
      </c>
      <c r="C2288" s="305">
        <v>15</v>
      </c>
    </row>
    <row r="2289" spans="1:3" hidden="1" x14ac:dyDescent="0.25">
      <c r="A2289" s="305" t="s">
        <v>2132</v>
      </c>
      <c r="B2289" s="305" t="s">
        <v>3020</v>
      </c>
      <c r="C2289" s="305">
        <v>15</v>
      </c>
    </row>
    <row r="2290" spans="1:3" hidden="1" x14ac:dyDescent="0.25">
      <c r="A2290" s="305" t="s">
        <v>2132</v>
      </c>
      <c r="B2290" s="305" t="s">
        <v>3020</v>
      </c>
      <c r="C2290" s="305">
        <v>30</v>
      </c>
    </row>
    <row r="2291" spans="1:3" x14ac:dyDescent="0.25">
      <c r="A2291" s="305" t="s">
        <v>757</v>
      </c>
      <c r="B2291" s="305" t="s">
        <v>1593</v>
      </c>
      <c r="C2291" s="305">
        <v>30</v>
      </c>
    </row>
    <row r="2292" spans="1:3" hidden="1" x14ac:dyDescent="0.25">
      <c r="A2292" s="305" t="s">
        <v>1467</v>
      </c>
      <c r="B2292" s="305" t="s">
        <v>1465</v>
      </c>
      <c r="C2292" s="305">
        <v>26</v>
      </c>
    </row>
    <row r="2293" spans="1:3" hidden="1" x14ac:dyDescent="0.25">
      <c r="A2293" s="305" t="s">
        <v>1467</v>
      </c>
      <c r="B2293" s="305" t="s">
        <v>1465</v>
      </c>
      <c r="C2293" s="305">
        <v>26</v>
      </c>
    </row>
    <row r="2294" spans="1:3" x14ac:dyDescent="0.25">
      <c r="A2294" s="305" t="s">
        <v>523</v>
      </c>
      <c r="B2294" s="305" t="s">
        <v>1057</v>
      </c>
      <c r="C2294" s="305">
        <v>26</v>
      </c>
    </row>
    <row r="2295" spans="1:3" hidden="1" x14ac:dyDescent="0.25">
      <c r="A2295" s="305" t="s">
        <v>1968</v>
      </c>
      <c r="B2295" s="305" t="s">
        <v>3130</v>
      </c>
      <c r="C2295" s="305">
        <v>38</v>
      </c>
    </row>
    <row r="2296" spans="1:3" hidden="1" x14ac:dyDescent="0.25">
      <c r="A2296" s="305" t="s">
        <v>1968</v>
      </c>
      <c r="B2296" s="305" t="s">
        <v>1394</v>
      </c>
      <c r="C2296" s="305">
        <v>38</v>
      </c>
    </row>
    <row r="2297" spans="1:3" hidden="1" x14ac:dyDescent="0.25">
      <c r="A2297" s="305" t="s">
        <v>1968</v>
      </c>
      <c r="B2297" s="305" t="s">
        <v>1394</v>
      </c>
      <c r="C2297" s="305">
        <v>34</v>
      </c>
    </row>
    <row r="2298" spans="1:3" hidden="1" x14ac:dyDescent="0.25">
      <c r="A2298" s="305" t="s">
        <v>1968</v>
      </c>
      <c r="B2298" s="305" t="s">
        <v>1394</v>
      </c>
      <c r="C2298" s="305">
        <v>110</v>
      </c>
    </row>
    <row r="2299" spans="1:3" hidden="1" x14ac:dyDescent="0.25">
      <c r="A2299" s="305" t="s">
        <v>1968</v>
      </c>
      <c r="B2299" s="305" t="s">
        <v>3130</v>
      </c>
      <c r="C2299" s="305">
        <v>44</v>
      </c>
    </row>
    <row r="2300" spans="1:3" hidden="1" x14ac:dyDescent="0.25">
      <c r="A2300" s="305" t="s">
        <v>1968</v>
      </c>
      <c r="B2300" s="305" t="s">
        <v>1394</v>
      </c>
      <c r="C2300" s="305">
        <v>52</v>
      </c>
    </row>
    <row r="2301" spans="1:3" hidden="1" x14ac:dyDescent="0.25">
      <c r="A2301" s="305" t="s">
        <v>1968</v>
      </c>
      <c r="B2301" s="305" t="s">
        <v>1394</v>
      </c>
      <c r="C2301" s="305">
        <v>96</v>
      </c>
    </row>
    <row r="2302" spans="1:3" hidden="1" x14ac:dyDescent="0.25">
      <c r="A2302" s="305" t="s">
        <v>1968</v>
      </c>
      <c r="B2302" s="305" t="s">
        <v>3130</v>
      </c>
      <c r="C2302" s="305">
        <v>34</v>
      </c>
    </row>
    <row r="2303" spans="1:3" hidden="1" x14ac:dyDescent="0.25">
      <c r="A2303" s="305" t="s">
        <v>1968</v>
      </c>
      <c r="B2303" s="305" t="s">
        <v>1394</v>
      </c>
      <c r="C2303" s="305">
        <v>38</v>
      </c>
    </row>
    <row r="2304" spans="1:3" hidden="1" x14ac:dyDescent="0.25">
      <c r="A2304" s="305" t="s">
        <v>1968</v>
      </c>
      <c r="B2304" s="305" t="s">
        <v>1394</v>
      </c>
      <c r="C2304" s="305">
        <v>72</v>
      </c>
    </row>
    <row r="2305" spans="1:3" x14ac:dyDescent="0.25">
      <c r="A2305" s="305" t="s">
        <v>524</v>
      </c>
      <c r="B2305" s="305" t="s">
        <v>1644</v>
      </c>
      <c r="C2305" s="305">
        <v>278</v>
      </c>
    </row>
    <row r="2306" spans="1:3" hidden="1" x14ac:dyDescent="0.25">
      <c r="A2306" s="305" t="s">
        <v>1951</v>
      </c>
      <c r="B2306" s="305" t="s">
        <v>3026</v>
      </c>
      <c r="C2306" s="305">
        <v>107</v>
      </c>
    </row>
    <row r="2307" spans="1:3" hidden="1" x14ac:dyDescent="0.25">
      <c r="A2307" s="305" t="s">
        <v>1951</v>
      </c>
      <c r="B2307" s="305" t="s">
        <v>3026</v>
      </c>
      <c r="C2307" s="305">
        <v>107</v>
      </c>
    </row>
    <row r="2308" spans="1:3" hidden="1" x14ac:dyDescent="0.25">
      <c r="A2308" s="305" t="s">
        <v>1951</v>
      </c>
      <c r="B2308" s="305" t="s">
        <v>3026</v>
      </c>
      <c r="C2308" s="305">
        <v>214</v>
      </c>
    </row>
    <row r="2309" spans="1:3" hidden="1" x14ac:dyDescent="0.25">
      <c r="A2309" s="305" t="s">
        <v>1951</v>
      </c>
      <c r="B2309" s="305" t="s">
        <v>3026</v>
      </c>
      <c r="C2309" s="305">
        <v>264</v>
      </c>
    </row>
    <row r="2310" spans="1:3" hidden="1" x14ac:dyDescent="0.25">
      <c r="A2310" s="305" t="s">
        <v>1951</v>
      </c>
      <c r="B2310" s="305" t="s">
        <v>3026</v>
      </c>
      <c r="C2310" s="305">
        <v>264</v>
      </c>
    </row>
    <row r="2311" spans="1:3" hidden="1" x14ac:dyDescent="0.25">
      <c r="A2311" s="305" t="s">
        <v>1951</v>
      </c>
      <c r="B2311" s="305" t="s">
        <v>3026</v>
      </c>
      <c r="C2311" s="305">
        <v>528</v>
      </c>
    </row>
    <row r="2312" spans="1:3" x14ac:dyDescent="0.25">
      <c r="A2312" s="305" t="s">
        <v>758</v>
      </c>
      <c r="B2312" s="305" t="s">
        <v>1611</v>
      </c>
      <c r="C2312" s="305">
        <v>742</v>
      </c>
    </row>
    <row r="2313" spans="1:3" hidden="1" x14ac:dyDescent="0.25">
      <c r="A2313" s="305" t="s">
        <v>1742</v>
      </c>
      <c r="B2313" s="305" t="s">
        <v>113</v>
      </c>
      <c r="C2313" s="305">
        <v>120</v>
      </c>
    </row>
    <row r="2314" spans="1:3" hidden="1" x14ac:dyDescent="0.25">
      <c r="A2314" s="305" t="s">
        <v>1742</v>
      </c>
      <c r="B2314" s="305" t="s">
        <v>113</v>
      </c>
      <c r="C2314" s="305">
        <v>120</v>
      </c>
    </row>
    <row r="2315" spans="1:3" hidden="1" x14ac:dyDescent="0.25">
      <c r="A2315" s="305" t="s">
        <v>1742</v>
      </c>
      <c r="B2315" s="305" t="s">
        <v>113</v>
      </c>
      <c r="C2315" s="305">
        <v>240</v>
      </c>
    </row>
    <row r="2316" spans="1:3" x14ac:dyDescent="0.25">
      <c r="A2316" s="305" t="s">
        <v>759</v>
      </c>
      <c r="B2316" s="305" t="s">
        <v>1082</v>
      </c>
      <c r="C2316" s="305">
        <v>240</v>
      </c>
    </row>
    <row r="2317" spans="1:3" hidden="1" x14ac:dyDescent="0.25">
      <c r="A2317" s="305" t="s">
        <v>2129</v>
      </c>
      <c r="B2317" s="305" t="s">
        <v>3018</v>
      </c>
      <c r="C2317" s="305">
        <v>10</v>
      </c>
    </row>
    <row r="2318" spans="1:3" hidden="1" x14ac:dyDescent="0.25">
      <c r="A2318" s="305" t="s">
        <v>2129</v>
      </c>
      <c r="B2318" s="305" t="s">
        <v>3018</v>
      </c>
      <c r="C2318" s="305">
        <v>10</v>
      </c>
    </row>
    <row r="2319" spans="1:3" hidden="1" x14ac:dyDescent="0.25">
      <c r="A2319" s="305" t="s">
        <v>2129</v>
      </c>
      <c r="B2319" s="305" t="s">
        <v>3018</v>
      </c>
      <c r="C2319" s="305">
        <v>20</v>
      </c>
    </row>
    <row r="2320" spans="1:3" x14ac:dyDescent="0.25">
      <c r="A2320" s="305" t="s">
        <v>760</v>
      </c>
      <c r="B2320" s="305" t="s">
        <v>1590</v>
      </c>
      <c r="C2320" s="305">
        <v>20</v>
      </c>
    </row>
    <row r="2321" spans="1:3" hidden="1" x14ac:dyDescent="0.25">
      <c r="A2321" s="305"/>
      <c r="B2321" s="305" t="s">
        <v>3359</v>
      </c>
      <c r="C2321" s="305">
        <v>122342</v>
      </c>
    </row>
  </sheetData>
  <autoFilter ref="A1:C2321" xr:uid="{6FB6C383-2019-4FAC-B36D-83A418049077}">
    <filterColumn colId="0">
      <filters>
        <filter val="1123 Total"/>
        <filter val="1238 Total"/>
        <filter val="1239 Total"/>
        <filter val="1241 Total"/>
        <filter val="1242 Total"/>
        <filter val="1243 Total"/>
        <filter val="1244 Total"/>
        <filter val="1245 Total"/>
        <filter val="1246 Total"/>
        <filter val="1247 Total"/>
        <filter val="1248 Total"/>
        <filter val="1249 Total"/>
        <filter val="1251 Total"/>
        <filter val="1253 Total"/>
        <filter val="1254 Total"/>
        <filter val="1255 Total"/>
        <filter val="1256 Total"/>
        <filter val="1258 Total"/>
        <filter val="1260 Total"/>
        <filter val="1261 Total"/>
        <filter val="1262 Total"/>
        <filter val="1263 Total"/>
        <filter val="1264 Total"/>
        <filter val="1265 Total"/>
        <filter val="1266 Total"/>
        <filter val="1267 Total"/>
        <filter val="1268 Total"/>
        <filter val="1269 Total"/>
        <filter val="1270 Total"/>
        <filter val="1271 Total"/>
        <filter val="1273 Total"/>
        <filter val="1274 Total"/>
        <filter val="1275 Total"/>
        <filter val="1276 Total"/>
        <filter val="1277 Total"/>
        <filter val="1278 Total"/>
        <filter val="1279 Total"/>
        <filter val="1280 Total"/>
        <filter val="1281 Total"/>
        <filter val="1285~ Total"/>
        <filter val="1287 Total"/>
        <filter val="1288 Total"/>
        <filter val="1290 Total"/>
        <filter val="1291 Total"/>
        <filter val="1293 Total"/>
        <filter val="1294 Total"/>
        <filter val="1295 Total"/>
        <filter val="1296 Total"/>
        <filter val="1297 Total"/>
        <filter val="1298 Total"/>
        <filter val="1299 Total"/>
        <filter val="1300 Total"/>
        <filter val="1301 Total"/>
        <filter val="1302 Total"/>
        <filter val="1303 Total"/>
        <filter val="1304 Total"/>
        <filter val="1305 Total"/>
        <filter val="1306 Total"/>
        <filter val="1307 Total"/>
        <filter val="1308 Total"/>
        <filter val="1309 Total"/>
        <filter val="1311 Total"/>
        <filter val="1313 Total"/>
        <filter val="1314 Total"/>
        <filter val="1315 Total"/>
        <filter val="1316 Total"/>
        <filter val="1317 Total"/>
        <filter val="1318 Total"/>
        <filter val="1319 Total"/>
        <filter val="1321 Total"/>
        <filter val="1322 Total"/>
        <filter val="1323 Total"/>
        <filter val="1324 Total"/>
        <filter val="1325 Total"/>
        <filter val="1326 Total"/>
        <filter val="1327 Total"/>
        <filter val="1328 Total"/>
        <filter val="1329 Total"/>
        <filter val="1330 Total"/>
        <filter val="1331 Total"/>
        <filter val="1332 Total"/>
        <filter val="1333 Total"/>
        <filter val="1334 Total"/>
        <filter val="1335 Total"/>
        <filter val="1336 Total"/>
        <filter val="1337 Total"/>
        <filter val="1338 Total"/>
        <filter val="1339 Total"/>
        <filter val="1340 Total"/>
        <filter val="1341 Total"/>
        <filter val="1342 Total"/>
        <filter val="1343 Total"/>
        <filter val="1344 Total"/>
        <filter val="1345 Total"/>
        <filter val="1347 Total"/>
        <filter val="1348 Total"/>
        <filter val="1349 Total"/>
        <filter val="1352 Total"/>
        <filter val="1353 Total"/>
        <filter val="1354 Total"/>
        <filter val="1355 Total"/>
        <filter val="1356 Total"/>
        <filter val="1358 Total"/>
        <filter val="1360 Total"/>
        <filter val="1361 Total"/>
        <filter val="1363 Total"/>
        <filter val="1364 Total"/>
        <filter val="1365 Total"/>
        <filter val="1366 Total"/>
        <filter val="1367 Total"/>
        <filter val="1368 Total"/>
        <filter val="1369 Total"/>
        <filter val="1370 Total"/>
        <filter val="1371 Total"/>
        <filter val="1372 Total"/>
        <filter val="1376 Total"/>
        <filter val="1377 Total"/>
        <filter val="1378 Total"/>
        <filter val="1380 Total"/>
        <filter val="1381 Total"/>
        <filter val="1382 Total"/>
        <filter val="1383 Total"/>
        <filter val="1384 Total"/>
        <filter val="1385 Total"/>
        <filter val="1386 Total"/>
        <filter val="1387 Total"/>
        <filter val="1389 Total"/>
        <filter val="1391 Total"/>
        <filter val="1392 Total"/>
        <filter val="1393 Total"/>
        <filter val="1394 Total"/>
        <filter val="1395 Total"/>
        <filter val="1396 Total"/>
        <filter val="1397 Total"/>
        <filter val="1398 Total"/>
        <filter val="1399 Total"/>
        <filter val="1401 Total"/>
        <filter val="1402 Total"/>
        <filter val="1403 Total"/>
        <filter val="1404 Total"/>
        <filter val="1405 Total"/>
        <filter val="1407 Total"/>
        <filter val="1408 Total"/>
        <filter val="1409 Total"/>
        <filter val="1410 Total"/>
        <filter val="1411 Total"/>
        <filter val="1412 Total"/>
        <filter val="1413 Total"/>
        <filter val="1414 Total"/>
        <filter val="1416 Total"/>
        <filter val="1417 Total"/>
        <filter val="1419 Total"/>
        <filter val="1420 Total"/>
        <filter val="1421 Total"/>
        <filter val="1422 Total"/>
        <filter val="1423 Total"/>
        <filter val="1424 Total"/>
        <filter val="1425 Total"/>
        <filter val="1426 Total"/>
        <filter val="1427 Total"/>
        <filter val="1428 Total"/>
        <filter val="1429 Total"/>
        <filter val="1430 Total"/>
        <filter val="1431 Total"/>
        <filter val="1432 Total"/>
        <filter val="1433 Total"/>
        <filter val="1434 Total"/>
        <filter val="1435 Total"/>
        <filter val="1436 Total"/>
        <filter val="1437 Total"/>
        <filter val="1438 Total"/>
        <filter val="1440 Total"/>
        <filter val="1441 Total"/>
        <filter val="1442 Total"/>
        <filter val="1443 Total"/>
        <filter val="1444 Total"/>
        <filter val="1445 Total"/>
        <filter val="1446 Total"/>
        <filter val="1447 Total"/>
        <filter val="1448 Total"/>
        <filter val="1449 Total"/>
        <filter val="1450 Total"/>
        <filter val="1451 Total"/>
        <filter val="1452 Total"/>
        <filter val="1453 Total"/>
        <filter val="1454 Total"/>
        <filter val="1455 Total"/>
        <filter val="1456 Total"/>
        <filter val="1457 Total"/>
        <filter val="1458 Total"/>
        <filter val="1459 Total"/>
        <filter val="1460 Total"/>
        <filter val="1461 Total"/>
        <filter val="1463 Total"/>
        <filter val="1464 Total"/>
        <filter val="1465 Total"/>
        <filter val="1466 Total"/>
        <filter val="1467 Total"/>
        <filter val="1468 Total"/>
        <filter val="1469 Total"/>
        <filter val="1470 Total"/>
        <filter val="1471 Total"/>
        <filter val="1472 Total"/>
        <filter val="1473 Total"/>
        <filter val="1474 Total"/>
        <filter val="1476 Total"/>
        <filter val="1477 Total"/>
        <filter val="1478 Total"/>
        <filter val="1479 Total"/>
        <filter val="1481 Total"/>
        <filter val="1482 Total"/>
        <filter val="1483 Total"/>
        <filter val="1485 Total"/>
        <filter val="1486 Total"/>
        <filter val="1487 Total"/>
        <filter val="1488 Total"/>
        <filter val="1489 Total"/>
        <filter val="1491 Total"/>
        <filter val="1492 Total"/>
        <filter val="1493 Total"/>
        <filter val="1494 Total"/>
        <filter val="1496 Total"/>
        <filter val="1497 Total"/>
        <filter val="1498 Total"/>
        <filter val="1499 Total"/>
        <filter val="1500 Total"/>
        <filter val="1501 Total"/>
        <filter val="1503 Total"/>
        <filter val="1505 Total"/>
        <filter val="1506 Total"/>
        <filter val="1507 Total"/>
        <filter val="1508 Total"/>
        <filter val="1509 Total"/>
        <filter val="1510 Total"/>
        <filter val="1511 Total"/>
        <filter val="1512 Total"/>
        <filter val="1513 Total"/>
        <filter val="1514 Total"/>
        <filter val="1515 Total"/>
        <filter val="1516 Total"/>
        <filter val="1517 Total"/>
        <filter val="1518 Total"/>
        <filter val="1519 Total"/>
        <filter val="1520 Total"/>
        <filter val="1521 Total"/>
        <filter val="1522 Total"/>
        <filter val="1523 Total"/>
        <filter val="1524 Total"/>
        <filter val="1525 Total"/>
        <filter val="1526 Total"/>
        <filter val="1527 Total"/>
        <filter val="1528 Total"/>
        <filter val="1529 Total"/>
        <filter val="1533 Total"/>
        <filter val="1534 Total"/>
        <filter val="1536 Total"/>
        <filter val="1538 Total"/>
        <filter val="1540 Total"/>
        <filter val="1541 Total"/>
        <filter val="1542 Total"/>
        <filter val="1543 Total"/>
        <filter val="1544 Total"/>
        <filter val="1546 Total"/>
        <filter val="1547 Total"/>
        <filter val="1548 Total"/>
        <filter val="1551 Total"/>
        <filter val="1552 Total"/>
        <filter val="1553 Total"/>
        <filter val="1554 Total"/>
        <filter val="1555 Total"/>
        <filter val="1556 Total"/>
        <filter val="1557 Total"/>
        <filter val="1558 Total"/>
        <filter val="1559 Total"/>
        <filter val="1560 Total"/>
        <filter val="1561 Total"/>
        <filter val="1562 Total"/>
        <filter val="1563 Total"/>
        <filter val="1564 Total"/>
        <filter val="1565 Total"/>
        <filter val="1566 Total"/>
        <filter val="1567 Total"/>
        <filter val="1569 Total"/>
        <filter val="1570 Total"/>
        <filter val="1571 Total"/>
        <filter val="1572 Total"/>
        <filter val="1573 Total"/>
        <filter val="1575 Total"/>
        <filter val="1576 Total"/>
        <filter val="1577 Total"/>
        <filter val="1578 Total"/>
        <filter val="1579 Total"/>
        <filter val="1580 Total"/>
        <filter val="1581 Total"/>
        <filter val="1582 Total"/>
        <filter val="1583 Total"/>
        <filter val="1585 Total"/>
        <filter val="1586 Total"/>
        <filter val="1588 Total"/>
        <filter val="1589 Total"/>
        <filter val="1590 Total"/>
        <filter val="1591 Total"/>
        <filter val="1592 Total"/>
        <filter val="1593 Total"/>
        <filter val="1594 Total"/>
        <filter val="1595 Total"/>
        <filter val="1597 Total"/>
        <filter val="1598 Total"/>
        <filter val="1599 Total"/>
        <filter val="1600 Total"/>
        <filter val="1602 Total"/>
        <filter val="1603 Total"/>
        <filter val="1604 Total"/>
        <filter val="1605 Total"/>
        <filter val="1606 Total"/>
        <filter val="1607 Total"/>
        <filter val="1608 Total"/>
        <filter val="1609 Total"/>
        <filter val="1610 Total"/>
        <filter val="1611 Total"/>
        <filter val="1612 Total"/>
        <filter val="1613 Total"/>
        <filter val="1614 Total"/>
        <filter val="1615 Total"/>
        <filter val="1616 Total"/>
        <filter val="1617 Total"/>
        <filter val="1618 Total"/>
        <filter val="1619 Total"/>
        <filter val="1622 Total"/>
        <filter val="1623 Total"/>
        <filter val="1624 Total"/>
        <filter val="1625 Total"/>
        <filter val="1626 Total"/>
        <filter val="1629 Total"/>
        <filter val="1630 Total"/>
        <filter val="1631 Total"/>
        <filter val="1632 Total"/>
        <filter val="1633 Total"/>
        <filter val="1634 Total"/>
        <filter val="1635 Total"/>
        <filter val="1637 Total"/>
        <filter val="1638 Total"/>
        <filter val="1639 Total"/>
        <filter val="1640 Total"/>
        <filter val="1641 Total"/>
        <filter val="1642 Total"/>
        <filter val="1643 Total"/>
        <filter val="1645 Total"/>
        <filter val="1646 Total"/>
        <filter val="1647 Total"/>
        <filter val="1648 Total"/>
        <filter val="1649 Total"/>
        <filter val="1650 Total"/>
        <filter val="1651 Total"/>
        <filter val="1652 Total"/>
        <filter val="1653 Total"/>
        <filter val="1654 Total"/>
        <filter val="1655 Total"/>
        <filter val="1657 Total"/>
        <filter val="1658 Total"/>
        <filter val="1659 Total"/>
        <filter val="1660 Total"/>
        <filter val="1661 Total"/>
        <filter val="1662 Total"/>
        <filter val="1663 Total"/>
        <filter val="1664 Total"/>
        <filter val="1665 Total"/>
        <filter val="1666 Total"/>
        <filter val="1667 Total"/>
        <filter val="1668 Total"/>
        <filter val="1669 Total"/>
        <filter val="1670 Total"/>
        <filter val="1671 Total"/>
        <filter val="1672 Total"/>
        <filter val="1673 Total"/>
        <filter val="1674 Total"/>
        <filter val="1675 Total"/>
        <filter val="1677 Total"/>
        <filter val="1678 Total"/>
        <filter val="1679 Total"/>
        <filter val="1680 Total"/>
        <filter val="1681 Total"/>
        <filter val="1683 Total"/>
        <filter val="1684 Total"/>
        <filter val="1685 Total"/>
        <filter val="1686 Total"/>
        <filter val="1687 Total"/>
        <filter val="1688 Total"/>
        <filter val="1689 Total"/>
        <filter val="1690 Total"/>
        <filter val="1691 Total"/>
        <filter val="1692 Total"/>
        <filter val="1693 Total"/>
        <filter val="1694 Total"/>
        <filter val="1695 Total"/>
        <filter val="1696 Total"/>
        <filter val="1697 Total"/>
        <filter val="1698 Total"/>
        <filter val="1699 Total"/>
        <filter val="1700 Total"/>
        <filter val="1701 Total"/>
        <filter val="1702 Total"/>
        <filter val="1703 Total"/>
        <filter val="1704 Total"/>
        <filter val="1705 Total"/>
        <filter val="1707 Total"/>
        <filter val="1708 Total"/>
        <filter val="1709 Total"/>
        <filter val="1710 Total"/>
        <filter val="1711 Total"/>
        <filter val="1712 Total"/>
        <filter val="1713 Total"/>
        <filter val="1714 Total"/>
        <filter val="1715 Total"/>
        <filter val="1716 Total"/>
        <filter val="1717 Total"/>
        <filter val="1718 Total"/>
        <filter val="1720 Total"/>
        <filter val="1721 Total"/>
        <filter val="1722 Total"/>
        <filter val="1723 Total"/>
        <filter val="1724 Total"/>
        <filter val="1725 Total"/>
        <filter val="1726 Total"/>
        <filter val="1727 Total"/>
        <filter val="1728 Total"/>
        <filter val="1729 Total"/>
        <filter val="1730 Total"/>
        <filter val="1731 Total"/>
        <filter val="1732 Total"/>
        <filter val="1734 Total"/>
        <filter val="1735 Total"/>
        <filter val="1736 Total"/>
        <filter val="1737 Total"/>
        <filter val="1738 Total"/>
        <filter val="1740 Total"/>
        <filter val="1741 Total"/>
        <filter val="1742 Total"/>
        <filter val="1743 Total"/>
        <filter val="1745 Total"/>
        <filter val="1746 Total"/>
        <filter val="1747 Total"/>
        <filter val="1748 Total"/>
        <filter val="1749 Total"/>
        <filter val="1750 Total"/>
        <filter val="1751 Total"/>
        <filter val="1752 Total"/>
        <filter val="1753 Total"/>
        <filter val="1754 Total"/>
        <filter val="1755 Total"/>
        <filter val="1756 Total"/>
        <filter val="1757 Total"/>
        <filter val="1758 Total"/>
        <filter val="1759 Total"/>
        <filter val="1760 Total"/>
        <filter val="1761 Total"/>
        <filter val="1762 Total"/>
        <filter val="1763 Total"/>
        <filter val="1765 Total"/>
        <filter val="1766 Total"/>
        <filter val="1768 Total"/>
        <filter val="1769 Total"/>
        <filter val="1771 Total"/>
        <filter val="1773 Total"/>
        <filter val="1775 Total"/>
        <filter val="1778 Total"/>
        <filter val="1779 Total"/>
        <filter val="1785 Total"/>
        <filter val="1787 Total"/>
        <filter val="1794 Total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1E239-B8B4-4DF1-90B8-5EB818E8F07D}">
  <dimension ref="A1:C471"/>
  <sheetViews>
    <sheetView workbookViewId="0">
      <selection sqref="A1:C1048576"/>
    </sheetView>
  </sheetViews>
  <sheetFormatPr defaultRowHeight="15" x14ac:dyDescent="0.25"/>
  <cols>
    <col min="1" max="1" width="25.85546875" customWidth="1"/>
    <col min="2" max="2" width="74.7109375" customWidth="1"/>
    <col min="3" max="3" width="34.5703125" customWidth="1"/>
  </cols>
  <sheetData>
    <row r="1" spans="1:3" x14ac:dyDescent="0.25">
      <c r="A1" s="305" t="s">
        <v>2823</v>
      </c>
      <c r="B1" s="305" t="s">
        <v>1748</v>
      </c>
      <c r="C1" s="305" t="s">
        <v>1758</v>
      </c>
    </row>
    <row r="2" spans="1:3" x14ac:dyDescent="0.25">
      <c r="A2" s="305" t="s">
        <v>709</v>
      </c>
      <c r="B2" s="305" t="s">
        <v>1172</v>
      </c>
      <c r="C2" s="305">
        <v>1946</v>
      </c>
    </row>
    <row r="3" spans="1:3" x14ac:dyDescent="0.25">
      <c r="A3" s="305" t="s">
        <v>710</v>
      </c>
      <c r="B3" s="305" t="s">
        <v>1173</v>
      </c>
      <c r="C3" s="305">
        <v>236</v>
      </c>
    </row>
    <row r="4" spans="1:3" x14ac:dyDescent="0.25">
      <c r="A4" s="305" t="s">
        <v>711</v>
      </c>
      <c r="B4" s="305" t="s">
        <v>1620</v>
      </c>
      <c r="C4" s="305">
        <v>549</v>
      </c>
    </row>
    <row r="5" spans="1:3" x14ac:dyDescent="0.25">
      <c r="A5" s="305" t="s">
        <v>712</v>
      </c>
      <c r="B5" s="305" t="s">
        <v>88</v>
      </c>
      <c r="C5" s="305">
        <v>11</v>
      </c>
    </row>
    <row r="6" spans="1:3" x14ac:dyDescent="0.25">
      <c r="A6" s="305" t="s">
        <v>713</v>
      </c>
      <c r="B6" s="305" t="s">
        <v>1621</v>
      </c>
      <c r="C6" s="305">
        <v>242</v>
      </c>
    </row>
    <row r="7" spans="1:3" x14ac:dyDescent="0.25">
      <c r="A7" s="305" t="s">
        <v>714</v>
      </c>
      <c r="B7" s="305" t="s">
        <v>1623</v>
      </c>
      <c r="C7" s="305">
        <v>1460</v>
      </c>
    </row>
    <row r="8" spans="1:3" x14ac:dyDescent="0.25">
      <c r="A8" s="305" t="s">
        <v>715</v>
      </c>
      <c r="B8" s="305" t="s">
        <v>1625</v>
      </c>
      <c r="C8" s="305">
        <v>543</v>
      </c>
    </row>
    <row r="9" spans="1:3" x14ac:dyDescent="0.25">
      <c r="A9" s="305" t="s">
        <v>716</v>
      </c>
      <c r="B9" s="305" t="s">
        <v>1626</v>
      </c>
      <c r="C9" s="305">
        <v>1574</v>
      </c>
    </row>
    <row r="10" spans="1:3" x14ac:dyDescent="0.25">
      <c r="A10" s="305" t="s">
        <v>717</v>
      </c>
      <c r="B10" s="305" t="s">
        <v>1632</v>
      </c>
      <c r="C10" s="305">
        <v>322</v>
      </c>
    </row>
    <row r="11" spans="1:3" x14ac:dyDescent="0.25">
      <c r="A11" s="305" t="s">
        <v>718</v>
      </c>
      <c r="B11" s="305" t="s">
        <v>1633</v>
      </c>
      <c r="C11" s="305">
        <v>906</v>
      </c>
    </row>
    <row r="12" spans="1:3" x14ac:dyDescent="0.25">
      <c r="A12" s="305" t="s">
        <v>719</v>
      </c>
      <c r="B12" s="305" t="s">
        <v>1612</v>
      </c>
      <c r="C12" s="305">
        <v>694</v>
      </c>
    </row>
    <row r="13" spans="1:3" x14ac:dyDescent="0.25">
      <c r="A13" s="305" t="s">
        <v>720</v>
      </c>
      <c r="B13" s="305" t="s">
        <v>1171</v>
      </c>
      <c r="C13" s="305">
        <v>802</v>
      </c>
    </row>
    <row r="14" spans="1:3" x14ac:dyDescent="0.25">
      <c r="A14" s="305" t="s">
        <v>721</v>
      </c>
      <c r="B14" s="305" t="s">
        <v>1617</v>
      </c>
      <c r="C14" s="305">
        <v>428</v>
      </c>
    </row>
    <row r="15" spans="1:3" x14ac:dyDescent="0.25">
      <c r="A15" s="305" t="s">
        <v>722</v>
      </c>
      <c r="B15" s="305" t="s">
        <v>1618</v>
      </c>
      <c r="C15" s="305">
        <v>346</v>
      </c>
    </row>
    <row r="16" spans="1:3" x14ac:dyDescent="0.25">
      <c r="A16" s="305" t="s">
        <v>723</v>
      </c>
      <c r="B16" s="305" t="s">
        <v>1634</v>
      </c>
      <c r="C16" s="305">
        <v>532</v>
      </c>
    </row>
    <row r="17" spans="1:3" x14ac:dyDescent="0.25">
      <c r="A17" s="305" t="s">
        <v>724</v>
      </c>
      <c r="B17" s="305" t="s">
        <v>1643</v>
      </c>
      <c r="C17" s="305">
        <v>296</v>
      </c>
    </row>
    <row r="18" spans="1:3" x14ac:dyDescent="0.25">
      <c r="A18" s="305" t="s">
        <v>725</v>
      </c>
      <c r="B18" s="305" t="s">
        <v>957</v>
      </c>
      <c r="C18" s="305">
        <v>320</v>
      </c>
    </row>
    <row r="19" spans="1:3" x14ac:dyDescent="0.25">
      <c r="A19" s="305" t="s">
        <v>726</v>
      </c>
      <c r="B19" s="305" t="s">
        <v>1616</v>
      </c>
      <c r="C19" s="305">
        <v>265</v>
      </c>
    </row>
    <row r="20" spans="1:3" x14ac:dyDescent="0.25">
      <c r="A20" s="305" t="s">
        <v>727</v>
      </c>
      <c r="B20" s="305" t="s">
        <v>977</v>
      </c>
      <c r="C20" s="305">
        <v>334</v>
      </c>
    </row>
    <row r="21" spans="1:3" x14ac:dyDescent="0.25">
      <c r="A21" s="305" t="s">
        <v>728</v>
      </c>
      <c r="B21" s="305" t="s">
        <v>1652</v>
      </c>
      <c r="C21" s="305">
        <v>204</v>
      </c>
    </row>
    <row r="22" spans="1:3" x14ac:dyDescent="0.25">
      <c r="A22" s="305" t="s">
        <v>729</v>
      </c>
      <c r="B22" s="305" t="s">
        <v>963</v>
      </c>
      <c r="C22" s="305">
        <v>180</v>
      </c>
    </row>
    <row r="23" spans="1:3" x14ac:dyDescent="0.25">
      <c r="A23" s="305" t="s">
        <v>730</v>
      </c>
      <c r="B23" s="305" t="s">
        <v>98</v>
      </c>
      <c r="C23" s="305">
        <v>8</v>
      </c>
    </row>
    <row r="24" spans="1:3" x14ac:dyDescent="0.25">
      <c r="A24" s="305" t="s">
        <v>731</v>
      </c>
      <c r="B24" s="305" t="s">
        <v>904</v>
      </c>
      <c r="C24" s="305">
        <v>880</v>
      </c>
    </row>
    <row r="25" spans="1:3" x14ac:dyDescent="0.25">
      <c r="A25" s="305" t="s">
        <v>732</v>
      </c>
      <c r="B25" s="305" t="s">
        <v>964</v>
      </c>
      <c r="C25" s="305">
        <v>534</v>
      </c>
    </row>
    <row r="26" spans="1:3" x14ac:dyDescent="0.25">
      <c r="A26" s="305" t="s">
        <v>733</v>
      </c>
      <c r="B26" s="305" t="s">
        <v>1599</v>
      </c>
      <c r="C26" s="305">
        <v>20</v>
      </c>
    </row>
    <row r="27" spans="1:3" x14ac:dyDescent="0.25">
      <c r="A27" s="305" t="s">
        <v>734</v>
      </c>
      <c r="B27" s="305" t="s">
        <v>965</v>
      </c>
      <c r="C27" s="305">
        <v>2400</v>
      </c>
    </row>
    <row r="28" spans="1:3" x14ac:dyDescent="0.25">
      <c r="A28" s="305" t="s">
        <v>735</v>
      </c>
      <c r="B28" s="305" t="s">
        <v>900</v>
      </c>
      <c r="C28" s="305">
        <v>580</v>
      </c>
    </row>
    <row r="29" spans="1:3" x14ac:dyDescent="0.25">
      <c r="A29" s="305" t="s">
        <v>736</v>
      </c>
      <c r="B29" s="305" t="s">
        <v>956</v>
      </c>
      <c r="C29" s="305">
        <v>616</v>
      </c>
    </row>
    <row r="30" spans="1:3" x14ac:dyDescent="0.25">
      <c r="A30" s="305" t="s">
        <v>737</v>
      </c>
      <c r="B30" s="305" t="s">
        <v>901</v>
      </c>
      <c r="C30" s="305">
        <v>484</v>
      </c>
    </row>
    <row r="31" spans="1:3" x14ac:dyDescent="0.25">
      <c r="A31" s="305" t="s">
        <v>738</v>
      </c>
      <c r="B31" s="305" t="s">
        <v>902</v>
      </c>
      <c r="C31" s="305">
        <v>660</v>
      </c>
    </row>
    <row r="32" spans="1:3" x14ac:dyDescent="0.25">
      <c r="A32" s="305" t="s">
        <v>739</v>
      </c>
      <c r="B32" s="305" t="s">
        <v>954</v>
      </c>
      <c r="C32" s="305">
        <v>1770</v>
      </c>
    </row>
    <row r="33" spans="1:3" x14ac:dyDescent="0.25">
      <c r="A33" s="305" t="s">
        <v>740</v>
      </c>
      <c r="B33" s="305" t="s">
        <v>958</v>
      </c>
      <c r="C33" s="305">
        <v>925</v>
      </c>
    </row>
    <row r="34" spans="1:3" x14ac:dyDescent="0.25">
      <c r="A34" s="305" t="s">
        <v>741</v>
      </c>
      <c r="B34" s="305" t="s">
        <v>959</v>
      </c>
      <c r="C34" s="305">
        <v>3189</v>
      </c>
    </row>
    <row r="35" spans="1:3" x14ac:dyDescent="0.25">
      <c r="A35" s="305" t="s">
        <v>742</v>
      </c>
      <c r="B35" s="305" t="s">
        <v>960</v>
      </c>
      <c r="C35" s="305">
        <v>1042</v>
      </c>
    </row>
    <row r="36" spans="1:3" x14ac:dyDescent="0.25">
      <c r="A36" s="305" t="s">
        <v>743</v>
      </c>
      <c r="B36" s="305" t="s">
        <v>905</v>
      </c>
      <c r="C36" s="305">
        <v>1009</v>
      </c>
    </row>
    <row r="37" spans="1:3" x14ac:dyDescent="0.25">
      <c r="A37" s="305" t="s">
        <v>744</v>
      </c>
      <c r="B37" s="305" t="s">
        <v>962</v>
      </c>
      <c r="C37" s="305">
        <v>1962</v>
      </c>
    </row>
    <row r="38" spans="1:3" x14ac:dyDescent="0.25">
      <c r="A38" s="305" t="s">
        <v>745</v>
      </c>
      <c r="B38" s="305" t="s">
        <v>1186</v>
      </c>
      <c r="C38" s="305">
        <v>26</v>
      </c>
    </row>
    <row r="39" spans="1:3" x14ac:dyDescent="0.25">
      <c r="A39" s="305" t="s">
        <v>746</v>
      </c>
      <c r="B39" s="305" t="s">
        <v>1183</v>
      </c>
      <c r="C39" s="305">
        <v>24</v>
      </c>
    </row>
    <row r="40" spans="1:3" x14ac:dyDescent="0.25">
      <c r="A40" s="305" t="s">
        <v>747</v>
      </c>
      <c r="B40" s="305" t="s">
        <v>1185</v>
      </c>
      <c r="C40" s="305">
        <v>44</v>
      </c>
    </row>
    <row r="41" spans="1:3" x14ac:dyDescent="0.25">
      <c r="A41" s="305" t="s">
        <v>748</v>
      </c>
      <c r="B41" s="305" t="s">
        <v>97</v>
      </c>
      <c r="C41" s="305">
        <v>2</v>
      </c>
    </row>
    <row r="42" spans="1:3" x14ac:dyDescent="0.25">
      <c r="A42" s="305" t="s">
        <v>749</v>
      </c>
      <c r="B42" s="305" t="s">
        <v>95</v>
      </c>
      <c r="C42" s="305">
        <v>14</v>
      </c>
    </row>
    <row r="43" spans="1:3" x14ac:dyDescent="0.25">
      <c r="A43" s="305" t="s">
        <v>750</v>
      </c>
      <c r="B43" s="305" t="s">
        <v>92</v>
      </c>
      <c r="C43" s="305">
        <v>80</v>
      </c>
    </row>
    <row r="44" spans="1:3" x14ac:dyDescent="0.25">
      <c r="A44" s="305" t="s">
        <v>751</v>
      </c>
      <c r="B44" s="305" t="s">
        <v>91</v>
      </c>
      <c r="C44" s="305">
        <v>34</v>
      </c>
    </row>
    <row r="45" spans="1:3" x14ac:dyDescent="0.25">
      <c r="A45" s="305" t="s">
        <v>761</v>
      </c>
      <c r="B45" s="305" t="s">
        <v>1624</v>
      </c>
      <c r="C45" s="305">
        <v>494</v>
      </c>
    </row>
    <row r="46" spans="1:3" x14ac:dyDescent="0.25">
      <c r="A46" s="305" t="s">
        <v>762</v>
      </c>
      <c r="B46" s="305" t="s">
        <v>908</v>
      </c>
      <c r="C46" s="305">
        <v>1833</v>
      </c>
    </row>
    <row r="47" spans="1:3" x14ac:dyDescent="0.25">
      <c r="A47" s="305" t="s">
        <v>763</v>
      </c>
      <c r="B47" s="305" t="s">
        <v>955</v>
      </c>
      <c r="C47" s="305">
        <v>188</v>
      </c>
    </row>
    <row r="48" spans="1:3" x14ac:dyDescent="0.25">
      <c r="A48" s="305" t="s">
        <v>764</v>
      </c>
      <c r="B48" s="305" t="s">
        <v>929</v>
      </c>
      <c r="C48" s="305">
        <v>1856</v>
      </c>
    </row>
    <row r="49" spans="1:3" x14ac:dyDescent="0.25">
      <c r="A49" s="305" t="s">
        <v>765</v>
      </c>
      <c r="B49" s="305" t="s">
        <v>926</v>
      </c>
      <c r="C49" s="305">
        <v>438</v>
      </c>
    </row>
    <row r="50" spans="1:3" x14ac:dyDescent="0.25">
      <c r="A50" s="305" t="s">
        <v>766</v>
      </c>
      <c r="B50" s="305" t="s">
        <v>903</v>
      </c>
      <c r="C50" s="305">
        <v>1922</v>
      </c>
    </row>
    <row r="51" spans="1:3" x14ac:dyDescent="0.25">
      <c r="A51" s="305" t="s">
        <v>767</v>
      </c>
      <c r="B51" s="305" t="s">
        <v>961</v>
      </c>
      <c r="C51" s="305">
        <v>689</v>
      </c>
    </row>
    <row r="52" spans="1:3" x14ac:dyDescent="0.25">
      <c r="A52" s="305" t="s">
        <v>768</v>
      </c>
      <c r="B52" s="305" t="s">
        <v>86</v>
      </c>
      <c r="C52" s="305">
        <v>47</v>
      </c>
    </row>
    <row r="53" spans="1:3" x14ac:dyDescent="0.25">
      <c r="A53" s="305" t="s">
        <v>769</v>
      </c>
      <c r="B53" s="305" t="s">
        <v>906</v>
      </c>
      <c r="C53" s="305">
        <v>1477</v>
      </c>
    </row>
    <row r="54" spans="1:3" x14ac:dyDescent="0.25">
      <c r="A54" s="305" t="s">
        <v>770</v>
      </c>
      <c r="B54" s="305" t="s">
        <v>899</v>
      </c>
      <c r="C54" s="305">
        <v>162</v>
      </c>
    </row>
    <row r="55" spans="1:3" x14ac:dyDescent="0.25">
      <c r="A55" s="305" t="s">
        <v>771</v>
      </c>
      <c r="B55" s="305" t="s">
        <v>99</v>
      </c>
      <c r="C55" s="305">
        <v>31</v>
      </c>
    </row>
    <row r="56" spans="1:3" x14ac:dyDescent="0.25">
      <c r="A56" s="305" t="s">
        <v>772</v>
      </c>
      <c r="B56" s="305" t="s">
        <v>1197</v>
      </c>
      <c r="C56" s="305">
        <v>92</v>
      </c>
    </row>
    <row r="57" spans="1:3" x14ac:dyDescent="0.25">
      <c r="A57" s="305" t="s">
        <v>773</v>
      </c>
      <c r="B57" s="305" t="s">
        <v>1203</v>
      </c>
      <c r="C57" s="305">
        <v>58</v>
      </c>
    </row>
    <row r="58" spans="1:3" x14ac:dyDescent="0.25">
      <c r="A58" s="305" t="s">
        <v>774</v>
      </c>
      <c r="B58" s="305" t="s">
        <v>1202</v>
      </c>
      <c r="C58" s="305">
        <v>72</v>
      </c>
    </row>
    <row r="59" spans="1:3" x14ac:dyDescent="0.25">
      <c r="A59" s="305" t="s">
        <v>775</v>
      </c>
      <c r="B59" s="305" t="s">
        <v>89</v>
      </c>
      <c r="C59" s="305">
        <v>39</v>
      </c>
    </row>
    <row r="60" spans="1:3" x14ac:dyDescent="0.25">
      <c r="A60" s="305" t="s">
        <v>776</v>
      </c>
      <c r="B60" s="305" t="s">
        <v>1204</v>
      </c>
      <c r="C60" s="305">
        <v>60</v>
      </c>
    </row>
    <row r="61" spans="1:3" x14ac:dyDescent="0.25">
      <c r="A61" s="305" t="s">
        <v>777</v>
      </c>
      <c r="B61" s="305" t="s">
        <v>90</v>
      </c>
      <c r="C61" s="305">
        <v>100</v>
      </c>
    </row>
    <row r="62" spans="1:3" x14ac:dyDescent="0.25">
      <c r="A62" s="305" t="s">
        <v>526</v>
      </c>
      <c r="B62" s="305" t="s">
        <v>1070</v>
      </c>
      <c r="C62" s="305">
        <v>12</v>
      </c>
    </row>
    <row r="63" spans="1:3" x14ac:dyDescent="0.25">
      <c r="A63" s="305" t="s">
        <v>527</v>
      </c>
      <c r="B63" s="305" t="s">
        <v>1589</v>
      </c>
      <c r="C63" s="305">
        <v>35</v>
      </c>
    </row>
    <row r="64" spans="1:3" x14ac:dyDescent="0.25">
      <c r="A64" s="305" t="s">
        <v>528</v>
      </c>
      <c r="B64" s="305" t="s">
        <v>1560</v>
      </c>
      <c r="C64" s="305">
        <v>12</v>
      </c>
    </row>
    <row r="65" spans="1:3" x14ac:dyDescent="0.25">
      <c r="A65" s="305" t="s">
        <v>529</v>
      </c>
      <c r="B65" s="305" t="s">
        <v>1198</v>
      </c>
      <c r="C65" s="305">
        <v>13</v>
      </c>
    </row>
    <row r="66" spans="1:3" x14ac:dyDescent="0.25">
      <c r="A66" s="305" t="s">
        <v>889</v>
      </c>
      <c r="B66" s="305" t="s">
        <v>1619</v>
      </c>
      <c r="C66" s="305">
        <v>1024</v>
      </c>
    </row>
    <row r="67" spans="1:3" x14ac:dyDescent="0.25">
      <c r="A67" s="305" t="s">
        <v>890</v>
      </c>
      <c r="B67" s="305" t="s">
        <v>1059</v>
      </c>
      <c r="C67" s="305">
        <v>60</v>
      </c>
    </row>
    <row r="68" spans="1:3" x14ac:dyDescent="0.25">
      <c r="A68" s="305" t="s">
        <v>891</v>
      </c>
      <c r="B68" s="305" t="s">
        <v>1055</v>
      </c>
      <c r="C68" s="305">
        <v>32</v>
      </c>
    </row>
    <row r="69" spans="1:3" x14ac:dyDescent="0.25">
      <c r="A69" s="305" t="s">
        <v>892</v>
      </c>
      <c r="B69" s="305" t="s">
        <v>1052</v>
      </c>
      <c r="C69" s="305">
        <v>34</v>
      </c>
    </row>
    <row r="70" spans="1:3" x14ac:dyDescent="0.25">
      <c r="A70" s="305" t="s">
        <v>893</v>
      </c>
      <c r="B70" s="305" t="s">
        <v>1592</v>
      </c>
      <c r="C70" s="305">
        <v>40</v>
      </c>
    </row>
    <row r="71" spans="1:3" x14ac:dyDescent="0.25">
      <c r="A71" s="305" t="s">
        <v>894</v>
      </c>
      <c r="B71" s="305" t="s">
        <v>1537</v>
      </c>
      <c r="C71" s="305">
        <v>52</v>
      </c>
    </row>
    <row r="72" spans="1:3" x14ac:dyDescent="0.25">
      <c r="A72" s="305" t="s">
        <v>895</v>
      </c>
      <c r="B72" s="305" t="s">
        <v>1525</v>
      </c>
      <c r="C72" s="305">
        <v>30</v>
      </c>
    </row>
    <row r="73" spans="1:3" x14ac:dyDescent="0.25">
      <c r="A73" s="305" t="s">
        <v>896</v>
      </c>
      <c r="B73" s="305" t="s">
        <v>77</v>
      </c>
      <c r="C73" s="305">
        <v>30</v>
      </c>
    </row>
    <row r="74" spans="1:3" x14ac:dyDescent="0.25">
      <c r="A74" s="305" t="s">
        <v>897</v>
      </c>
      <c r="B74" s="305" t="s">
        <v>3</v>
      </c>
      <c r="C74" s="305">
        <v>30</v>
      </c>
    </row>
    <row r="75" spans="1:3" x14ac:dyDescent="0.25">
      <c r="A75" s="305" t="s">
        <v>898</v>
      </c>
      <c r="B75" s="305" t="s">
        <v>1614</v>
      </c>
      <c r="C75" s="305">
        <v>1208</v>
      </c>
    </row>
    <row r="76" spans="1:3" x14ac:dyDescent="0.25">
      <c r="A76" s="305" t="s">
        <v>426</v>
      </c>
      <c r="B76" s="305" t="s">
        <v>30</v>
      </c>
      <c r="C76" s="305">
        <v>108</v>
      </c>
    </row>
    <row r="77" spans="1:3" x14ac:dyDescent="0.25">
      <c r="A77" s="305" t="s">
        <v>427</v>
      </c>
      <c r="B77" s="305" t="s">
        <v>1530</v>
      </c>
      <c r="C77" s="305">
        <v>38</v>
      </c>
    </row>
    <row r="78" spans="1:3" x14ac:dyDescent="0.25">
      <c r="A78" s="305" t="s">
        <v>778</v>
      </c>
      <c r="B78" s="305" t="s">
        <v>1631</v>
      </c>
      <c r="C78" s="305">
        <v>2163</v>
      </c>
    </row>
    <row r="79" spans="1:3" x14ac:dyDescent="0.25">
      <c r="A79" s="305" t="s">
        <v>779</v>
      </c>
      <c r="B79" s="305" t="s">
        <v>1074</v>
      </c>
      <c r="C79" s="305">
        <v>44</v>
      </c>
    </row>
    <row r="80" spans="1:3" x14ac:dyDescent="0.25">
      <c r="A80" s="305" t="s">
        <v>780</v>
      </c>
      <c r="B80" s="305" t="s">
        <v>1026</v>
      </c>
      <c r="C80" s="305">
        <v>164</v>
      </c>
    </row>
    <row r="81" spans="1:3" x14ac:dyDescent="0.25">
      <c r="A81" s="305" t="s">
        <v>781</v>
      </c>
      <c r="B81" s="305" t="s">
        <v>1015</v>
      </c>
      <c r="C81" s="305">
        <v>48</v>
      </c>
    </row>
    <row r="82" spans="1:3" x14ac:dyDescent="0.25">
      <c r="A82" s="305" t="s">
        <v>782</v>
      </c>
      <c r="B82" s="305" t="s">
        <v>1012</v>
      </c>
      <c r="C82" s="305">
        <v>92</v>
      </c>
    </row>
    <row r="83" spans="1:3" x14ac:dyDescent="0.25">
      <c r="A83" s="305" t="s">
        <v>783</v>
      </c>
      <c r="B83" s="305" t="s">
        <v>1007</v>
      </c>
      <c r="C83" s="305">
        <v>76</v>
      </c>
    </row>
    <row r="84" spans="1:3" x14ac:dyDescent="0.25">
      <c r="A84" s="305" t="s">
        <v>784</v>
      </c>
      <c r="B84" s="305" t="s">
        <v>1014</v>
      </c>
      <c r="C84" s="305">
        <v>80</v>
      </c>
    </row>
    <row r="85" spans="1:3" x14ac:dyDescent="0.25">
      <c r="A85" s="305" t="s">
        <v>785</v>
      </c>
      <c r="B85" s="305" t="s">
        <v>1226</v>
      </c>
      <c r="C85" s="305">
        <v>36</v>
      </c>
    </row>
    <row r="86" spans="1:3" x14ac:dyDescent="0.25">
      <c r="A86" s="305" t="s">
        <v>786</v>
      </c>
      <c r="B86" s="305" t="s">
        <v>1587</v>
      </c>
      <c r="C86" s="305">
        <v>50</v>
      </c>
    </row>
    <row r="87" spans="1:3" x14ac:dyDescent="0.25">
      <c r="A87" s="305" t="s">
        <v>787</v>
      </c>
      <c r="B87" s="305" t="s">
        <v>1570</v>
      </c>
      <c r="C87" s="305">
        <v>33</v>
      </c>
    </row>
    <row r="88" spans="1:3" x14ac:dyDescent="0.25">
      <c r="A88" s="305" t="s">
        <v>788</v>
      </c>
      <c r="B88" s="305" t="s">
        <v>38</v>
      </c>
      <c r="C88" s="305">
        <v>63</v>
      </c>
    </row>
    <row r="89" spans="1:3" x14ac:dyDescent="0.25">
      <c r="A89" s="305" t="s">
        <v>789</v>
      </c>
      <c r="B89" s="305" t="s">
        <v>17</v>
      </c>
      <c r="C89" s="305">
        <v>34</v>
      </c>
    </row>
    <row r="90" spans="1:3" x14ac:dyDescent="0.25">
      <c r="A90" s="305" t="s">
        <v>790</v>
      </c>
      <c r="B90" s="305" t="s">
        <v>1221</v>
      </c>
      <c r="C90" s="305">
        <v>16</v>
      </c>
    </row>
    <row r="91" spans="1:3" x14ac:dyDescent="0.25">
      <c r="A91" s="305" t="s">
        <v>791</v>
      </c>
      <c r="B91" s="305" t="s">
        <v>1215</v>
      </c>
      <c r="C91" s="305">
        <v>29</v>
      </c>
    </row>
    <row r="92" spans="1:3" x14ac:dyDescent="0.25">
      <c r="A92" s="305" t="s">
        <v>792</v>
      </c>
      <c r="B92" s="305" t="s">
        <v>1201</v>
      </c>
      <c r="C92" s="305">
        <v>28</v>
      </c>
    </row>
    <row r="93" spans="1:3" x14ac:dyDescent="0.25">
      <c r="A93" s="305" t="s">
        <v>428</v>
      </c>
      <c r="B93" s="305" t="s">
        <v>1622</v>
      </c>
      <c r="C93" s="305">
        <v>1818</v>
      </c>
    </row>
    <row r="94" spans="1:3" x14ac:dyDescent="0.25">
      <c r="A94" s="305" t="s">
        <v>429</v>
      </c>
      <c r="B94" s="305" t="s">
        <v>1069</v>
      </c>
      <c r="C94" s="305">
        <v>35</v>
      </c>
    </row>
    <row r="95" spans="1:3" x14ac:dyDescent="0.25">
      <c r="A95" s="305" t="s">
        <v>430</v>
      </c>
      <c r="B95" s="305" t="s">
        <v>1016</v>
      </c>
      <c r="C95" s="305">
        <v>32</v>
      </c>
    </row>
    <row r="96" spans="1:3" x14ac:dyDescent="0.25">
      <c r="A96" s="305" t="s">
        <v>431</v>
      </c>
      <c r="B96" s="305" t="s">
        <v>1595</v>
      </c>
      <c r="C96" s="305">
        <v>97</v>
      </c>
    </row>
    <row r="97" spans="1:3" x14ac:dyDescent="0.25">
      <c r="A97" s="305" t="s">
        <v>432</v>
      </c>
      <c r="B97" s="305" t="s">
        <v>1559</v>
      </c>
      <c r="C97" s="305">
        <v>48</v>
      </c>
    </row>
    <row r="98" spans="1:3" x14ac:dyDescent="0.25">
      <c r="A98" s="305" t="s">
        <v>433</v>
      </c>
      <c r="B98" s="305" t="s">
        <v>1227</v>
      </c>
      <c r="C98" s="305">
        <v>48</v>
      </c>
    </row>
    <row r="99" spans="1:3" x14ac:dyDescent="0.25">
      <c r="A99" s="305" t="s">
        <v>626</v>
      </c>
      <c r="B99" s="305" t="s">
        <v>1651</v>
      </c>
      <c r="C99" s="305">
        <v>2383</v>
      </c>
    </row>
    <row r="100" spans="1:3" x14ac:dyDescent="0.25">
      <c r="A100" s="305" t="s">
        <v>627</v>
      </c>
      <c r="B100" s="305" t="s">
        <v>1598</v>
      </c>
      <c r="C100" s="305">
        <v>180</v>
      </c>
    </row>
    <row r="101" spans="1:3" x14ac:dyDescent="0.25">
      <c r="A101" s="305" t="s">
        <v>628</v>
      </c>
      <c r="B101" s="305" t="s">
        <v>96</v>
      </c>
      <c r="C101" s="305">
        <v>120</v>
      </c>
    </row>
    <row r="102" spans="1:3" x14ac:dyDescent="0.25">
      <c r="A102" s="305" t="s">
        <v>629</v>
      </c>
      <c r="B102" s="305" t="s">
        <v>93</v>
      </c>
      <c r="C102" s="305">
        <v>190</v>
      </c>
    </row>
    <row r="103" spans="1:3" x14ac:dyDescent="0.25">
      <c r="A103" s="305" t="s">
        <v>530</v>
      </c>
      <c r="B103" s="305" t="s">
        <v>1629</v>
      </c>
      <c r="C103" s="305">
        <v>1316</v>
      </c>
    </row>
    <row r="104" spans="1:3" x14ac:dyDescent="0.25">
      <c r="A104" s="305" t="s">
        <v>531</v>
      </c>
      <c r="B104" s="305" t="s">
        <v>1604</v>
      </c>
      <c r="C104" s="305">
        <v>220</v>
      </c>
    </row>
    <row r="105" spans="1:3" x14ac:dyDescent="0.25">
      <c r="A105" s="305" t="s">
        <v>532</v>
      </c>
      <c r="B105" s="305" t="s">
        <v>1566</v>
      </c>
      <c r="C105" s="305">
        <v>18</v>
      </c>
    </row>
    <row r="106" spans="1:3" x14ac:dyDescent="0.25">
      <c r="A106" s="305" t="s">
        <v>533</v>
      </c>
      <c r="B106" s="305" t="s">
        <v>53</v>
      </c>
      <c r="C106" s="305">
        <v>24</v>
      </c>
    </row>
    <row r="107" spans="1:3" x14ac:dyDescent="0.25">
      <c r="A107" s="305" t="s">
        <v>534</v>
      </c>
      <c r="B107" s="305" t="s">
        <v>943</v>
      </c>
      <c r="C107" s="305">
        <v>260</v>
      </c>
    </row>
    <row r="108" spans="1:3" x14ac:dyDescent="0.25">
      <c r="A108" s="305" t="s">
        <v>535</v>
      </c>
      <c r="B108" s="305" t="s">
        <v>1008</v>
      </c>
      <c r="C108" s="305">
        <v>36</v>
      </c>
    </row>
    <row r="109" spans="1:3" x14ac:dyDescent="0.25">
      <c r="A109" s="305" t="s">
        <v>536</v>
      </c>
      <c r="B109" s="305" t="s">
        <v>65</v>
      </c>
      <c r="C109" s="305">
        <v>48</v>
      </c>
    </row>
    <row r="110" spans="1:3" x14ac:dyDescent="0.25">
      <c r="A110" s="305" t="s">
        <v>537</v>
      </c>
      <c r="B110" s="305" t="s">
        <v>1209</v>
      </c>
      <c r="C110" s="305">
        <v>20</v>
      </c>
    </row>
    <row r="111" spans="1:3" x14ac:dyDescent="0.25">
      <c r="A111" s="305" t="s">
        <v>630</v>
      </c>
      <c r="B111" s="305" t="s">
        <v>992</v>
      </c>
      <c r="C111" s="305">
        <v>798</v>
      </c>
    </row>
    <row r="112" spans="1:3" x14ac:dyDescent="0.25">
      <c r="A112" s="305" t="s">
        <v>631</v>
      </c>
      <c r="B112" s="305" t="s">
        <v>952</v>
      </c>
      <c r="C112" s="305">
        <v>906</v>
      </c>
    </row>
    <row r="113" spans="1:3" x14ac:dyDescent="0.25">
      <c r="A113" s="305" t="s">
        <v>632</v>
      </c>
      <c r="B113" s="305" t="s">
        <v>94</v>
      </c>
      <c r="C113" s="305">
        <v>64</v>
      </c>
    </row>
    <row r="114" spans="1:3" x14ac:dyDescent="0.25">
      <c r="A114" s="305" t="s">
        <v>633</v>
      </c>
      <c r="B114" s="305" t="s">
        <v>87</v>
      </c>
      <c r="C114" s="305">
        <v>36</v>
      </c>
    </row>
    <row r="115" spans="1:3" x14ac:dyDescent="0.25">
      <c r="A115" s="305" t="s">
        <v>793</v>
      </c>
      <c r="B115" s="305" t="s">
        <v>1636</v>
      </c>
      <c r="C115" s="305">
        <v>335</v>
      </c>
    </row>
    <row r="116" spans="1:3" x14ac:dyDescent="0.25">
      <c r="A116" s="305" t="s">
        <v>794</v>
      </c>
      <c r="B116" s="305" t="s">
        <v>37</v>
      </c>
      <c r="C116" s="305">
        <v>45</v>
      </c>
    </row>
    <row r="117" spans="1:3" x14ac:dyDescent="0.25">
      <c r="A117" s="305" t="s">
        <v>795</v>
      </c>
      <c r="B117" s="305" t="s">
        <v>1219</v>
      </c>
      <c r="C117" s="305">
        <v>47</v>
      </c>
    </row>
    <row r="118" spans="1:3" x14ac:dyDescent="0.25">
      <c r="A118" s="305" t="s">
        <v>796</v>
      </c>
      <c r="B118" s="305" t="s">
        <v>1207</v>
      </c>
      <c r="C118" s="305">
        <v>41</v>
      </c>
    </row>
    <row r="119" spans="1:3" x14ac:dyDescent="0.25">
      <c r="A119" s="305" t="s">
        <v>434</v>
      </c>
      <c r="B119" s="305" t="s">
        <v>941</v>
      </c>
      <c r="C119" s="305">
        <v>422</v>
      </c>
    </row>
    <row r="120" spans="1:3" x14ac:dyDescent="0.25">
      <c r="A120" s="305" t="s">
        <v>435</v>
      </c>
      <c r="B120" s="305" t="s">
        <v>1564</v>
      </c>
      <c r="C120" s="305">
        <v>26</v>
      </c>
    </row>
    <row r="121" spans="1:3" x14ac:dyDescent="0.25">
      <c r="A121" s="305" t="s">
        <v>436</v>
      </c>
      <c r="B121" s="305" t="s">
        <v>1534</v>
      </c>
      <c r="C121" s="305">
        <v>24</v>
      </c>
    </row>
    <row r="122" spans="1:3" x14ac:dyDescent="0.25">
      <c r="A122" s="305" t="s">
        <v>437</v>
      </c>
      <c r="B122" s="305" t="s">
        <v>1526</v>
      </c>
      <c r="C122" s="305">
        <v>20</v>
      </c>
    </row>
    <row r="123" spans="1:3" x14ac:dyDescent="0.25">
      <c r="A123" s="305" t="s">
        <v>438</v>
      </c>
      <c r="B123" s="305" t="s">
        <v>1199</v>
      </c>
      <c r="C123" s="305">
        <v>86</v>
      </c>
    </row>
    <row r="124" spans="1:3" x14ac:dyDescent="0.25">
      <c r="A124" s="305" t="s">
        <v>797</v>
      </c>
      <c r="B124" s="305" t="s">
        <v>1005</v>
      </c>
      <c r="C124" s="305">
        <v>28</v>
      </c>
    </row>
    <row r="125" spans="1:3" x14ac:dyDescent="0.25">
      <c r="A125" s="305" t="s">
        <v>798</v>
      </c>
      <c r="B125" s="305" t="s">
        <v>1217</v>
      </c>
      <c r="C125" s="305">
        <v>36</v>
      </c>
    </row>
    <row r="126" spans="1:3" x14ac:dyDescent="0.25">
      <c r="A126" s="305" t="s">
        <v>799</v>
      </c>
      <c r="B126" s="305" t="s">
        <v>912</v>
      </c>
      <c r="C126" s="305">
        <v>272</v>
      </c>
    </row>
    <row r="127" spans="1:3" x14ac:dyDescent="0.25">
      <c r="A127" s="305" t="s">
        <v>800</v>
      </c>
      <c r="B127" s="305" t="s">
        <v>1539</v>
      </c>
      <c r="C127" s="305">
        <v>20</v>
      </c>
    </row>
    <row r="128" spans="1:3" x14ac:dyDescent="0.25">
      <c r="A128" s="305" t="s">
        <v>634</v>
      </c>
      <c r="B128" s="305" t="s">
        <v>1637</v>
      </c>
      <c r="C128" s="305">
        <v>434</v>
      </c>
    </row>
    <row r="129" spans="1:3" x14ac:dyDescent="0.25">
      <c r="A129" s="305" t="s">
        <v>635</v>
      </c>
      <c r="B129" s="305" t="s">
        <v>1022</v>
      </c>
      <c r="C129" s="305">
        <v>20</v>
      </c>
    </row>
    <row r="130" spans="1:3" x14ac:dyDescent="0.25">
      <c r="A130" s="305" t="s">
        <v>636</v>
      </c>
      <c r="B130" s="305" t="s">
        <v>1210</v>
      </c>
      <c r="C130" s="305">
        <v>144</v>
      </c>
    </row>
    <row r="131" spans="1:3" x14ac:dyDescent="0.25">
      <c r="A131" s="305" t="s">
        <v>637</v>
      </c>
      <c r="B131" s="305" t="s">
        <v>10</v>
      </c>
      <c r="C131" s="305">
        <v>44</v>
      </c>
    </row>
    <row r="132" spans="1:3" x14ac:dyDescent="0.25">
      <c r="A132" s="305" t="s">
        <v>638</v>
      </c>
      <c r="B132" s="305" t="s">
        <v>928</v>
      </c>
      <c r="C132" s="305">
        <v>558</v>
      </c>
    </row>
    <row r="133" spans="1:3" x14ac:dyDescent="0.25">
      <c r="A133" s="305" t="s">
        <v>639</v>
      </c>
      <c r="B133" s="305" t="s">
        <v>1586</v>
      </c>
      <c r="C133" s="305">
        <v>30</v>
      </c>
    </row>
    <row r="134" spans="1:3" x14ac:dyDescent="0.25">
      <c r="A134" s="305" t="s">
        <v>801</v>
      </c>
      <c r="B134" s="305" t="s">
        <v>1638</v>
      </c>
      <c r="C134" s="305">
        <v>512</v>
      </c>
    </row>
    <row r="135" spans="1:3" x14ac:dyDescent="0.25">
      <c r="A135" s="305" t="s">
        <v>802</v>
      </c>
      <c r="B135" s="305" t="s">
        <v>1211</v>
      </c>
      <c r="C135" s="305">
        <v>60</v>
      </c>
    </row>
    <row r="136" spans="1:3" x14ac:dyDescent="0.25">
      <c r="A136" s="305" t="s">
        <v>803</v>
      </c>
      <c r="B136" s="305" t="s">
        <v>12</v>
      </c>
      <c r="C136" s="305">
        <v>25</v>
      </c>
    </row>
    <row r="137" spans="1:3" x14ac:dyDescent="0.25">
      <c r="A137" s="305" t="s">
        <v>804</v>
      </c>
      <c r="B137" s="305" t="s">
        <v>1639</v>
      </c>
      <c r="C137" s="305">
        <v>264</v>
      </c>
    </row>
    <row r="138" spans="1:3" x14ac:dyDescent="0.25">
      <c r="A138" s="305" t="s">
        <v>805</v>
      </c>
      <c r="B138" s="305" t="s">
        <v>1050</v>
      </c>
      <c r="C138" s="305">
        <v>32</v>
      </c>
    </row>
    <row r="139" spans="1:3" x14ac:dyDescent="0.25">
      <c r="A139" s="305" t="s">
        <v>806</v>
      </c>
      <c r="B139" s="305" t="s">
        <v>1033</v>
      </c>
      <c r="C139" s="305">
        <v>24</v>
      </c>
    </row>
    <row r="140" spans="1:3" x14ac:dyDescent="0.25">
      <c r="A140" s="305" t="s">
        <v>807</v>
      </c>
      <c r="B140" s="305" t="s">
        <v>1024</v>
      </c>
      <c r="C140" s="305">
        <v>32</v>
      </c>
    </row>
    <row r="141" spans="1:3" x14ac:dyDescent="0.25">
      <c r="A141" s="305" t="s">
        <v>808</v>
      </c>
      <c r="B141" s="305" t="s">
        <v>1023</v>
      </c>
      <c r="C141" s="305">
        <v>80</v>
      </c>
    </row>
    <row r="142" spans="1:3" x14ac:dyDescent="0.25">
      <c r="A142" s="305" t="s">
        <v>809</v>
      </c>
      <c r="B142" s="305" t="s">
        <v>72</v>
      </c>
      <c r="C142" s="305">
        <v>20</v>
      </c>
    </row>
    <row r="143" spans="1:3" x14ac:dyDescent="0.25">
      <c r="A143" s="305" t="s">
        <v>810</v>
      </c>
      <c r="B143" s="305" t="s">
        <v>27</v>
      </c>
      <c r="C143" s="305">
        <v>28</v>
      </c>
    </row>
    <row r="144" spans="1:3" x14ac:dyDescent="0.25">
      <c r="A144" s="305" t="s">
        <v>811</v>
      </c>
      <c r="B144" s="305" t="s">
        <v>1214</v>
      </c>
      <c r="C144" s="305">
        <v>74</v>
      </c>
    </row>
    <row r="145" spans="1:3" x14ac:dyDescent="0.25">
      <c r="A145" s="305" t="s">
        <v>812</v>
      </c>
      <c r="B145" s="305" t="s">
        <v>15</v>
      </c>
      <c r="C145" s="305">
        <v>28</v>
      </c>
    </row>
    <row r="146" spans="1:3" x14ac:dyDescent="0.25">
      <c r="A146" s="305" t="s">
        <v>813</v>
      </c>
      <c r="B146" s="305" t="s">
        <v>14</v>
      </c>
      <c r="C146" s="305">
        <v>36</v>
      </c>
    </row>
    <row r="147" spans="1:3" x14ac:dyDescent="0.25">
      <c r="A147" s="305" t="s">
        <v>640</v>
      </c>
      <c r="B147" s="305" t="s">
        <v>911</v>
      </c>
      <c r="C147" s="305">
        <v>450</v>
      </c>
    </row>
    <row r="148" spans="1:3" x14ac:dyDescent="0.25">
      <c r="A148" s="305" t="s">
        <v>439</v>
      </c>
      <c r="B148" s="305" t="s">
        <v>1640</v>
      </c>
      <c r="C148" s="305">
        <v>548</v>
      </c>
    </row>
    <row r="149" spans="1:3" x14ac:dyDescent="0.25">
      <c r="A149" s="305" t="s">
        <v>440</v>
      </c>
      <c r="B149" s="305" t="s">
        <v>1064</v>
      </c>
      <c r="C149" s="305">
        <v>76</v>
      </c>
    </row>
    <row r="150" spans="1:3" x14ac:dyDescent="0.25">
      <c r="A150" s="305" t="s">
        <v>441</v>
      </c>
      <c r="B150" s="305" t="s">
        <v>1009</v>
      </c>
      <c r="C150" s="305">
        <v>52</v>
      </c>
    </row>
    <row r="151" spans="1:3" x14ac:dyDescent="0.25">
      <c r="A151" s="305" t="s">
        <v>442</v>
      </c>
      <c r="B151" s="305" t="s">
        <v>1550</v>
      </c>
      <c r="C151" s="305">
        <v>48</v>
      </c>
    </row>
    <row r="152" spans="1:3" x14ac:dyDescent="0.25">
      <c r="A152" s="305" t="s">
        <v>443</v>
      </c>
      <c r="B152" s="305" t="s">
        <v>1216</v>
      </c>
      <c r="C152" s="305">
        <v>76</v>
      </c>
    </row>
    <row r="153" spans="1:3" x14ac:dyDescent="0.25">
      <c r="A153" s="305" t="s">
        <v>444</v>
      </c>
      <c r="B153" s="305" t="s">
        <v>1212</v>
      </c>
      <c r="C153" s="305">
        <v>40</v>
      </c>
    </row>
    <row r="154" spans="1:3" x14ac:dyDescent="0.25">
      <c r="A154" s="305" t="s">
        <v>538</v>
      </c>
      <c r="B154" s="305" t="s">
        <v>1020</v>
      </c>
      <c r="C154" s="305">
        <v>62</v>
      </c>
    </row>
    <row r="155" spans="1:3" x14ac:dyDescent="0.25">
      <c r="A155" s="305" t="s">
        <v>539</v>
      </c>
      <c r="B155" s="305" t="s">
        <v>7</v>
      </c>
      <c r="C155" s="305">
        <v>30</v>
      </c>
    </row>
    <row r="156" spans="1:3" x14ac:dyDescent="0.25">
      <c r="A156" s="305" t="s">
        <v>540</v>
      </c>
      <c r="B156" s="305" t="s">
        <v>913</v>
      </c>
      <c r="C156" s="305">
        <v>286</v>
      </c>
    </row>
    <row r="157" spans="1:3" x14ac:dyDescent="0.25">
      <c r="A157" s="305" t="s">
        <v>541</v>
      </c>
      <c r="B157" s="305" t="s">
        <v>1071</v>
      </c>
      <c r="C157" s="305">
        <v>24</v>
      </c>
    </row>
    <row r="158" spans="1:3" x14ac:dyDescent="0.25">
      <c r="A158" s="305" t="s">
        <v>542</v>
      </c>
      <c r="B158" s="305" t="s">
        <v>1056</v>
      </c>
      <c r="C158" s="305">
        <v>61</v>
      </c>
    </row>
    <row r="159" spans="1:3" x14ac:dyDescent="0.25">
      <c r="A159" s="305" t="s">
        <v>543</v>
      </c>
      <c r="B159" s="305" t="s">
        <v>1047</v>
      </c>
      <c r="C159" s="305">
        <v>32</v>
      </c>
    </row>
    <row r="160" spans="1:3" x14ac:dyDescent="0.25">
      <c r="A160" s="305" t="s">
        <v>544</v>
      </c>
      <c r="B160" s="305" t="s">
        <v>1561</v>
      </c>
      <c r="C160" s="305">
        <v>38</v>
      </c>
    </row>
    <row r="161" spans="1:3" x14ac:dyDescent="0.25">
      <c r="A161" s="305" t="s">
        <v>545</v>
      </c>
      <c r="B161" s="305" t="s">
        <v>1527</v>
      </c>
      <c r="C161" s="305">
        <v>74</v>
      </c>
    </row>
    <row r="162" spans="1:3" x14ac:dyDescent="0.25">
      <c r="A162" s="305" t="s">
        <v>546</v>
      </c>
      <c r="B162" s="305" t="s">
        <v>66</v>
      </c>
      <c r="C162" s="305">
        <v>40</v>
      </c>
    </row>
    <row r="163" spans="1:3" x14ac:dyDescent="0.25">
      <c r="A163" s="305" t="s">
        <v>547</v>
      </c>
      <c r="B163" s="305" t="s">
        <v>1220</v>
      </c>
      <c r="C163" s="305">
        <v>40</v>
      </c>
    </row>
    <row r="164" spans="1:3" x14ac:dyDescent="0.25">
      <c r="A164" s="305" t="s">
        <v>548</v>
      </c>
      <c r="B164" s="305" t="s">
        <v>1641</v>
      </c>
      <c r="C164" s="305">
        <v>210</v>
      </c>
    </row>
    <row r="165" spans="1:3" x14ac:dyDescent="0.25">
      <c r="A165" s="305" t="s">
        <v>549</v>
      </c>
      <c r="B165" s="305" t="s">
        <v>1224</v>
      </c>
      <c r="C165" s="305">
        <v>40</v>
      </c>
    </row>
    <row r="166" spans="1:3" x14ac:dyDescent="0.25">
      <c r="A166" s="305" t="s">
        <v>550</v>
      </c>
      <c r="B166" s="305" t="s">
        <v>914</v>
      </c>
      <c r="C166" s="305">
        <v>330</v>
      </c>
    </row>
    <row r="167" spans="1:3" x14ac:dyDescent="0.25">
      <c r="A167" s="305" t="s">
        <v>551</v>
      </c>
      <c r="B167" s="305" t="s">
        <v>1588</v>
      </c>
      <c r="C167" s="305">
        <v>50</v>
      </c>
    </row>
    <row r="168" spans="1:3" x14ac:dyDescent="0.25">
      <c r="A168" s="305" t="s">
        <v>641</v>
      </c>
      <c r="B168" s="305" t="s">
        <v>916</v>
      </c>
      <c r="C168" s="305">
        <v>1340</v>
      </c>
    </row>
    <row r="169" spans="1:3" x14ac:dyDescent="0.25">
      <c r="A169" s="305" t="s">
        <v>642</v>
      </c>
      <c r="B169" s="305" t="s">
        <v>940</v>
      </c>
      <c r="C169" s="305">
        <v>140</v>
      </c>
    </row>
    <row r="170" spans="1:3" x14ac:dyDescent="0.25">
      <c r="A170" s="305" t="s">
        <v>643</v>
      </c>
      <c r="B170" s="305" t="s">
        <v>60</v>
      </c>
      <c r="C170" s="305">
        <v>48</v>
      </c>
    </row>
    <row r="171" spans="1:3" x14ac:dyDescent="0.25">
      <c r="A171" s="305" t="s">
        <v>644</v>
      </c>
      <c r="B171" s="305" t="s">
        <v>2</v>
      </c>
      <c r="C171" s="305">
        <v>200</v>
      </c>
    </row>
    <row r="172" spans="1:3" x14ac:dyDescent="0.25">
      <c r="A172" s="305" t="s">
        <v>645</v>
      </c>
      <c r="B172" s="305" t="s">
        <v>917</v>
      </c>
      <c r="C172" s="305">
        <v>1246</v>
      </c>
    </row>
    <row r="173" spans="1:3" x14ac:dyDescent="0.25">
      <c r="A173" s="305" t="s">
        <v>646</v>
      </c>
      <c r="B173" s="305" t="s">
        <v>1591</v>
      </c>
      <c r="C173" s="305">
        <v>260</v>
      </c>
    </row>
    <row r="174" spans="1:3" x14ac:dyDescent="0.25">
      <c r="A174" s="305" t="s">
        <v>647</v>
      </c>
      <c r="B174" s="305" t="s">
        <v>1642</v>
      </c>
      <c r="C174" s="305">
        <v>675</v>
      </c>
    </row>
    <row r="175" spans="1:3" x14ac:dyDescent="0.25">
      <c r="A175" s="305" t="s">
        <v>648</v>
      </c>
      <c r="B175" s="305" t="s">
        <v>1013</v>
      </c>
      <c r="C175" s="305">
        <v>94</v>
      </c>
    </row>
    <row r="176" spans="1:3" x14ac:dyDescent="0.25">
      <c r="A176" s="305" t="s">
        <v>649</v>
      </c>
      <c r="B176" s="305" t="s">
        <v>4</v>
      </c>
      <c r="C176" s="305">
        <v>164</v>
      </c>
    </row>
    <row r="177" spans="1:3" x14ac:dyDescent="0.25">
      <c r="A177" s="305" t="s">
        <v>650</v>
      </c>
      <c r="B177" s="305" t="s">
        <v>1218</v>
      </c>
      <c r="C177" s="305">
        <v>90</v>
      </c>
    </row>
    <row r="178" spans="1:3" x14ac:dyDescent="0.25">
      <c r="A178" s="305" t="s">
        <v>651</v>
      </c>
      <c r="B178" s="305" t="s">
        <v>918</v>
      </c>
      <c r="C178" s="305">
        <v>804</v>
      </c>
    </row>
    <row r="179" spans="1:3" x14ac:dyDescent="0.25">
      <c r="A179" s="305" t="s">
        <v>652</v>
      </c>
      <c r="B179" s="305" t="s">
        <v>8</v>
      </c>
      <c r="C179" s="305">
        <v>220</v>
      </c>
    </row>
    <row r="180" spans="1:3" x14ac:dyDescent="0.25">
      <c r="A180" s="305" t="s">
        <v>552</v>
      </c>
      <c r="B180" s="305" t="s">
        <v>919</v>
      </c>
      <c r="C180" s="305">
        <v>483</v>
      </c>
    </row>
    <row r="181" spans="1:3" x14ac:dyDescent="0.25">
      <c r="A181" s="305" t="s">
        <v>553</v>
      </c>
      <c r="B181" s="305" t="s">
        <v>1081</v>
      </c>
      <c r="C181" s="305">
        <v>39</v>
      </c>
    </row>
    <row r="182" spans="1:3" x14ac:dyDescent="0.25">
      <c r="A182" s="305" t="s">
        <v>554</v>
      </c>
      <c r="B182" s="305" t="s">
        <v>1037</v>
      </c>
      <c r="C182" s="305">
        <v>34</v>
      </c>
    </row>
    <row r="183" spans="1:3" x14ac:dyDescent="0.25">
      <c r="A183" s="305" t="s">
        <v>555</v>
      </c>
      <c r="B183" s="305" t="s">
        <v>1584</v>
      </c>
      <c r="C183" s="305">
        <v>46</v>
      </c>
    </row>
    <row r="184" spans="1:3" x14ac:dyDescent="0.25">
      <c r="A184" s="305" t="s">
        <v>556</v>
      </c>
      <c r="B184" s="305" t="s">
        <v>35</v>
      </c>
      <c r="C184" s="305">
        <v>45</v>
      </c>
    </row>
    <row r="185" spans="1:3" x14ac:dyDescent="0.25">
      <c r="A185" s="305" t="s">
        <v>557</v>
      </c>
      <c r="B185" s="305" t="s">
        <v>11</v>
      </c>
      <c r="C185" s="305">
        <v>75</v>
      </c>
    </row>
    <row r="186" spans="1:3" x14ac:dyDescent="0.25">
      <c r="A186" s="305" t="s">
        <v>653</v>
      </c>
      <c r="B186" s="305" t="s">
        <v>920</v>
      </c>
      <c r="C186" s="305">
        <v>1354</v>
      </c>
    </row>
    <row r="187" spans="1:3" x14ac:dyDescent="0.25">
      <c r="A187" s="305" t="s">
        <v>654</v>
      </c>
      <c r="B187" s="305" t="s">
        <v>1051</v>
      </c>
      <c r="C187" s="305">
        <v>24</v>
      </c>
    </row>
    <row r="188" spans="1:3" x14ac:dyDescent="0.25">
      <c r="A188" s="305" t="s">
        <v>655</v>
      </c>
      <c r="B188" s="305" t="s">
        <v>1027</v>
      </c>
      <c r="C188" s="305">
        <v>128</v>
      </c>
    </row>
    <row r="189" spans="1:3" x14ac:dyDescent="0.25">
      <c r="A189" s="305" t="s">
        <v>656</v>
      </c>
      <c r="B189" s="305" t="s">
        <v>76</v>
      </c>
      <c r="C189" s="305">
        <v>40</v>
      </c>
    </row>
    <row r="190" spans="1:3" x14ac:dyDescent="0.25">
      <c r="A190" s="305" t="s">
        <v>657</v>
      </c>
      <c r="B190" s="305" t="s">
        <v>1192</v>
      </c>
      <c r="C190" s="305">
        <v>80</v>
      </c>
    </row>
    <row r="191" spans="1:3" x14ac:dyDescent="0.25">
      <c r="A191" s="305" t="s">
        <v>658</v>
      </c>
      <c r="B191" s="305" t="s">
        <v>1191</v>
      </c>
      <c r="C191" s="305">
        <v>156</v>
      </c>
    </row>
    <row r="192" spans="1:3" x14ac:dyDescent="0.25">
      <c r="A192" s="305" t="s">
        <v>814</v>
      </c>
      <c r="B192" s="305" t="s">
        <v>921</v>
      </c>
      <c r="C192" s="305">
        <v>576</v>
      </c>
    </row>
    <row r="193" spans="1:3" x14ac:dyDescent="0.25">
      <c r="A193" s="305" t="s">
        <v>815</v>
      </c>
      <c r="B193" s="305" t="s">
        <v>1076</v>
      </c>
      <c r="C193" s="305">
        <v>100</v>
      </c>
    </row>
    <row r="194" spans="1:3" x14ac:dyDescent="0.25">
      <c r="A194" s="305" t="s">
        <v>816</v>
      </c>
      <c r="B194" s="305" t="s">
        <v>1571</v>
      </c>
      <c r="C194" s="305">
        <v>64</v>
      </c>
    </row>
    <row r="195" spans="1:3" x14ac:dyDescent="0.25">
      <c r="A195" s="305" t="s">
        <v>817</v>
      </c>
      <c r="B195" s="305" t="s">
        <v>1535</v>
      </c>
      <c r="C195" s="305">
        <v>48</v>
      </c>
    </row>
    <row r="196" spans="1:3" x14ac:dyDescent="0.25">
      <c r="A196" s="305" t="s">
        <v>818</v>
      </c>
      <c r="B196" s="305" t="s">
        <v>20</v>
      </c>
      <c r="C196" s="305">
        <v>80</v>
      </c>
    </row>
    <row r="197" spans="1:3" x14ac:dyDescent="0.25">
      <c r="A197" s="305" t="s">
        <v>819</v>
      </c>
      <c r="B197" s="305" t="s">
        <v>923</v>
      </c>
      <c r="C197" s="305">
        <v>344</v>
      </c>
    </row>
    <row r="198" spans="1:3" x14ac:dyDescent="0.25">
      <c r="A198" s="305" t="s">
        <v>820</v>
      </c>
      <c r="B198" s="305" t="s">
        <v>68</v>
      </c>
      <c r="C198" s="305">
        <v>38</v>
      </c>
    </row>
    <row r="199" spans="1:3" x14ac:dyDescent="0.25">
      <c r="A199" s="305" t="s">
        <v>821</v>
      </c>
      <c r="B199" s="305" t="s">
        <v>23</v>
      </c>
      <c r="C199" s="305">
        <v>28</v>
      </c>
    </row>
    <row r="200" spans="1:3" x14ac:dyDescent="0.25">
      <c r="A200" s="305" t="s">
        <v>822</v>
      </c>
      <c r="B200" s="305" t="s">
        <v>13</v>
      </c>
      <c r="C200" s="305">
        <v>26</v>
      </c>
    </row>
    <row r="201" spans="1:3" x14ac:dyDescent="0.25">
      <c r="A201" s="305" t="s">
        <v>823</v>
      </c>
      <c r="B201" s="305" t="s">
        <v>924</v>
      </c>
      <c r="C201" s="305">
        <v>358</v>
      </c>
    </row>
    <row r="202" spans="1:3" x14ac:dyDescent="0.25">
      <c r="A202" s="305" t="s">
        <v>824</v>
      </c>
      <c r="B202" s="305" t="s">
        <v>1029</v>
      </c>
      <c r="C202" s="305">
        <v>88</v>
      </c>
    </row>
    <row r="203" spans="1:3" x14ac:dyDescent="0.25">
      <c r="A203" s="305" t="s">
        <v>825</v>
      </c>
      <c r="B203" s="305" t="s">
        <v>19</v>
      </c>
      <c r="C203" s="305">
        <v>60</v>
      </c>
    </row>
    <row r="204" spans="1:3" x14ac:dyDescent="0.25">
      <c r="A204" s="305" t="s">
        <v>826</v>
      </c>
      <c r="B204" s="305" t="s">
        <v>26</v>
      </c>
      <c r="C204" s="305">
        <v>64</v>
      </c>
    </row>
    <row r="205" spans="1:3" x14ac:dyDescent="0.25">
      <c r="A205" s="305" t="s">
        <v>445</v>
      </c>
      <c r="B205" s="305" t="s">
        <v>925</v>
      </c>
      <c r="C205" s="305">
        <v>830</v>
      </c>
    </row>
    <row r="206" spans="1:3" x14ac:dyDescent="0.25">
      <c r="A206" s="305" t="s">
        <v>446</v>
      </c>
      <c r="B206" s="305" t="s">
        <v>1547</v>
      </c>
      <c r="C206" s="305">
        <v>40</v>
      </c>
    </row>
    <row r="207" spans="1:3" x14ac:dyDescent="0.25">
      <c r="A207" s="305" t="s">
        <v>447</v>
      </c>
      <c r="B207" s="305" t="s">
        <v>56</v>
      </c>
      <c r="C207" s="305">
        <v>60</v>
      </c>
    </row>
    <row r="208" spans="1:3" x14ac:dyDescent="0.25">
      <c r="A208" s="305" t="s">
        <v>448</v>
      </c>
      <c r="B208" s="305" t="s">
        <v>28</v>
      </c>
      <c r="C208" s="305">
        <v>160</v>
      </c>
    </row>
    <row r="209" spans="1:3" x14ac:dyDescent="0.25">
      <c r="A209" s="305" t="s">
        <v>449</v>
      </c>
      <c r="B209" s="305" t="s">
        <v>927</v>
      </c>
      <c r="C209" s="305">
        <v>1002</v>
      </c>
    </row>
    <row r="210" spans="1:3" x14ac:dyDescent="0.25">
      <c r="A210" s="305" t="s">
        <v>450</v>
      </c>
      <c r="B210" s="305" t="s">
        <v>1546</v>
      </c>
      <c r="C210" s="305">
        <v>48</v>
      </c>
    </row>
    <row r="211" spans="1:3" x14ac:dyDescent="0.25">
      <c r="A211" s="305" t="s">
        <v>451</v>
      </c>
      <c r="B211" s="305" t="s">
        <v>29</v>
      </c>
      <c r="C211" s="305">
        <v>168</v>
      </c>
    </row>
    <row r="212" spans="1:3" x14ac:dyDescent="0.25">
      <c r="A212" s="305" t="s">
        <v>452</v>
      </c>
      <c r="B212" s="305" t="s">
        <v>1223</v>
      </c>
      <c r="C212" s="305">
        <v>26</v>
      </c>
    </row>
    <row r="213" spans="1:3" x14ac:dyDescent="0.25">
      <c r="A213" s="305" t="s">
        <v>659</v>
      </c>
      <c r="B213" s="305" t="s">
        <v>1630</v>
      </c>
      <c r="C213" s="305">
        <v>739</v>
      </c>
    </row>
    <row r="214" spans="1:3" x14ac:dyDescent="0.25">
      <c r="A214" s="305" t="s">
        <v>660</v>
      </c>
      <c r="B214" s="305" t="s">
        <v>1021</v>
      </c>
      <c r="C214" s="305">
        <v>59</v>
      </c>
    </row>
    <row r="215" spans="1:3" x14ac:dyDescent="0.25">
      <c r="A215" s="305" t="s">
        <v>661</v>
      </c>
      <c r="B215" s="305" t="s">
        <v>1594</v>
      </c>
      <c r="C215" s="305">
        <v>65</v>
      </c>
    </row>
    <row r="216" spans="1:3" x14ac:dyDescent="0.25">
      <c r="A216" s="305" t="s">
        <v>662</v>
      </c>
      <c r="B216" s="305" t="s">
        <v>9</v>
      </c>
      <c r="C216" s="305">
        <v>34</v>
      </c>
    </row>
    <row r="217" spans="1:3" x14ac:dyDescent="0.25">
      <c r="A217" s="305" t="s">
        <v>827</v>
      </c>
      <c r="B217" s="305" t="s">
        <v>1645</v>
      </c>
      <c r="C217" s="305">
        <v>640</v>
      </c>
    </row>
    <row r="218" spans="1:3" x14ac:dyDescent="0.25">
      <c r="A218" s="305" t="s">
        <v>828</v>
      </c>
      <c r="B218" s="305" t="s">
        <v>974</v>
      </c>
      <c r="C218" s="305">
        <v>386</v>
      </c>
    </row>
    <row r="219" spans="1:3" x14ac:dyDescent="0.25">
      <c r="A219" s="305" t="s">
        <v>829</v>
      </c>
      <c r="B219" s="305" t="s">
        <v>1542</v>
      </c>
      <c r="C219" s="305">
        <v>108</v>
      </c>
    </row>
    <row r="220" spans="1:3" x14ac:dyDescent="0.25">
      <c r="A220" s="305" t="s">
        <v>830</v>
      </c>
      <c r="B220" s="305" t="s">
        <v>36</v>
      </c>
      <c r="C220" s="305">
        <v>128</v>
      </c>
    </row>
    <row r="221" spans="1:3" x14ac:dyDescent="0.25">
      <c r="A221" s="305" t="s">
        <v>831</v>
      </c>
      <c r="B221" s="305" t="s">
        <v>1177</v>
      </c>
      <c r="C221" s="305">
        <v>48</v>
      </c>
    </row>
    <row r="222" spans="1:3" x14ac:dyDescent="0.25">
      <c r="A222" s="305" t="s">
        <v>832</v>
      </c>
      <c r="B222" s="305" t="s">
        <v>930</v>
      </c>
      <c r="C222" s="305">
        <v>442</v>
      </c>
    </row>
    <row r="223" spans="1:3" x14ac:dyDescent="0.25">
      <c r="A223" s="305" t="s">
        <v>833</v>
      </c>
      <c r="B223" s="305" t="s">
        <v>1041</v>
      </c>
      <c r="C223" s="305">
        <v>64</v>
      </c>
    </row>
    <row r="224" spans="1:3" x14ac:dyDescent="0.25">
      <c r="A224" s="305" t="s">
        <v>834</v>
      </c>
      <c r="B224" s="305" t="s">
        <v>49</v>
      </c>
      <c r="C224" s="305">
        <v>36</v>
      </c>
    </row>
    <row r="225" spans="1:3" x14ac:dyDescent="0.25">
      <c r="A225" s="305" t="s">
        <v>835</v>
      </c>
      <c r="B225" s="305" t="s">
        <v>42</v>
      </c>
      <c r="C225" s="305">
        <v>48</v>
      </c>
    </row>
    <row r="226" spans="1:3" x14ac:dyDescent="0.25">
      <c r="A226" s="305" t="s">
        <v>558</v>
      </c>
      <c r="B226" s="305" t="s">
        <v>1635</v>
      </c>
      <c r="C226" s="305">
        <v>195</v>
      </c>
    </row>
    <row r="227" spans="1:3" x14ac:dyDescent="0.25">
      <c r="A227" s="305" t="s">
        <v>559</v>
      </c>
      <c r="B227" s="305" t="s">
        <v>40</v>
      </c>
      <c r="C227" s="305">
        <v>63</v>
      </c>
    </row>
    <row r="228" spans="1:3" x14ac:dyDescent="0.25">
      <c r="A228" s="305" t="s">
        <v>453</v>
      </c>
      <c r="B228" s="305" t="s">
        <v>25</v>
      </c>
      <c r="C228" s="305">
        <v>36</v>
      </c>
    </row>
    <row r="229" spans="1:3" x14ac:dyDescent="0.25">
      <c r="A229" s="305" t="s">
        <v>836</v>
      </c>
      <c r="B229" s="305" t="s">
        <v>931</v>
      </c>
      <c r="C229" s="305">
        <v>152</v>
      </c>
    </row>
    <row r="230" spans="1:3" x14ac:dyDescent="0.25">
      <c r="A230" s="305" t="s">
        <v>837</v>
      </c>
      <c r="B230" s="305" t="s">
        <v>1063</v>
      </c>
      <c r="C230" s="305">
        <v>28</v>
      </c>
    </row>
    <row r="231" spans="1:3" x14ac:dyDescent="0.25">
      <c r="A231" s="305" t="s">
        <v>838</v>
      </c>
      <c r="B231" s="305" t="s">
        <v>1048</v>
      </c>
      <c r="C231" s="305">
        <v>26</v>
      </c>
    </row>
    <row r="232" spans="1:3" x14ac:dyDescent="0.25">
      <c r="A232" s="305" t="s">
        <v>839</v>
      </c>
      <c r="B232" s="305" t="s">
        <v>1549</v>
      </c>
      <c r="C232" s="305">
        <v>26</v>
      </c>
    </row>
    <row r="233" spans="1:3" x14ac:dyDescent="0.25">
      <c r="A233" s="305" t="s">
        <v>840</v>
      </c>
      <c r="B233" s="305" t="s">
        <v>75</v>
      </c>
      <c r="C233" s="305">
        <v>14</v>
      </c>
    </row>
    <row r="234" spans="1:3" x14ac:dyDescent="0.25">
      <c r="A234" s="305" t="s">
        <v>841</v>
      </c>
      <c r="B234" s="305" t="s">
        <v>69</v>
      </c>
      <c r="C234" s="305">
        <v>16</v>
      </c>
    </row>
    <row r="235" spans="1:3" x14ac:dyDescent="0.25">
      <c r="A235" s="305" t="s">
        <v>842</v>
      </c>
      <c r="B235" s="305" t="s">
        <v>44</v>
      </c>
      <c r="C235" s="305">
        <v>20</v>
      </c>
    </row>
    <row r="236" spans="1:3" x14ac:dyDescent="0.25">
      <c r="A236" s="305" t="s">
        <v>454</v>
      </c>
      <c r="B236" s="305" t="s">
        <v>1646</v>
      </c>
      <c r="C236" s="305">
        <v>697</v>
      </c>
    </row>
    <row r="237" spans="1:3" x14ac:dyDescent="0.25">
      <c r="A237" s="305" t="s">
        <v>455</v>
      </c>
      <c r="B237" s="305" t="s">
        <v>1596</v>
      </c>
      <c r="C237" s="305">
        <v>90</v>
      </c>
    </row>
    <row r="238" spans="1:3" x14ac:dyDescent="0.25">
      <c r="A238" s="305" t="s">
        <v>752</v>
      </c>
      <c r="B238" s="305" t="s">
        <v>1647</v>
      </c>
      <c r="C238" s="305">
        <v>262</v>
      </c>
    </row>
    <row r="239" spans="1:3" x14ac:dyDescent="0.25">
      <c r="A239" s="305" t="s">
        <v>753</v>
      </c>
      <c r="B239" s="305" t="s">
        <v>1040</v>
      </c>
      <c r="C239" s="305">
        <v>86</v>
      </c>
    </row>
    <row r="240" spans="1:3" x14ac:dyDescent="0.25">
      <c r="A240" s="305" t="s">
        <v>754</v>
      </c>
      <c r="B240" s="305" t="s">
        <v>1196</v>
      </c>
      <c r="C240" s="305">
        <v>44</v>
      </c>
    </row>
    <row r="241" spans="1:3" x14ac:dyDescent="0.25">
      <c r="A241" s="305" t="s">
        <v>755</v>
      </c>
      <c r="B241" s="305" t="s">
        <v>1597</v>
      </c>
      <c r="C241" s="305">
        <v>86</v>
      </c>
    </row>
    <row r="242" spans="1:3" x14ac:dyDescent="0.25">
      <c r="A242" s="305" t="s">
        <v>560</v>
      </c>
      <c r="B242" s="305" t="s">
        <v>1648</v>
      </c>
      <c r="C242" s="305">
        <v>156</v>
      </c>
    </row>
    <row r="243" spans="1:3" x14ac:dyDescent="0.25">
      <c r="A243" s="305" t="s">
        <v>561</v>
      </c>
      <c r="B243" s="305" t="s">
        <v>1066</v>
      </c>
      <c r="C243" s="305">
        <v>44</v>
      </c>
    </row>
    <row r="244" spans="1:3" x14ac:dyDescent="0.25">
      <c r="A244" s="305" t="s">
        <v>562</v>
      </c>
      <c r="B244" s="305" t="s">
        <v>1551</v>
      </c>
      <c r="C244" s="305">
        <v>48</v>
      </c>
    </row>
    <row r="245" spans="1:3" x14ac:dyDescent="0.25">
      <c r="A245" s="305" t="s">
        <v>563</v>
      </c>
      <c r="B245" s="305" t="s">
        <v>46</v>
      </c>
      <c r="C245" s="305">
        <v>50</v>
      </c>
    </row>
    <row r="246" spans="1:3" x14ac:dyDescent="0.25">
      <c r="A246" s="305" t="s">
        <v>564</v>
      </c>
      <c r="B246" s="305" t="s">
        <v>1649</v>
      </c>
      <c r="C246" s="305">
        <v>1276</v>
      </c>
    </row>
    <row r="247" spans="1:3" x14ac:dyDescent="0.25">
      <c r="A247" s="305" t="s">
        <v>565</v>
      </c>
      <c r="B247" s="305" t="s">
        <v>1019</v>
      </c>
      <c r="C247" s="305">
        <v>338</v>
      </c>
    </row>
    <row r="248" spans="1:3" x14ac:dyDescent="0.25">
      <c r="A248" s="305" t="s">
        <v>566</v>
      </c>
      <c r="B248" s="305" t="s">
        <v>1585</v>
      </c>
      <c r="C248" s="305">
        <v>50</v>
      </c>
    </row>
    <row r="249" spans="1:3" x14ac:dyDescent="0.25">
      <c r="A249" s="305" t="s">
        <v>567</v>
      </c>
      <c r="B249" s="305" t="s">
        <v>6</v>
      </c>
      <c r="C249" s="305">
        <v>112</v>
      </c>
    </row>
    <row r="250" spans="1:3" x14ac:dyDescent="0.25">
      <c r="A250" s="305" t="s">
        <v>456</v>
      </c>
      <c r="B250" s="305" t="s">
        <v>934</v>
      </c>
      <c r="C250" s="305">
        <v>444</v>
      </c>
    </row>
    <row r="251" spans="1:3" x14ac:dyDescent="0.25">
      <c r="A251" s="305" t="s">
        <v>457</v>
      </c>
      <c r="B251" s="305" t="s">
        <v>1572</v>
      </c>
      <c r="C251" s="305">
        <v>76</v>
      </c>
    </row>
    <row r="252" spans="1:3" x14ac:dyDescent="0.25">
      <c r="A252" s="305" t="s">
        <v>458</v>
      </c>
      <c r="B252" s="305" t="s">
        <v>52</v>
      </c>
      <c r="C252" s="305">
        <v>46</v>
      </c>
    </row>
    <row r="253" spans="1:3" x14ac:dyDescent="0.25">
      <c r="A253" s="305" t="s">
        <v>459</v>
      </c>
      <c r="B253" s="305" t="s">
        <v>47</v>
      </c>
      <c r="C253" s="305">
        <v>82</v>
      </c>
    </row>
    <row r="254" spans="1:3" x14ac:dyDescent="0.25">
      <c r="A254" s="305" t="s">
        <v>460</v>
      </c>
      <c r="B254" s="305" t="s">
        <v>1650</v>
      </c>
      <c r="C254" s="305">
        <v>308</v>
      </c>
    </row>
    <row r="255" spans="1:3" x14ac:dyDescent="0.25">
      <c r="A255" s="305" t="s">
        <v>461</v>
      </c>
      <c r="B255" s="305" t="s">
        <v>922</v>
      </c>
      <c r="C255" s="305">
        <v>159</v>
      </c>
    </row>
    <row r="256" spans="1:3" x14ac:dyDescent="0.25">
      <c r="A256" s="305" t="s">
        <v>462</v>
      </c>
      <c r="B256" s="305" t="s">
        <v>22</v>
      </c>
      <c r="C256" s="305">
        <v>76</v>
      </c>
    </row>
    <row r="257" spans="1:3" x14ac:dyDescent="0.25">
      <c r="A257" s="305" t="s">
        <v>663</v>
      </c>
      <c r="B257" s="305" t="s">
        <v>935</v>
      </c>
      <c r="C257" s="305">
        <v>704</v>
      </c>
    </row>
    <row r="258" spans="1:3" x14ac:dyDescent="0.25">
      <c r="A258" s="305" t="s">
        <v>664</v>
      </c>
      <c r="B258" s="305" t="s">
        <v>50</v>
      </c>
      <c r="C258" s="305">
        <v>180</v>
      </c>
    </row>
    <row r="259" spans="1:3" x14ac:dyDescent="0.25">
      <c r="A259" s="305" t="s">
        <v>665</v>
      </c>
      <c r="B259" s="305" t="s">
        <v>939</v>
      </c>
      <c r="C259" s="305">
        <v>600</v>
      </c>
    </row>
    <row r="260" spans="1:3" x14ac:dyDescent="0.25">
      <c r="A260" s="305" t="s">
        <v>666</v>
      </c>
      <c r="B260" s="305" t="s">
        <v>59</v>
      </c>
      <c r="C260" s="305">
        <v>140</v>
      </c>
    </row>
    <row r="261" spans="1:3" x14ac:dyDescent="0.25">
      <c r="A261" s="305" t="s">
        <v>463</v>
      </c>
      <c r="B261" s="305" t="s">
        <v>944</v>
      </c>
      <c r="C261" s="305">
        <v>878</v>
      </c>
    </row>
    <row r="262" spans="1:3" x14ac:dyDescent="0.25">
      <c r="A262" s="305" t="s">
        <v>464</v>
      </c>
      <c r="B262" s="305" t="s">
        <v>48</v>
      </c>
      <c r="C262" s="305">
        <v>44</v>
      </c>
    </row>
    <row r="263" spans="1:3" x14ac:dyDescent="0.25">
      <c r="A263" s="305" t="s">
        <v>465</v>
      </c>
      <c r="B263" s="305" t="s">
        <v>1025</v>
      </c>
      <c r="C263" s="305">
        <v>94</v>
      </c>
    </row>
    <row r="264" spans="1:3" x14ac:dyDescent="0.25">
      <c r="A264" s="305" t="s">
        <v>466</v>
      </c>
      <c r="B264" s="305" t="s">
        <v>67</v>
      </c>
      <c r="C264" s="305">
        <v>148</v>
      </c>
    </row>
    <row r="265" spans="1:3" x14ac:dyDescent="0.25">
      <c r="A265" s="305" t="s">
        <v>467</v>
      </c>
      <c r="B265" s="305" t="s">
        <v>16</v>
      </c>
      <c r="C265" s="305">
        <v>70</v>
      </c>
    </row>
    <row r="266" spans="1:3" x14ac:dyDescent="0.25">
      <c r="A266" s="305" t="s">
        <v>468</v>
      </c>
      <c r="B266" s="305" t="s">
        <v>945</v>
      </c>
      <c r="C266" s="305">
        <v>544</v>
      </c>
    </row>
    <row r="267" spans="1:3" x14ac:dyDescent="0.25">
      <c r="A267" s="305" t="s">
        <v>469</v>
      </c>
      <c r="B267" s="305" t="s">
        <v>936</v>
      </c>
      <c r="C267" s="305">
        <v>536</v>
      </c>
    </row>
    <row r="268" spans="1:3" x14ac:dyDescent="0.25">
      <c r="A268" s="305" t="s">
        <v>470</v>
      </c>
      <c r="B268" s="305" t="s">
        <v>915</v>
      </c>
      <c r="C268" s="305">
        <v>532</v>
      </c>
    </row>
    <row r="269" spans="1:3" x14ac:dyDescent="0.25">
      <c r="A269" s="305" t="s">
        <v>471</v>
      </c>
      <c r="B269" s="305" t="s">
        <v>51</v>
      </c>
      <c r="C269" s="305">
        <v>200</v>
      </c>
    </row>
    <row r="270" spans="1:3" x14ac:dyDescent="0.25">
      <c r="A270" s="305" t="s">
        <v>472</v>
      </c>
      <c r="B270" s="305" t="s">
        <v>71</v>
      </c>
      <c r="C270" s="305">
        <v>188</v>
      </c>
    </row>
    <row r="271" spans="1:3" x14ac:dyDescent="0.25">
      <c r="A271" s="305" t="s">
        <v>473</v>
      </c>
      <c r="B271" s="305" t="s">
        <v>1225</v>
      </c>
      <c r="C271" s="305">
        <v>228</v>
      </c>
    </row>
    <row r="272" spans="1:3" x14ac:dyDescent="0.25">
      <c r="A272" s="305" t="s">
        <v>474</v>
      </c>
      <c r="B272" s="305" t="s">
        <v>946</v>
      </c>
      <c r="C272" s="305">
        <v>1254</v>
      </c>
    </row>
    <row r="273" spans="1:3" x14ac:dyDescent="0.25">
      <c r="A273" s="305" t="s">
        <v>475</v>
      </c>
      <c r="B273" s="305" t="s">
        <v>1045</v>
      </c>
      <c r="C273" s="305">
        <v>84</v>
      </c>
    </row>
    <row r="274" spans="1:3" x14ac:dyDescent="0.25">
      <c r="A274" s="305" t="s">
        <v>476</v>
      </c>
      <c r="B274" s="305" t="s">
        <v>1018</v>
      </c>
      <c r="C274" s="305">
        <v>38</v>
      </c>
    </row>
    <row r="275" spans="1:3" x14ac:dyDescent="0.25">
      <c r="A275" s="305" t="s">
        <v>477</v>
      </c>
      <c r="B275" s="305" t="s">
        <v>63</v>
      </c>
      <c r="C275" s="305">
        <v>54</v>
      </c>
    </row>
    <row r="276" spans="1:3" x14ac:dyDescent="0.25">
      <c r="A276" s="305" t="s">
        <v>478</v>
      </c>
      <c r="B276" s="305" t="s">
        <v>73</v>
      </c>
      <c r="C276" s="305">
        <v>290</v>
      </c>
    </row>
    <row r="277" spans="1:3" x14ac:dyDescent="0.25">
      <c r="A277" s="305" t="s">
        <v>479</v>
      </c>
      <c r="B277" s="305" t="s">
        <v>5</v>
      </c>
      <c r="C277" s="305">
        <v>26</v>
      </c>
    </row>
    <row r="278" spans="1:3" x14ac:dyDescent="0.25">
      <c r="A278" s="305" t="s">
        <v>480</v>
      </c>
      <c r="B278" s="305" t="s">
        <v>947</v>
      </c>
      <c r="C278" s="305">
        <v>610</v>
      </c>
    </row>
    <row r="279" spans="1:3" x14ac:dyDescent="0.25">
      <c r="A279" s="305" t="s">
        <v>481</v>
      </c>
      <c r="B279" s="305" t="s">
        <v>1034</v>
      </c>
      <c r="C279" s="305">
        <v>52</v>
      </c>
    </row>
    <row r="280" spans="1:3" x14ac:dyDescent="0.25">
      <c r="A280" s="305" t="s">
        <v>482</v>
      </c>
      <c r="B280" s="305" t="s">
        <v>32</v>
      </c>
      <c r="C280" s="305">
        <v>72</v>
      </c>
    </row>
    <row r="281" spans="1:3" x14ac:dyDescent="0.25">
      <c r="A281" s="305" t="s">
        <v>483</v>
      </c>
      <c r="B281" s="305" t="s">
        <v>74</v>
      </c>
      <c r="C281" s="305">
        <v>60</v>
      </c>
    </row>
    <row r="282" spans="1:3" x14ac:dyDescent="0.25">
      <c r="A282" s="305" t="s">
        <v>667</v>
      </c>
      <c r="B282" s="305" t="s">
        <v>1613</v>
      </c>
      <c r="C282" s="305">
        <v>1180</v>
      </c>
    </row>
    <row r="283" spans="1:3" x14ac:dyDescent="0.25">
      <c r="A283" s="305" t="s">
        <v>843</v>
      </c>
      <c r="B283" s="305" t="s">
        <v>933</v>
      </c>
      <c r="C283" s="305">
        <v>637</v>
      </c>
    </row>
    <row r="284" spans="1:3" x14ac:dyDescent="0.25">
      <c r="A284" s="305" t="s">
        <v>844</v>
      </c>
      <c r="B284" s="305" t="s">
        <v>1178</v>
      </c>
      <c r="C284" s="305">
        <v>44</v>
      </c>
    </row>
    <row r="285" spans="1:3" x14ac:dyDescent="0.25">
      <c r="A285" s="305" t="s">
        <v>845</v>
      </c>
      <c r="B285" s="305" t="s">
        <v>78</v>
      </c>
      <c r="C285" s="305">
        <v>140</v>
      </c>
    </row>
    <row r="286" spans="1:3" x14ac:dyDescent="0.25">
      <c r="A286" s="305" t="s">
        <v>846</v>
      </c>
      <c r="B286" s="305" t="s">
        <v>988</v>
      </c>
      <c r="C286" s="305">
        <v>544</v>
      </c>
    </row>
    <row r="287" spans="1:3" x14ac:dyDescent="0.25">
      <c r="A287" s="305" t="s">
        <v>847</v>
      </c>
      <c r="B287" s="305" t="s">
        <v>1072</v>
      </c>
      <c r="C287" s="305">
        <v>40</v>
      </c>
    </row>
    <row r="288" spans="1:3" x14ac:dyDescent="0.25">
      <c r="A288" s="305" t="s">
        <v>848</v>
      </c>
      <c r="B288" s="305" t="s">
        <v>1562</v>
      </c>
      <c r="C288" s="305">
        <v>42</v>
      </c>
    </row>
    <row r="289" spans="1:3" x14ac:dyDescent="0.25">
      <c r="A289" s="305" t="s">
        <v>849</v>
      </c>
      <c r="B289" s="305" t="s">
        <v>79</v>
      </c>
      <c r="C289" s="305">
        <v>60</v>
      </c>
    </row>
    <row r="290" spans="1:3" x14ac:dyDescent="0.25">
      <c r="A290" s="305" t="s">
        <v>850</v>
      </c>
      <c r="B290" s="305" t="s">
        <v>1222</v>
      </c>
      <c r="C290" s="305">
        <v>38</v>
      </c>
    </row>
    <row r="291" spans="1:3" x14ac:dyDescent="0.25">
      <c r="A291" s="305" t="s">
        <v>568</v>
      </c>
      <c r="B291" s="305" t="s">
        <v>948</v>
      </c>
      <c r="C291" s="305">
        <v>847</v>
      </c>
    </row>
    <row r="292" spans="1:3" x14ac:dyDescent="0.25">
      <c r="A292" s="305" t="s">
        <v>569</v>
      </c>
      <c r="B292" s="305" t="s">
        <v>1004</v>
      </c>
      <c r="C292" s="305">
        <v>103</v>
      </c>
    </row>
    <row r="293" spans="1:3" x14ac:dyDescent="0.25">
      <c r="A293" s="305" t="s">
        <v>570</v>
      </c>
      <c r="B293" s="305" t="s">
        <v>1179</v>
      </c>
      <c r="C293" s="305">
        <v>53</v>
      </c>
    </row>
    <row r="294" spans="1:3" x14ac:dyDescent="0.25">
      <c r="A294" s="305" t="s">
        <v>571</v>
      </c>
      <c r="B294" s="305" t="s">
        <v>80</v>
      </c>
      <c r="C294" s="305">
        <v>95</v>
      </c>
    </row>
    <row r="295" spans="1:3" x14ac:dyDescent="0.25">
      <c r="A295" s="305" t="s">
        <v>572</v>
      </c>
      <c r="B295" s="305" t="s">
        <v>1206</v>
      </c>
      <c r="C295" s="305">
        <v>93</v>
      </c>
    </row>
    <row r="296" spans="1:3" x14ac:dyDescent="0.25">
      <c r="A296" s="305" t="s">
        <v>484</v>
      </c>
      <c r="B296" s="305" t="s">
        <v>950</v>
      </c>
      <c r="C296" s="305">
        <v>780</v>
      </c>
    </row>
    <row r="297" spans="1:3" x14ac:dyDescent="0.25">
      <c r="A297" s="305" t="s">
        <v>485</v>
      </c>
      <c r="B297" s="305" t="s">
        <v>1565</v>
      </c>
      <c r="C297" s="305">
        <v>112</v>
      </c>
    </row>
    <row r="298" spans="1:3" x14ac:dyDescent="0.25">
      <c r="A298" s="305" t="s">
        <v>486</v>
      </c>
      <c r="B298" s="305" t="s">
        <v>81</v>
      </c>
      <c r="C298" s="305">
        <v>96</v>
      </c>
    </row>
    <row r="299" spans="1:3" x14ac:dyDescent="0.25">
      <c r="A299" s="305" t="s">
        <v>573</v>
      </c>
      <c r="B299" s="305" t="s">
        <v>951</v>
      </c>
      <c r="C299" s="305">
        <v>342</v>
      </c>
    </row>
    <row r="300" spans="1:3" x14ac:dyDescent="0.25">
      <c r="A300" s="305" t="s">
        <v>574</v>
      </c>
      <c r="B300" s="305" t="s">
        <v>1053</v>
      </c>
      <c r="C300" s="305">
        <v>122</v>
      </c>
    </row>
    <row r="301" spans="1:3" x14ac:dyDescent="0.25">
      <c r="A301" s="305" t="s">
        <v>575</v>
      </c>
      <c r="B301" s="305" t="s">
        <v>1079</v>
      </c>
      <c r="C301" s="305">
        <v>52</v>
      </c>
    </row>
    <row r="302" spans="1:3" x14ac:dyDescent="0.25">
      <c r="A302" s="305" t="s">
        <v>576</v>
      </c>
      <c r="B302" s="305" t="s">
        <v>1609</v>
      </c>
      <c r="C302" s="305">
        <v>24</v>
      </c>
    </row>
    <row r="303" spans="1:3" x14ac:dyDescent="0.25">
      <c r="A303" s="305" t="s">
        <v>577</v>
      </c>
      <c r="B303" s="305" t="s">
        <v>1188</v>
      </c>
      <c r="C303" s="305">
        <v>30</v>
      </c>
    </row>
    <row r="304" spans="1:3" x14ac:dyDescent="0.25">
      <c r="A304" s="305" t="s">
        <v>578</v>
      </c>
      <c r="B304" s="305" t="s">
        <v>1205</v>
      </c>
      <c r="C304" s="305">
        <v>14</v>
      </c>
    </row>
    <row r="305" spans="1:3" x14ac:dyDescent="0.25">
      <c r="A305" s="305" t="s">
        <v>851</v>
      </c>
      <c r="B305" s="305" t="s">
        <v>1615</v>
      </c>
      <c r="C305" s="305">
        <v>592</v>
      </c>
    </row>
    <row r="306" spans="1:3" x14ac:dyDescent="0.25">
      <c r="A306" s="305" t="s">
        <v>852</v>
      </c>
      <c r="B306" s="305" t="s">
        <v>1031</v>
      </c>
      <c r="C306" s="305">
        <v>24</v>
      </c>
    </row>
    <row r="307" spans="1:3" x14ac:dyDescent="0.25">
      <c r="A307" s="305" t="s">
        <v>853</v>
      </c>
      <c r="B307" s="305" t="s">
        <v>83</v>
      </c>
      <c r="C307" s="305">
        <v>192</v>
      </c>
    </row>
    <row r="308" spans="1:3" x14ac:dyDescent="0.25">
      <c r="A308" s="305" t="s">
        <v>487</v>
      </c>
      <c r="B308" s="305" t="s">
        <v>953</v>
      </c>
      <c r="C308" s="305">
        <v>542</v>
      </c>
    </row>
    <row r="309" spans="1:3" x14ac:dyDescent="0.25">
      <c r="A309" s="305" t="s">
        <v>488</v>
      </c>
      <c r="B309" s="305" t="s">
        <v>85</v>
      </c>
      <c r="C309" s="305">
        <v>240</v>
      </c>
    </row>
    <row r="310" spans="1:3" x14ac:dyDescent="0.25">
      <c r="A310" s="305" t="s">
        <v>854</v>
      </c>
      <c r="B310" s="305" t="s">
        <v>966</v>
      </c>
      <c r="C310" s="305">
        <v>356</v>
      </c>
    </row>
    <row r="311" spans="1:3" x14ac:dyDescent="0.25">
      <c r="A311" s="305" t="s">
        <v>855</v>
      </c>
      <c r="B311" s="305" t="s">
        <v>1528</v>
      </c>
      <c r="C311" s="305">
        <v>52</v>
      </c>
    </row>
    <row r="312" spans="1:3" x14ac:dyDescent="0.25">
      <c r="A312" s="305" t="s">
        <v>579</v>
      </c>
      <c r="B312" s="305" t="s">
        <v>967</v>
      </c>
      <c r="C312" s="305">
        <v>734</v>
      </c>
    </row>
    <row r="313" spans="1:3" x14ac:dyDescent="0.25">
      <c r="A313" s="305" t="s">
        <v>580</v>
      </c>
      <c r="B313" s="305" t="s">
        <v>1068</v>
      </c>
      <c r="C313" s="305">
        <v>60</v>
      </c>
    </row>
    <row r="314" spans="1:3" x14ac:dyDescent="0.25">
      <c r="A314" s="305" t="s">
        <v>581</v>
      </c>
      <c r="B314" s="305" t="s">
        <v>1028</v>
      </c>
      <c r="C314" s="305">
        <v>44</v>
      </c>
    </row>
    <row r="315" spans="1:3" x14ac:dyDescent="0.25">
      <c r="A315" s="305" t="s">
        <v>582</v>
      </c>
      <c r="B315" s="305" t="s">
        <v>1017</v>
      </c>
      <c r="C315" s="305">
        <v>84</v>
      </c>
    </row>
    <row r="316" spans="1:3" x14ac:dyDescent="0.25">
      <c r="A316" s="305" t="s">
        <v>583</v>
      </c>
      <c r="B316" s="305" t="s">
        <v>1558</v>
      </c>
      <c r="C316" s="305">
        <v>50</v>
      </c>
    </row>
    <row r="317" spans="1:3" x14ac:dyDescent="0.25">
      <c r="A317" s="305" t="s">
        <v>584</v>
      </c>
      <c r="B317" s="305" t="s">
        <v>18</v>
      </c>
      <c r="C317" s="305">
        <v>60</v>
      </c>
    </row>
    <row r="318" spans="1:3" x14ac:dyDescent="0.25">
      <c r="A318" s="305" t="s">
        <v>585</v>
      </c>
      <c r="B318" s="305" t="s">
        <v>1600</v>
      </c>
      <c r="C318" s="305">
        <v>110</v>
      </c>
    </row>
    <row r="319" spans="1:3" x14ac:dyDescent="0.25">
      <c r="A319" s="305" t="s">
        <v>586</v>
      </c>
      <c r="B319" s="305" t="s">
        <v>1229</v>
      </c>
      <c r="C319" s="305">
        <v>60</v>
      </c>
    </row>
    <row r="320" spans="1:3" x14ac:dyDescent="0.25">
      <c r="A320" s="305" t="s">
        <v>489</v>
      </c>
      <c r="B320" s="305" t="s">
        <v>942</v>
      </c>
      <c r="C320" s="305">
        <v>488</v>
      </c>
    </row>
    <row r="321" spans="1:3" x14ac:dyDescent="0.25">
      <c r="A321" s="305" t="s">
        <v>490</v>
      </c>
      <c r="B321" s="305" t="s">
        <v>968</v>
      </c>
      <c r="C321" s="305">
        <v>96</v>
      </c>
    </row>
    <row r="322" spans="1:3" x14ac:dyDescent="0.25">
      <c r="A322" s="305" t="s">
        <v>491</v>
      </c>
      <c r="B322" s="305" t="s">
        <v>62</v>
      </c>
      <c r="C322" s="305">
        <v>72</v>
      </c>
    </row>
    <row r="323" spans="1:3" x14ac:dyDescent="0.25">
      <c r="A323" s="305" t="s">
        <v>492</v>
      </c>
      <c r="B323" s="305" t="s">
        <v>1531</v>
      </c>
      <c r="C323" s="305">
        <v>46</v>
      </c>
    </row>
    <row r="324" spans="1:3" x14ac:dyDescent="0.25">
      <c r="A324" s="305" t="s">
        <v>493</v>
      </c>
      <c r="B324" s="305" t="s">
        <v>969</v>
      </c>
      <c r="C324" s="305">
        <v>756</v>
      </c>
    </row>
    <row r="325" spans="1:3" x14ac:dyDescent="0.25">
      <c r="A325" s="305" t="s">
        <v>494</v>
      </c>
      <c r="B325" s="305" t="s">
        <v>1533</v>
      </c>
      <c r="C325" s="305">
        <v>184</v>
      </c>
    </row>
    <row r="326" spans="1:3" x14ac:dyDescent="0.25">
      <c r="A326" s="305" t="s">
        <v>495</v>
      </c>
      <c r="B326" s="305" t="s">
        <v>970</v>
      </c>
      <c r="C326" s="305">
        <v>279</v>
      </c>
    </row>
    <row r="327" spans="1:3" x14ac:dyDescent="0.25">
      <c r="A327" s="305" t="s">
        <v>496</v>
      </c>
      <c r="B327" s="305" t="s">
        <v>1601</v>
      </c>
      <c r="C327" s="305">
        <v>37</v>
      </c>
    </row>
    <row r="328" spans="1:3" x14ac:dyDescent="0.25">
      <c r="A328" s="305" t="s">
        <v>497</v>
      </c>
      <c r="B328" s="305" t="s">
        <v>1627</v>
      </c>
      <c r="C328" s="305">
        <v>636</v>
      </c>
    </row>
    <row r="329" spans="1:3" x14ac:dyDescent="0.25">
      <c r="A329" s="305" t="s">
        <v>498</v>
      </c>
      <c r="B329" s="305" t="s">
        <v>1602</v>
      </c>
      <c r="C329" s="305">
        <v>68</v>
      </c>
    </row>
    <row r="330" spans="1:3" x14ac:dyDescent="0.25">
      <c r="A330" s="305" t="s">
        <v>499</v>
      </c>
      <c r="B330" s="305" t="s">
        <v>1194</v>
      </c>
      <c r="C330" s="305">
        <v>24</v>
      </c>
    </row>
    <row r="331" spans="1:3" x14ac:dyDescent="0.25">
      <c r="A331" s="305" t="s">
        <v>500</v>
      </c>
      <c r="B331" s="305" t="s">
        <v>31</v>
      </c>
      <c r="C331" s="305">
        <v>37</v>
      </c>
    </row>
    <row r="332" spans="1:3" x14ac:dyDescent="0.25">
      <c r="A332" s="305" t="s">
        <v>668</v>
      </c>
      <c r="B332" s="305" t="s">
        <v>1628</v>
      </c>
      <c r="C332" s="305">
        <v>644</v>
      </c>
    </row>
    <row r="333" spans="1:3" x14ac:dyDescent="0.25">
      <c r="A333" s="305" t="s">
        <v>669</v>
      </c>
      <c r="B333" s="305" t="s">
        <v>1603</v>
      </c>
      <c r="C333" s="305">
        <v>168</v>
      </c>
    </row>
    <row r="334" spans="1:3" x14ac:dyDescent="0.25">
      <c r="A334" s="305" t="s">
        <v>856</v>
      </c>
      <c r="B334" s="305" t="s">
        <v>972</v>
      </c>
      <c r="C334" s="305">
        <v>210</v>
      </c>
    </row>
    <row r="335" spans="1:3" x14ac:dyDescent="0.25">
      <c r="A335" s="305" t="s">
        <v>857</v>
      </c>
      <c r="B335" s="305" t="s">
        <v>1060</v>
      </c>
      <c r="C335" s="305">
        <v>52</v>
      </c>
    </row>
    <row r="336" spans="1:3" x14ac:dyDescent="0.25">
      <c r="A336" s="305" t="s">
        <v>858</v>
      </c>
      <c r="B336" s="305" t="s">
        <v>1038</v>
      </c>
      <c r="C336" s="305">
        <v>44</v>
      </c>
    </row>
    <row r="337" spans="1:3" x14ac:dyDescent="0.25">
      <c r="A337" s="305" t="s">
        <v>859</v>
      </c>
      <c r="B337" s="305" t="s">
        <v>1032</v>
      </c>
      <c r="C337" s="305">
        <v>68</v>
      </c>
    </row>
    <row r="338" spans="1:3" x14ac:dyDescent="0.25">
      <c r="A338" s="305" t="s">
        <v>860</v>
      </c>
      <c r="B338" s="305" t="s">
        <v>1540</v>
      </c>
      <c r="C338" s="305">
        <v>78</v>
      </c>
    </row>
    <row r="339" spans="1:3" x14ac:dyDescent="0.25">
      <c r="A339" s="305" t="s">
        <v>861</v>
      </c>
      <c r="B339" s="305" t="s">
        <v>39</v>
      </c>
      <c r="C339" s="305">
        <v>28</v>
      </c>
    </row>
    <row r="340" spans="1:3" x14ac:dyDescent="0.25">
      <c r="A340" s="305" t="s">
        <v>862</v>
      </c>
      <c r="B340" s="305" t="s">
        <v>24</v>
      </c>
      <c r="C340" s="305">
        <v>68</v>
      </c>
    </row>
    <row r="341" spans="1:3" x14ac:dyDescent="0.25">
      <c r="A341" s="305" t="s">
        <v>587</v>
      </c>
      <c r="B341" s="305" t="s">
        <v>973</v>
      </c>
      <c r="C341" s="305">
        <v>116</v>
      </c>
    </row>
    <row r="342" spans="1:3" x14ac:dyDescent="0.25">
      <c r="A342" s="305" t="s">
        <v>588</v>
      </c>
      <c r="B342" s="305" t="s">
        <v>909</v>
      </c>
      <c r="C342" s="305">
        <v>114</v>
      </c>
    </row>
    <row r="343" spans="1:3" x14ac:dyDescent="0.25">
      <c r="A343" s="305" t="s">
        <v>589</v>
      </c>
      <c r="B343" s="305" t="s">
        <v>82</v>
      </c>
      <c r="C343" s="305">
        <v>16</v>
      </c>
    </row>
    <row r="344" spans="1:3" x14ac:dyDescent="0.25">
      <c r="A344" s="305" t="s">
        <v>590</v>
      </c>
      <c r="B344" s="305" t="s">
        <v>1538</v>
      </c>
      <c r="C344" s="305">
        <v>22</v>
      </c>
    </row>
    <row r="345" spans="1:3" x14ac:dyDescent="0.25">
      <c r="A345" s="305" t="s">
        <v>591</v>
      </c>
      <c r="B345" s="305" t="s">
        <v>1176</v>
      </c>
      <c r="C345" s="305">
        <v>20</v>
      </c>
    </row>
    <row r="346" spans="1:3" x14ac:dyDescent="0.25">
      <c r="A346" s="305" t="s">
        <v>592</v>
      </c>
      <c r="B346" s="305" t="s">
        <v>1175</v>
      </c>
      <c r="C346" s="305">
        <v>26</v>
      </c>
    </row>
    <row r="347" spans="1:3" x14ac:dyDescent="0.25">
      <c r="A347" s="305" t="s">
        <v>593</v>
      </c>
      <c r="B347" s="305" t="s">
        <v>975</v>
      </c>
      <c r="C347" s="305">
        <v>480</v>
      </c>
    </row>
    <row r="348" spans="1:3" x14ac:dyDescent="0.25">
      <c r="A348" s="305" t="s">
        <v>594</v>
      </c>
      <c r="B348" s="305" t="s">
        <v>1039</v>
      </c>
      <c r="C348" s="305">
        <v>28</v>
      </c>
    </row>
    <row r="349" spans="1:3" x14ac:dyDescent="0.25">
      <c r="A349" s="305" t="s">
        <v>595</v>
      </c>
      <c r="B349" s="305" t="s">
        <v>1035</v>
      </c>
      <c r="C349" s="305">
        <v>48</v>
      </c>
    </row>
    <row r="350" spans="1:3" x14ac:dyDescent="0.25">
      <c r="A350" s="305" t="s">
        <v>596</v>
      </c>
      <c r="B350" s="305" t="s">
        <v>937</v>
      </c>
      <c r="C350" s="305">
        <v>332</v>
      </c>
    </row>
    <row r="351" spans="1:3" x14ac:dyDescent="0.25">
      <c r="A351" s="305" t="s">
        <v>597</v>
      </c>
      <c r="B351" s="305" t="s">
        <v>1555</v>
      </c>
      <c r="C351" s="305">
        <v>44</v>
      </c>
    </row>
    <row r="352" spans="1:3" x14ac:dyDescent="0.25">
      <c r="A352" s="305" t="s">
        <v>598</v>
      </c>
      <c r="B352" s="305" t="s">
        <v>54</v>
      </c>
      <c r="C352" s="305">
        <v>56</v>
      </c>
    </row>
    <row r="353" spans="1:3" x14ac:dyDescent="0.25">
      <c r="A353" s="305" t="s">
        <v>599</v>
      </c>
      <c r="B353" s="305" t="s">
        <v>41</v>
      </c>
      <c r="C353" s="305">
        <v>52</v>
      </c>
    </row>
    <row r="354" spans="1:3" x14ac:dyDescent="0.25">
      <c r="A354" s="305" t="s">
        <v>600</v>
      </c>
      <c r="B354" s="305" t="s">
        <v>33</v>
      </c>
      <c r="C354" s="305">
        <v>44</v>
      </c>
    </row>
    <row r="355" spans="1:3" x14ac:dyDescent="0.25">
      <c r="A355" s="305" t="s">
        <v>601</v>
      </c>
      <c r="B355" s="305" t="s">
        <v>1543</v>
      </c>
      <c r="C355" s="305">
        <v>44</v>
      </c>
    </row>
    <row r="356" spans="1:3" x14ac:dyDescent="0.25">
      <c r="A356" s="305" t="s">
        <v>602</v>
      </c>
      <c r="B356" s="305" t="s">
        <v>0</v>
      </c>
      <c r="C356" s="305">
        <v>40</v>
      </c>
    </row>
    <row r="357" spans="1:3" x14ac:dyDescent="0.25">
      <c r="A357" s="305" t="s">
        <v>603</v>
      </c>
      <c r="B357" s="305" t="s">
        <v>976</v>
      </c>
      <c r="C357" s="305">
        <v>476</v>
      </c>
    </row>
    <row r="358" spans="1:3" x14ac:dyDescent="0.25">
      <c r="A358" s="305" t="s">
        <v>604</v>
      </c>
      <c r="B358" s="305" t="s">
        <v>1043</v>
      </c>
      <c r="C358" s="305">
        <v>18</v>
      </c>
    </row>
    <row r="359" spans="1:3" x14ac:dyDescent="0.25">
      <c r="A359" s="305" t="s">
        <v>605</v>
      </c>
      <c r="B359" s="305" t="s">
        <v>57</v>
      </c>
      <c r="C359" s="305">
        <v>24</v>
      </c>
    </row>
    <row r="360" spans="1:3" x14ac:dyDescent="0.25">
      <c r="A360" s="305" t="s">
        <v>670</v>
      </c>
      <c r="B360" s="305" t="s">
        <v>978</v>
      </c>
      <c r="C360" s="305">
        <v>766</v>
      </c>
    </row>
    <row r="361" spans="1:3" x14ac:dyDescent="0.25">
      <c r="A361" s="305" t="s">
        <v>671</v>
      </c>
      <c r="B361" s="305" t="s">
        <v>1010</v>
      </c>
      <c r="C361" s="305">
        <v>46</v>
      </c>
    </row>
    <row r="362" spans="1:3" x14ac:dyDescent="0.25">
      <c r="A362" s="305" t="s">
        <v>672</v>
      </c>
      <c r="B362" s="305" t="s">
        <v>910</v>
      </c>
      <c r="C362" s="305">
        <v>340</v>
      </c>
    </row>
    <row r="363" spans="1:3" x14ac:dyDescent="0.25">
      <c r="A363" s="305" t="s">
        <v>673</v>
      </c>
      <c r="B363" s="305" t="s">
        <v>1605</v>
      </c>
      <c r="C363" s="305">
        <v>128</v>
      </c>
    </row>
    <row r="364" spans="1:3" x14ac:dyDescent="0.25">
      <c r="A364" s="305" t="s">
        <v>674</v>
      </c>
      <c r="B364" s="305" t="s">
        <v>1189</v>
      </c>
      <c r="C364" s="305">
        <v>36</v>
      </c>
    </row>
    <row r="365" spans="1:3" x14ac:dyDescent="0.25">
      <c r="A365" s="305" t="s">
        <v>675</v>
      </c>
      <c r="B365" s="305" t="s">
        <v>1190</v>
      </c>
      <c r="C365" s="305">
        <v>104</v>
      </c>
    </row>
    <row r="366" spans="1:3" x14ac:dyDescent="0.25">
      <c r="A366" s="305" t="s">
        <v>606</v>
      </c>
      <c r="B366" s="305" t="s">
        <v>979</v>
      </c>
      <c r="C366" s="305">
        <v>224</v>
      </c>
    </row>
    <row r="367" spans="1:3" x14ac:dyDescent="0.25">
      <c r="A367" s="305" t="s">
        <v>607</v>
      </c>
      <c r="B367" s="305" t="s">
        <v>1058</v>
      </c>
      <c r="C367" s="305">
        <v>22</v>
      </c>
    </row>
    <row r="368" spans="1:3" x14ac:dyDescent="0.25">
      <c r="A368" s="305" t="s">
        <v>608</v>
      </c>
      <c r="B368" s="305" t="s">
        <v>1011</v>
      </c>
      <c r="C368" s="305">
        <v>62</v>
      </c>
    </row>
    <row r="369" spans="1:3" x14ac:dyDescent="0.25">
      <c r="A369" s="305" t="s">
        <v>609</v>
      </c>
      <c r="B369" s="305" t="s">
        <v>997</v>
      </c>
      <c r="C369" s="305">
        <v>184</v>
      </c>
    </row>
    <row r="370" spans="1:3" x14ac:dyDescent="0.25">
      <c r="A370" s="305" t="s">
        <v>610</v>
      </c>
      <c r="B370" s="305" t="s">
        <v>1578</v>
      </c>
      <c r="C370" s="305">
        <v>48</v>
      </c>
    </row>
    <row r="371" spans="1:3" x14ac:dyDescent="0.25">
      <c r="A371" s="305" t="s">
        <v>611</v>
      </c>
      <c r="B371" s="305" t="s">
        <v>1532</v>
      </c>
      <c r="C371" s="305">
        <v>16</v>
      </c>
    </row>
    <row r="372" spans="1:3" x14ac:dyDescent="0.25">
      <c r="A372" s="305" t="s">
        <v>612</v>
      </c>
      <c r="B372" s="305" t="s">
        <v>1548</v>
      </c>
      <c r="C372" s="305">
        <v>26</v>
      </c>
    </row>
    <row r="373" spans="1:3" x14ac:dyDescent="0.25">
      <c r="A373" s="305" t="s">
        <v>613</v>
      </c>
      <c r="B373" s="305" t="s">
        <v>1213</v>
      </c>
      <c r="C373" s="305">
        <v>44</v>
      </c>
    </row>
    <row r="374" spans="1:3" x14ac:dyDescent="0.25">
      <c r="A374" s="305" t="s">
        <v>501</v>
      </c>
      <c r="B374" s="305" t="s">
        <v>980</v>
      </c>
      <c r="C374" s="305">
        <v>544</v>
      </c>
    </row>
    <row r="375" spans="1:3" x14ac:dyDescent="0.25">
      <c r="A375" s="305" t="s">
        <v>502</v>
      </c>
      <c r="B375" s="305" t="s">
        <v>1606</v>
      </c>
      <c r="C375" s="305">
        <v>60</v>
      </c>
    </row>
    <row r="376" spans="1:3" x14ac:dyDescent="0.25">
      <c r="A376" s="305" t="s">
        <v>614</v>
      </c>
      <c r="B376" s="305" t="s">
        <v>981</v>
      </c>
      <c r="C376" s="305">
        <v>346</v>
      </c>
    </row>
    <row r="377" spans="1:3" x14ac:dyDescent="0.25">
      <c r="A377" s="305" t="s">
        <v>615</v>
      </c>
      <c r="B377" s="305" t="s">
        <v>1030</v>
      </c>
      <c r="C377" s="305">
        <v>67</v>
      </c>
    </row>
    <row r="378" spans="1:3" x14ac:dyDescent="0.25">
      <c r="A378" s="305" t="s">
        <v>616</v>
      </c>
      <c r="B378" s="305" t="s">
        <v>1607</v>
      </c>
      <c r="C378" s="305">
        <v>11</v>
      </c>
    </row>
    <row r="379" spans="1:3" x14ac:dyDescent="0.25">
      <c r="A379" s="305" t="s">
        <v>617</v>
      </c>
      <c r="B379" s="305" t="s">
        <v>21</v>
      </c>
      <c r="C379" s="305">
        <v>16</v>
      </c>
    </row>
    <row r="380" spans="1:3" x14ac:dyDescent="0.25">
      <c r="A380" s="305" t="s">
        <v>618</v>
      </c>
      <c r="B380" s="305" t="s">
        <v>1</v>
      </c>
      <c r="C380" s="305">
        <v>25</v>
      </c>
    </row>
    <row r="381" spans="1:3" x14ac:dyDescent="0.25">
      <c r="A381" s="305" t="s">
        <v>676</v>
      </c>
      <c r="B381" s="305" t="s">
        <v>982</v>
      </c>
      <c r="C381" s="305">
        <v>346</v>
      </c>
    </row>
    <row r="382" spans="1:3" x14ac:dyDescent="0.25">
      <c r="A382" s="305" t="s">
        <v>677</v>
      </c>
      <c r="B382" s="305" t="s">
        <v>1078</v>
      </c>
      <c r="C382" s="305">
        <v>54</v>
      </c>
    </row>
    <row r="383" spans="1:3" x14ac:dyDescent="0.25">
      <c r="A383" s="305" t="s">
        <v>678</v>
      </c>
      <c r="B383" s="305" t="s">
        <v>1576</v>
      </c>
      <c r="C383" s="305">
        <v>42</v>
      </c>
    </row>
    <row r="384" spans="1:3" x14ac:dyDescent="0.25">
      <c r="A384" s="305" t="s">
        <v>503</v>
      </c>
      <c r="B384" s="305" t="s">
        <v>983</v>
      </c>
      <c r="C384" s="305">
        <v>400</v>
      </c>
    </row>
    <row r="385" spans="1:3" x14ac:dyDescent="0.25">
      <c r="A385" s="305" t="s">
        <v>504</v>
      </c>
      <c r="B385" s="305" t="s">
        <v>1065</v>
      </c>
      <c r="C385" s="305">
        <v>40</v>
      </c>
    </row>
    <row r="386" spans="1:3" x14ac:dyDescent="0.25">
      <c r="A386" s="305" t="s">
        <v>505</v>
      </c>
      <c r="B386" s="305" t="s">
        <v>998</v>
      </c>
      <c r="C386" s="305">
        <v>357</v>
      </c>
    </row>
    <row r="387" spans="1:3" x14ac:dyDescent="0.25">
      <c r="A387" s="305" t="s">
        <v>506</v>
      </c>
      <c r="B387" s="305" t="s">
        <v>1579</v>
      </c>
      <c r="C387" s="305">
        <v>96</v>
      </c>
    </row>
    <row r="388" spans="1:3" x14ac:dyDescent="0.25">
      <c r="A388" s="305" t="s">
        <v>507</v>
      </c>
      <c r="B388" s="305" t="s">
        <v>1180</v>
      </c>
      <c r="C388" s="305">
        <v>56</v>
      </c>
    </row>
    <row r="389" spans="1:3" x14ac:dyDescent="0.25">
      <c r="A389" s="305" t="s">
        <v>508</v>
      </c>
      <c r="B389" s="305" t="s">
        <v>1174</v>
      </c>
      <c r="C389" s="305">
        <v>206</v>
      </c>
    </row>
    <row r="390" spans="1:3" x14ac:dyDescent="0.25">
      <c r="A390" s="305" t="s">
        <v>679</v>
      </c>
      <c r="B390" s="305" t="s">
        <v>949</v>
      </c>
      <c r="C390" s="305">
        <v>701</v>
      </c>
    </row>
    <row r="391" spans="1:3" x14ac:dyDescent="0.25">
      <c r="A391" s="305" t="s">
        <v>680</v>
      </c>
      <c r="B391" s="305" t="s">
        <v>907</v>
      </c>
      <c r="C391" s="305">
        <v>410</v>
      </c>
    </row>
    <row r="392" spans="1:3" x14ac:dyDescent="0.25">
      <c r="A392" s="305" t="s">
        <v>681</v>
      </c>
      <c r="B392" s="305" t="s">
        <v>61</v>
      </c>
      <c r="C392" s="305">
        <v>80</v>
      </c>
    </row>
    <row r="393" spans="1:3" x14ac:dyDescent="0.25">
      <c r="A393" s="305" t="s">
        <v>682</v>
      </c>
      <c r="B393" s="305" t="s">
        <v>1552</v>
      </c>
      <c r="C393" s="305">
        <v>110</v>
      </c>
    </row>
    <row r="394" spans="1:3" x14ac:dyDescent="0.25">
      <c r="A394" s="305" t="s">
        <v>683</v>
      </c>
      <c r="B394" s="305" t="s">
        <v>984</v>
      </c>
      <c r="C394" s="305">
        <v>690</v>
      </c>
    </row>
    <row r="395" spans="1:3" x14ac:dyDescent="0.25">
      <c r="A395" s="305" t="s">
        <v>684</v>
      </c>
      <c r="B395" s="305" t="s">
        <v>1554</v>
      </c>
      <c r="C395" s="305">
        <v>180</v>
      </c>
    </row>
    <row r="396" spans="1:3" x14ac:dyDescent="0.25">
      <c r="A396" s="305" t="s">
        <v>685</v>
      </c>
      <c r="B396" s="305" t="s">
        <v>985</v>
      </c>
      <c r="C396" s="305">
        <v>662</v>
      </c>
    </row>
    <row r="397" spans="1:3" x14ac:dyDescent="0.25">
      <c r="A397" s="305" t="s">
        <v>686</v>
      </c>
      <c r="B397" s="305" t="s">
        <v>1006</v>
      </c>
      <c r="C397" s="305">
        <v>38</v>
      </c>
    </row>
    <row r="398" spans="1:3" x14ac:dyDescent="0.25">
      <c r="A398" s="305" t="s">
        <v>687</v>
      </c>
      <c r="B398" s="305" t="s">
        <v>938</v>
      </c>
      <c r="C398" s="305">
        <v>150</v>
      </c>
    </row>
    <row r="399" spans="1:3" x14ac:dyDescent="0.25">
      <c r="A399" s="305" t="s">
        <v>688</v>
      </c>
      <c r="B399" s="305" t="s">
        <v>55</v>
      </c>
      <c r="C399" s="305">
        <v>18</v>
      </c>
    </row>
    <row r="400" spans="1:3" x14ac:dyDescent="0.25">
      <c r="A400" s="305" t="s">
        <v>689</v>
      </c>
      <c r="B400" s="305" t="s">
        <v>1556</v>
      </c>
      <c r="C400" s="305">
        <v>70</v>
      </c>
    </row>
    <row r="401" spans="1:3" x14ac:dyDescent="0.25">
      <c r="A401" s="305" t="s">
        <v>690</v>
      </c>
      <c r="B401" s="305" t="s">
        <v>1200</v>
      </c>
      <c r="C401" s="305">
        <v>24</v>
      </c>
    </row>
    <row r="402" spans="1:3" x14ac:dyDescent="0.25">
      <c r="A402" s="305" t="s">
        <v>863</v>
      </c>
      <c r="B402" s="305" t="s">
        <v>1067</v>
      </c>
      <c r="C402" s="305">
        <v>76</v>
      </c>
    </row>
    <row r="403" spans="1:3" x14ac:dyDescent="0.25">
      <c r="A403" s="305" t="s">
        <v>864</v>
      </c>
      <c r="B403" s="305" t="s">
        <v>1557</v>
      </c>
      <c r="C403" s="305">
        <v>56</v>
      </c>
    </row>
    <row r="404" spans="1:3" x14ac:dyDescent="0.25">
      <c r="A404" s="305" t="s">
        <v>865</v>
      </c>
      <c r="B404" s="305" t="s">
        <v>989</v>
      </c>
      <c r="C404" s="305">
        <v>850</v>
      </c>
    </row>
    <row r="405" spans="1:3" x14ac:dyDescent="0.25">
      <c r="A405" s="305" t="s">
        <v>866</v>
      </c>
      <c r="B405" s="305" t="s">
        <v>1036</v>
      </c>
      <c r="C405" s="305">
        <v>58</v>
      </c>
    </row>
    <row r="406" spans="1:3" x14ac:dyDescent="0.25">
      <c r="A406" s="305" t="s">
        <v>867</v>
      </c>
      <c r="B406" s="305" t="s">
        <v>1529</v>
      </c>
      <c r="C406" s="305">
        <v>32</v>
      </c>
    </row>
    <row r="407" spans="1:3" x14ac:dyDescent="0.25">
      <c r="A407" s="305" t="s">
        <v>868</v>
      </c>
      <c r="B407" s="305" t="s">
        <v>34</v>
      </c>
      <c r="C407" s="305">
        <v>54</v>
      </c>
    </row>
    <row r="408" spans="1:3" x14ac:dyDescent="0.25">
      <c r="A408" s="305" t="s">
        <v>869</v>
      </c>
      <c r="B408" s="305" t="s">
        <v>1567</v>
      </c>
      <c r="C408" s="305">
        <v>184</v>
      </c>
    </row>
    <row r="409" spans="1:3" x14ac:dyDescent="0.25">
      <c r="A409" s="305" t="s">
        <v>691</v>
      </c>
      <c r="B409" s="305" t="s">
        <v>991</v>
      </c>
      <c r="C409" s="305">
        <v>1261</v>
      </c>
    </row>
    <row r="410" spans="1:3" x14ac:dyDescent="0.25">
      <c r="A410" s="305" t="s">
        <v>692</v>
      </c>
      <c r="B410" s="305" t="s">
        <v>1075</v>
      </c>
      <c r="C410" s="305">
        <v>116</v>
      </c>
    </row>
    <row r="411" spans="1:3" x14ac:dyDescent="0.25">
      <c r="A411" s="305" t="s">
        <v>693</v>
      </c>
      <c r="B411" s="305" t="s">
        <v>1054</v>
      </c>
      <c r="C411" s="305">
        <v>148</v>
      </c>
    </row>
    <row r="412" spans="1:3" x14ac:dyDescent="0.25">
      <c r="A412" s="305" t="s">
        <v>694</v>
      </c>
      <c r="B412" s="305" t="s">
        <v>1182</v>
      </c>
      <c r="C412" s="305">
        <v>72</v>
      </c>
    </row>
    <row r="413" spans="1:3" x14ac:dyDescent="0.25">
      <c r="A413" s="305" t="s">
        <v>695</v>
      </c>
      <c r="B413" s="305" t="s">
        <v>84</v>
      </c>
      <c r="C413" s="305">
        <v>52</v>
      </c>
    </row>
    <row r="414" spans="1:3" x14ac:dyDescent="0.25">
      <c r="A414" s="305" t="s">
        <v>696</v>
      </c>
      <c r="B414" s="305" t="s">
        <v>1181</v>
      </c>
      <c r="C414" s="305">
        <v>160</v>
      </c>
    </row>
    <row r="415" spans="1:3" x14ac:dyDescent="0.25">
      <c r="A415" s="305" t="s">
        <v>870</v>
      </c>
      <c r="B415" s="305" t="s">
        <v>987</v>
      </c>
      <c r="C415" s="305">
        <v>400</v>
      </c>
    </row>
    <row r="416" spans="1:3" x14ac:dyDescent="0.25">
      <c r="A416" s="305" t="s">
        <v>871</v>
      </c>
      <c r="B416" s="305" t="s">
        <v>1195</v>
      </c>
      <c r="C416" s="305">
        <v>48</v>
      </c>
    </row>
    <row r="417" spans="1:3" x14ac:dyDescent="0.25">
      <c r="A417" s="305" t="s">
        <v>872</v>
      </c>
      <c r="B417" s="305" t="s">
        <v>1545</v>
      </c>
      <c r="C417" s="305">
        <v>24</v>
      </c>
    </row>
    <row r="418" spans="1:3" x14ac:dyDescent="0.25">
      <c r="A418" s="305" t="s">
        <v>873</v>
      </c>
      <c r="B418" s="305" t="s">
        <v>1573</v>
      </c>
      <c r="C418" s="305">
        <v>36</v>
      </c>
    </row>
    <row r="419" spans="1:3" x14ac:dyDescent="0.25">
      <c r="A419" s="305" t="s">
        <v>697</v>
      </c>
      <c r="B419" s="305" t="s">
        <v>993</v>
      </c>
      <c r="C419" s="305">
        <v>791</v>
      </c>
    </row>
    <row r="420" spans="1:3" x14ac:dyDescent="0.25">
      <c r="A420" s="305" t="s">
        <v>698</v>
      </c>
      <c r="B420" s="305" t="s">
        <v>1608</v>
      </c>
      <c r="C420" s="305">
        <v>40</v>
      </c>
    </row>
    <row r="421" spans="1:3" x14ac:dyDescent="0.25">
      <c r="A421" s="305" t="s">
        <v>874</v>
      </c>
      <c r="B421" s="305" t="s">
        <v>994</v>
      </c>
      <c r="C421" s="305">
        <v>268</v>
      </c>
    </row>
    <row r="422" spans="1:3" x14ac:dyDescent="0.25">
      <c r="A422" s="305" t="s">
        <v>875</v>
      </c>
      <c r="B422" s="305" t="s">
        <v>1073</v>
      </c>
      <c r="C422" s="305">
        <v>55</v>
      </c>
    </row>
    <row r="423" spans="1:3" x14ac:dyDescent="0.25">
      <c r="A423" s="305" t="s">
        <v>876</v>
      </c>
      <c r="B423" s="305" t="s">
        <v>1046</v>
      </c>
      <c r="C423" s="305">
        <v>36</v>
      </c>
    </row>
    <row r="424" spans="1:3" x14ac:dyDescent="0.25">
      <c r="A424" s="305" t="s">
        <v>877</v>
      </c>
      <c r="B424" s="305" t="s">
        <v>1044</v>
      </c>
      <c r="C424" s="305">
        <v>59</v>
      </c>
    </row>
    <row r="425" spans="1:3" x14ac:dyDescent="0.25">
      <c r="A425" s="305" t="s">
        <v>878</v>
      </c>
      <c r="B425" s="305" t="s">
        <v>1569</v>
      </c>
      <c r="C425" s="305">
        <v>23</v>
      </c>
    </row>
    <row r="426" spans="1:3" x14ac:dyDescent="0.25">
      <c r="A426" s="305" t="s">
        <v>879</v>
      </c>
      <c r="B426" s="305" t="s">
        <v>64</v>
      </c>
      <c r="C426" s="305">
        <v>44</v>
      </c>
    </row>
    <row r="427" spans="1:3" x14ac:dyDescent="0.25">
      <c r="A427" s="305" t="s">
        <v>880</v>
      </c>
      <c r="B427" s="305" t="s">
        <v>1574</v>
      </c>
      <c r="C427" s="305">
        <v>42</v>
      </c>
    </row>
    <row r="428" spans="1:3" x14ac:dyDescent="0.25">
      <c r="A428" s="305" t="s">
        <v>881</v>
      </c>
      <c r="B428" s="305" t="s">
        <v>58</v>
      </c>
      <c r="C428" s="305">
        <v>31</v>
      </c>
    </row>
    <row r="429" spans="1:3" x14ac:dyDescent="0.25">
      <c r="A429" s="305" t="s">
        <v>509</v>
      </c>
      <c r="B429" s="305" t="s">
        <v>995</v>
      </c>
      <c r="C429" s="305">
        <v>690</v>
      </c>
    </row>
    <row r="430" spans="1:3" x14ac:dyDescent="0.25">
      <c r="A430" s="305" t="s">
        <v>510</v>
      </c>
      <c r="B430" s="305" t="s">
        <v>986</v>
      </c>
      <c r="C430" s="305">
        <v>338</v>
      </c>
    </row>
    <row r="431" spans="1:3" x14ac:dyDescent="0.25">
      <c r="A431" s="305" t="s">
        <v>511</v>
      </c>
      <c r="B431" s="305" t="s">
        <v>1563</v>
      </c>
      <c r="C431" s="305">
        <v>88</v>
      </c>
    </row>
    <row r="432" spans="1:3" x14ac:dyDescent="0.25">
      <c r="A432" s="305" t="s">
        <v>512</v>
      </c>
      <c r="B432" s="305" t="s">
        <v>1228</v>
      </c>
      <c r="C432" s="305">
        <v>26</v>
      </c>
    </row>
    <row r="433" spans="1:3" x14ac:dyDescent="0.25">
      <c r="A433" s="305" t="s">
        <v>882</v>
      </c>
      <c r="B433" s="305" t="s">
        <v>990</v>
      </c>
      <c r="C433" s="305">
        <v>324</v>
      </c>
    </row>
    <row r="434" spans="1:3" x14ac:dyDescent="0.25">
      <c r="A434" s="305" t="s">
        <v>883</v>
      </c>
      <c r="B434" s="305" t="s">
        <v>1049</v>
      </c>
      <c r="C434" s="305">
        <v>172</v>
      </c>
    </row>
    <row r="435" spans="1:3" x14ac:dyDescent="0.25">
      <c r="A435" s="305" t="s">
        <v>884</v>
      </c>
      <c r="B435" s="305" t="s">
        <v>1077</v>
      </c>
      <c r="C435" s="305">
        <v>184</v>
      </c>
    </row>
    <row r="436" spans="1:3" x14ac:dyDescent="0.25">
      <c r="A436" s="305" t="s">
        <v>885</v>
      </c>
      <c r="B436" s="305" t="s">
        <v>1568</v>
      </c>
      <c r="C436" s="305">
        <v>43</v>
      </c>
    </row>
    <row r="437" spans="1:3" x14ac:dyDescent="0.25">
      <c r="A437" s="305" t="s">
        <v>886</v>
      </c>
      <c r="B437" s="305" t="s">
        <v>70</v>
      </c>
      <c r="C437" s="305">
        <v>39</v>
      </c>
    </row>
    <row r="438" spans="1:3" x14ac:dyDescent="0.25">
      <c r="A438" s="305" t="s">
        <v>887</v>
      </c>
      <c r="B438" s="305" t="s">
        <v>1575</v>
      </c>
      <c r="C438" s="305">
        <v>42</v>
      </c>
    </row>
    <row r="439" spans="1:3" x14ac:dyDescent="0.25">
      <c r="A439" s="305" t="s">
        <v>513</v>
      </c>
      <c r="B439" s="305" t="s">
        <v>996</v>
      </c>
      <c r="C439" s="305">
        <v>660</v>
      </c>
    </row>
    <row r="440" spans="1:3" x14ac:dyDescent="0.25">
      <c r="A440" s="305" t="s">
        <v>514</v>
      </c>
      <c r="B440" s="305" t="s">
        <v>1062</v>
      </c>
      <c r="C440" s="305">
        <v>115</v>
      </c>
    </row>
    <row r="441" spans="1:3" x14ac:dyDescent="0.25">
      <c r="A441" s="305" t="s">
        <v>515</v>
      </c>
      <c r="B441" s="305" t="s">
        <v>1061</v>
      </c>
      <c r="C441" s="305">
        <v>156</v>
      </c>
    </row>
    <row r="442" spans="1:3" x14ac:dyDescent="0.25">
      <c r="A442" s="305" t="s">
        <v>516</v>
      </c>
      <c r="B442" s="305" t="s">
        <v>1193</v>
      </c>
      <c r="C442" s="305">
        <v>52</v>
      </c>
    </row>
    <row r="443" spans="1:3" x14ac:dyDescent="0.25">
      <c r="A443" s="305" t="s">
        <v>517</v>
      </c>
      <c r="B443" s="305" t="s">
        <v>1544</v>
      </c>
      <c r="C443" s="305">
        <v>51</v>
      </c>
    </row>
    <row r="444" spans="1:3" x14ac:dyDescent="0.25">
      <c r="A444" s="305" t="s">
        <v>518</v>
      </c>
      <c r="B444" s="305" t="s">
        <v>1541</v>
      </c>
      <c r="C444" s="305">
        <v>29</v>
      </c>
    </row>
    <row r="445" spans="1:3" x14ac:dyDescent="0.25">
      <c r="A445" s="305" t="s">
        <v>519</v>
      </c>
      <c r="B445" s="305" t="s">
        <v>1577</v>
      </c>
      <c r="C445" s="305">
        <v>37</v>
      </c>
    </row>
    <row r="446" spans="1:3" x14ac:dyDescent="0.25">
      <c r="A446" s="305" t="s">
        <v>699</v>
      </c>
      <c r="B446" s="305" t="s">
        <v>999</v>
      </c>
      <c r="C446" s="305">
        <v>544</v>
      </c>
    </row>
    <row r="447" spans="1:3" x14ac:dyDescent="0.25">
      <c r="A447" s="305" t="s">
        <v>700</v>
      </c>
      <c r="B447" s="305" t="s">
        <v>1580</v>
      </c>
      <c r="C447" s="305">
        <v>92</v>
      </c>
    </row>
    <row r="448" spans="1:3" x14ac:dyDescent="0.25">
      <c r="A448" s="305" t="s">
        <v>705</v>
      </c>
      <c r="B448" s="305" t="s">
        <v>1000</v>
      </c>
      <c r="C448" s="305">
        <v>642</v>
      </c>
    </row>
    <row r="449" spans="1:3" x14ac:dyDescent="0.25">
      <c r="A449" s="305" t="s">
        <v>704</v>
      </c>
      <c r="B449" s="305" t="s">
        <v>932</v>
      </c>
      <c r="C449" s="305">
        <v>306</v>
      </c>
    </row>
    <row r="450" spans="1:3" x14ac:dyDescent="0.25">
      <c r="A450" s="305" t="s">
        <v>703</v>
      </c>
      <c r="B450" s="305" t="s">
        <v>1610</v>
      </c>
      <c r="C450" s="305">
        <v>86</v>
      </c>
    </row>
    <row r="451" spans="1:3" x14ac:dyDescent="0.25">
      <c r="A451" s="305" t="s">
        <v>702</v>
      </c>
      <c r="B451" s="305" t="s">
        <v>1553</v>
      </c>
      <c r="C451" s="305">
        <v>40</v>
      </c>
    </row>
    <row r="452" spans="1:3" x14ac:dyDescent="0.25">
      <c r="A452" s="305" t="s">
        <v>701</v>
      </c>
      <c r="B452" s="305" t="s">
        <v>45</v>
      </c>
      <c r="C452" s="305">
        <v>72</v>
      </c>
    </row>
    <row r="453" spans="1:3" x14ac:dyDescent="0.25">
      <c r="A453" s="305" t="s">
        <v>619</v>
      </c>
      <c r="B453" s="305" t="s">
        <v>1001</v>
      </c>
      <c r="C453" s="305">
        <v>142</v>
      </c>
    </row>
    <row r="454" spans="1:3" x14ac:dyDescent="0.25">
      <c r="A454" s="305" t="s">
        <v>620</v>
      </c>
      <c r="B454" s="305" t="s">
        <v>1080</v>
      </c>
      <c r="C454" s="305">
        <v>32</v>
      </c>
    </row>
    <row r="455" spans="1:3" x14ac:dyDescent="0.25">
      <c r="A455" s="305" t="s">
        <v>621</v>
      </c>
      <c r="B455" s="305" t="s">
        <v>1042</v>
      </c>
      <c r="C455" s="305">
        <v>24</v>
      </c>
    </row>
    <row r="456" spans="1:3" x14ac:dyDescent="0.25">
      <c r="A456" s="305" t="s">
        <v>622</v>
      </c>
      <c r="B456" s="305" t="s">
        <v>971</v>
      </c>
      <c r="C456" s="305">
        <v>230</v>
      </c>
    </row>
    <row r="457" spans="1:3" x14ac:dyDescent="0.25">
      <c r="A457" s="305" t="s">
        <v>623</v>
      </c>
      <c r="B457" s="305" t="s">
        <v>1582</v>
      </c>
      <c r="C457" s="305">
        <v>35</v>
      </c>
    </row>
    <row r="458" spans="1:3" x14ac:dyDescent="0.25">
      <c r="A458" s="305" t="s">
        <v>624</v>
      </c>
      <c r="B458" s="305" t="s">
        <v>1536</v>
      </c>
      <c r="C458" s="305">
        <v>90</v>
      </c>
    </row>
    <row r="459" spans="1:3" x14ac:dyDescent="0.25">
      <c r="A459" s="305" t="s">
        <v>625</v>
      </c>
      <c r="B459" s="305" t="s">
        <v>1581</v>
      </c>
      <c r="C459" s="305">
        <v>36</v>
      </c>
    </row>
    <row r="460" spans="1:3" x14ac:dyDescent="0.25">
      <c r="A460" s="305" t="s">
        <v>520</v>
      </c>
      <c r="B460" s="305" t="s">
        <v>1002</v>
      </c>
      <c r="C460" s="305">
        <v>674</v>
      </c>
    </row>
    <row r="461" spans="1:3" x14ac:dyDescent="0.25">
      <c r="A461" s="305" t="s">
        <v>521</v>
      </c>
      <c r="B461" s="305" t="s">
        <v>43</v>
      </c>
      <c r="C461" s="305">
        <v>70</v>
      </c>
    </row>
    <row r="462" spans="1:3" x14ac:dyDescent="0.25">
      <c r="A462" s="305" t="s">
        <v>522</v>
      </c>
      <c r="B462" s="305" t="s">
        <v>1583</v>
      </c>
      <c r="C462" s="305">
        <v>154</v>
      </c>
    </row>
    <row r="463" spans="1:3" x14ac:dyDescent="0.25">
      <c r="A463" s="305" t="s">
        <v>756</v>
      </c>
      <c r="B463" s="305" t="s">
        <v>1003</v>
      </c>
      <c r="C463" s="305">
        <v>551</v>
      </c>
    </row>
    <row r="464" spans="1:3" x14ac:dyDescent="0.25">
      <c r="A464" s="305" t="s">
        <v>888</v>
      </c>
      <c r="B464" s="305" t="s">
        <v>1208</v>
      </c>
      <c r="C464" s="305">
        <v>40</v>
      </c>
    </row>
    <row r="465" spans="1:3" x14ac:dyDescent="0.25">
      <c r="A465" s="305" t="s">
        <v>757</v>
      </c>
      <c r="B465" s="305" t="s">
        <v>1593</v>
      </c>
      <c r="C465" s="305">
        <v>30</v>
      </c>
    </row>
    <row r="466" spans="1:3" x14ac:dyDescent="0.25">
      <c r="A466" s="305" t="s">
        <v>523</v>
      </c>
      <c r="B466" s="305" t="s">
        <v>1057</v>
      </c>
      <c r="C466" s="305">
        <v>26</v>
      </c>
    </row>
    <row r="467" spans="1:3" x14ac:dyDescent="0.25">
      <c r="A467" s="305" t="s">
        <v>524</v>
      </c>
      <c r="B467" s="305" t="s">
        <v>1644</v>
      </c>
      <c r="C467" s="305">
        <v>278</v>
      </c>
    </row>
    <row r="468" spans="1:3" x14ac:dyDescent="0.25">
      <c r="A468" s="305" t="s">
        <v>758</v>
      </c>
      <c r="B468" s="305" t="s">
        <v>1611</v>
      </c>
      <c r="C468" s="305">
        <v>742</v>
      </c>
    </row>
    <row r="469" spans="1:3" x14ac:dyDescent="0.25">
      <c r="A469" s="305" t="s">
        <v>759</v>
      </c>
      <c r="B469" s="305" t="s">
        <v>1082</v>
      </c>
      <c r="C469" s="305">
        <v>240</v>
      </c>
    </row>
    <row r="470" spans="1:3" x14ac:dyDescent="0.25">
      <c r="A470" s="305" t="s">
        <v>3385</v>
      </c>
      <c r="B470" s="305" t="s">
        <v>1187</v>
      </c>
      <c r="C470" s="305">
        <v>30</v>
      </c>
    </row>
    <row r="471" spans="1:3" x14ac:dyDescent="0.25">
      <c r="A471" s="305" t="s">
        <v>760</v>
      </c>
      <c r="B471" s="305" t="s">
        <v>1590</v>
      </c>
      <c r="C471" s="305">
        <v>20</v>
      </c>
    </row>
  </sheetData>
  <sortState xmlns:xlrd2="http://schemas.microsoft.com/office/spreadsheetml/2017/richdata2" ref="A2:C1046727">
    <sortCondition ref="A1:A104672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88"/>
  <sheetViews>
    <sheetView workbookViewId="0">
      <selection activeCell="D17" sqref="D17"/>
    </sheetView>
  </sheetViews>
  <sheetFormatPr defaultRowHeight="11.25" customHeight="1" x14ac:dyDescent="0.2"/>
  <cols>
    <col min="1" max="1" width="5.28515625" style="5" customWidth="1"/>
    <col min="2" max="2" width="62.42578125" style="5" bestFit="1" customWidth="1"/>
    <col min="3" max="3" width="16.7109375" style="5" customWidth="1"/>
    <col min="4" max="4" width="17.28515625" style="5" bestFit="1" customWidth="1"/>
    <col min="5" max="5" width="9.140625" style="5"/>
    <col min="6" max="6" width="14" style="5" customWidth="1"/>
    <col min="7" max="7" width="7.7109375" style="5" customWidth="1"/>
    <col min="8" max="8" width="12" style="5" bestFit="1" customWidth="1"/>
    <col min="9" max="9" width="9.140625" style="5"/>
    <col min="10" max="10" width="9.5703125" style="88" bestFit="1" customWidth="1"/>
    <col min="11" max="11" width="9" style="19" customWidth="1"/>
    <col min="12" max="12" width="22.28515625" style="5" bestFit="1" customWidth="1"/>
    <col min="13" max="13" width="9" style="5" bestFit="1" customWidth="1"/>
    <col min="14" max="14" width="6.140625" style="5" customWidth="1"/>
    <col min="15" max="15" width="5.7109375" style="93" customWidth="1"/>
    <col min="16" max="16384" width="9.140625" style="5"/>
  </cols>
  <sheetData>
    <row r="1" spans="1:17" ht="30" customHeight="1" x14ac:dyDescent="0.3">
      <c r="A1" s="318" t="s">
        <v>1850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91"/>
    </row>
    <row r="2" spans="1:17" ht="18.75" x14ac:dyDescent="0.3">
      <c r="A2" s="12"/>
      <c r="B2" s="12"/>
      <c r="C2" s="206"/>
      <c r="D2" s="12"/>
      <c r="E2" s="12"/>
      <c r="F2" s="12"/>
      <c r="G2" s="12"/>
      <c r="H2" s="12"/>
      <c r="I2" s="12"/>
      <c r="J2" s="87"/>
      <c r="K2" s="17"/>
      <c r="L2" s="12"/>
      <c r="M2" s="12"/>
      <c r="N2" s="12"/>
      <c r="O2" s="92"/>
    </row>
    <row r="3" spans="1:17" ht="15.75" x14ac:dyDescent="0.25">
      <c r="A3" s="18" t="s">
        <v>1757</v>
      </c>
    </row>
    <row r="4" spans="1:17" ht="15.75" x14ac:dyDescent="0.25">
      <c r="A4" s="18" t="s">
        <v>3357</v>
      </c>
    </row>
    <row r="5" spans="1:17" ht="15.75" x14ac:dyDescent="0.25">
      <c r="A5" s="18" t="s">
        <v>3358</v>
      </c>
    </row>
    <row r="7" spans="1:17" ht="89.25" customHeight="1" x14ac:dyDescent="0.2">
      <c r="A7" s="6" t="s">
        <v>1848</v>
      </c>
      <c r="B7" s="6" t="s">
        <v>1748</v>
      </c>
      <c r="C7" s="6" t="s">
        <v>1749</v>
      </c>
      <c r="D7" s="6" t="s">
        <v>1750</v>
      </c>
      <c r="E7" s="6" t="s">
        <v>1751</v>
      </c>
      <c r="F7" s="6" t="s">
        <v>1752</v>
      </c>
      <c r="G7" s="6" t="s">
        <v>1753</v>
      </c>
      <c r="H7" s="6" t="s">
        <v>1754</v>
      </c>
      <c r="I7" s="6" t="s">
        <v>1755</v>
      </c>
      <c r="J7" s="89" t="s">
        <v>1758</v>
      </c>
      <c r="K7" s="20" t="s">
        <v>1756</v>
      </c>
      <c r="L7" s="6" t="s">
        <v>2296</v>
      </c>
      <c r="M7" s="6" t="s">
        <v>2300</v>
      </c>
      <c r="N7" s="6" t="s">
        <v>1851</v>
      </c>
      <c r="O7" s="204" t="s">
        <v>2823</v>
      </c>
      <c r="P7" s="204" t="s">
        <v>2824</v>
      </c>
      <c r="Q7" s="204" t="s">
        <v>2825</v>
      </c>
    </row>
    <row r="8" spans="1:17" s="22" customFormat="1" ht="11.25" customHeight="1" x14ac:dyDescent="0.2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90">
        <v>10</v>
      </c>
      <c r="K8" s="7">
        <v>11</v>
      </c>
      <c r="L8" s="21">
        <v>12</v>
      </c>
      <c r="M8" s="8">
        <v>13</v>
      </c>
      <c r="N8" s="21">
        <v>14</v>
      </c>
      <c r="O8" s="205">
        <v>15</v>
      </c>
      <c r="P8" s="205">
        <v>16</v>
      </c>
      <c r="Q8" s="205">
        <v>17</v>
      </c>
    </row>
    <row r="9" spans="1:17" ht="11.25" customHeight="1" x14ac:dyDescent="0.2">
      <c r="A9" s="23">
        <v>1</v>
      </c>
      <c r="B9" s="61" t="s">
        <v>2983</v>
      </c>
      <c r="C9" s="61" t="s">
        <v>1759</v>
      </c>
      <c r="D9" s="61" t="s">
        <v>2984</v>
      </c>
      <c r="E9" s="62">
        <f t="shared" ref="E9:E72" si="0">DATE(2020,10,19)</f>
        <v>44123</v>
      </c>
      <c r="F9" s="63" t="s">
        <v>2985</v>
      </c>
      <c r="G9" s="64">
        <v>1</v>
      </c>
      <c r="H9" s="65" t="s">
        <v>2986</v>
      </c>
      <c r="I9" s="25" t="s">
        <v>1760</v>
      </c>
      <c r="J9" s="244">
        <v>323</v>
      </c>
      <c r="K9" s="66">
        <f t="shared" ref="K9:K72" si="1">J9*100/1000</f>
        <v>32.299999999999997</v>
      </c>
      <c r="L9" s="67" t="s">
        <v>2987</v>
      </c>
      <c r="M9" s="199">
        <v>154</v>
      </c>
      <c r="N9" s="24">
        <f t="shared" ref="N9:N72" si="2">100/1000</f>
        <v>0.1</v>
      </c>
      <c r="O9" s="200" t="s">
        <v>1938</v>
      </c>
      <c r="P9" s="68" t="s">
        <v>2988</v>
      </c>
      <c r="Q9" s="201" t="s">
        <v>2989</v>
      </c>
    </row>
    <row r="10" spans="1:17" ht="11.25" customHeight="1" x14ac:dyDescent="0.2">
      <c r="A10" s="23">
        <v>2</v>
      </c>
      <c r="B10" s="61" t="s">
        <v>2983</v>
      </c>
      <c r="C10" s="61" t="s">
        <v>1759</v>
      </c>
      <c r="D10" s="61" t="s">
        <v>2984</v>
      </c>
      <c r="E10" s="62">
        <f t="shared" si="0"/>
        <v>44123</v>
      </c>
      <c r="F10" s="63" t="s">
        <v>2985</v>
      </c>
      <c r="G10" s="64">
        <v>1</v>
      </c>
      <c r="H10" s="65" t="s">
        <v>2986</v>
      </c>
      <c r="I10" s="25" t="s">
        <v>1760</v>
      </c>
      <c r="J10" s="244">
        <v>479</v>
      </c>
      <c r="K10" s="66">
        <f t="shared" si="1"/>
        <v>47.9</v>
      </c>
      <c r="L10" s="67" t="s">
        <v>2987</v>
      </c>
      <c r="M10" s="199">
        <v>154</v>
      </c>
      <c r="N10" s="24">
        <f t="shared" si="2"/>
        <v>0.1</v>
      </c>
      <c r="O10" s="200" t="s">
        <v>1938</v>
      </c>
      <c r="P10" s="68" t="s">
        <v>2990</v>
      </c>
      <c r="Q10" s="201" t="s">
        <v>2989</v>
      </c>
    </row>
    <row r="11" spans="1:17" ht="11.25" customHeight="1" x14ac:dyDescent="0.2">
      <c r="A11" s="23">
        <v>3</v>
      </c>
      <c r="B11" s="61" t="s">
        <v>2991</v>
      </c>
      <c r="C11" s="61" t="s">
        <v>1762</v>
      </c>
      <c r="D11" s="61" t="s">
        <v>2992</v>
      </c>
      <c r="E11" s="62">
        <f t="shared" si="0"/>
        <v>44123</v>
      </c>
      <c r="F11" s="63" t="s">
        <v>2985</v>
      </c>
      <c r="G11" s="64">
        <v>1</v>
      </c>
      <c r="H11" s="65" t="s">
        <v>2986</v>
      </c>
      <c r="I11" s="25" t="s">
        <v>1760</v>
      </c>
      <c r="J11" s="244">
        <v>284</v>
      </c>
      <c r="K11" s="66">
        <f t="shared" si="1"/>
        <v>28.4</v>
      </c>
      <c r="L11" s="67" t="s">
        <v>2987</v>
      </c>
      <c r="M11" s="199">
        <v>154</v>
      </c>
      <c r="N11" s="24">
        <f t="shared" si="2"/>
        <v>0.1</v>
      </c>
      <c r="O11" s="200" t="s">
        <v>1940</v>
      </c>
      <c r="P11" s="68" t="s">
        <v>2988</v>
      </c>
      <c r="Q11" s="201" t="s">
        <v>2989</v>
      </c>
    </row>
    <row r="12" spans="1:17" ht="11.25" customHeight="1" x14ac:dyDescent="0.2">
      <c r="A12" s="23">
        <v>4</v>
      </c>
      <c r="B12" s="61" t="s">
        <v>2991</v>
      </c>
      <c r="C12" s="61" t="s">
        <v>1762</v>
      </c>
      <c r="D12" s="61" t="s">
        <v>2992</v>
      </c>
      <c r="E12" s="62">
        <f t="shared" si="0"/>
        <v>44123</v>
      </c>
      <c r="F12" s="63" t="s">
        <v>2985</v>
      </c>
      <c r="G12" s="64">
        <v>1</v>
      </c>
      <c r="H12" s="65" t="s">
        <v>2986</v>
      </c>
      <c r="I12" s="25" t="s">
        <v>1760</v>
      </c>
      <c r="J12" s="244">
        <v>716</v>
      </c>
      <c r="K12" s="66">
        <f t="shared" si="1"/>
        <v>71.599999999999994</v>
      </c>
      <c r="L12" s="67" t="s">
        <v>2987</v>
      </c>
      <c r="M12" s="199">
        <v>154</v>
      </c>
      <c r="N12" s="24">
        <f t="shared" si="2"/>
        <v>0.1</v>
      </c>
      <c r="O12" s="200" t="s">
        <v>1940</v>
      </c>
      <c r="P12" s="68" t="s">
        <v>2990</v>
      </c>
      <c r="Q12" s="201" t="s">
        <v>2989</v>
      </c>
    </row>
    <row r="13" spans="1:17" ht="11.25" customHeight="1" x14ac:dyDescent="0.2">
      <c r="A13" s="23">
        <v>5</v>
      </c>
      <c r="B13" s="61" t="s">
        <v>2993</v>
      </c>
      <c r="C13" s="61" t="s">
        <v>1763</v>
      </c>
      <c r="D13" s="61" t="s">
        <v>2994</v>
      </c>
      <c r="E13" s="62">
        <f t="shared" si="0"/>
        <v>44123</v>
      </c>
      <c r="F13" s="63" t="s">
        <v>2985</v>
      </c>
      <c r="G13" s="64">
        <v>1</v>
      </c>
      <c r="H13" s="65" t="s">
        <v>2986</v>
      </c>
      <c r="I13" s="25" t="s">
        <v>1760</v>
      </c>
      <c r="J13" s="244">
        <v>236</v>
      </c>
      <c r="K13" s="66">
        <f t="shared" si="1"/>
        <v>23.6</v>
      </c>
      <c r="L13" s="67" t="s">
        <v>2987</v>
      </c>
      <c r="M13" s="199">
        <v>154</v>
      </c>
      <c r="N13" s="24">
        <f t="shared" si="2"/>
        <v>0.1</v>
      </c>
      <c r="O13" s="200" t="s">
        <v>1941</v>
      </c>
      <c r="P13" s="68" t="s">
        <v>2988</v>
      </c>
      <c r="Q13" s="201" t="s">
        <v>2989</v>
      </c>
    </row>
    <row r="14" spans="1:17" ht="11.25" customHeight="1" x14ac:dyDescent="0.2">
      <c r="A14" s="23">
        <v>6</v>
      </c>
      <c r="B14" s="61" t="s">
        <v>2995</v>
      </c>
      <c r="C14" s="61" t="s">
        <v>2121</v>
      </c>
      <c r="D14" s="61" t="s">
        <v>2996</v>
      </c>
      <c r="E14" s="62">
        <f t="shared" si="0"/>
        <v>44123</v>
      </c>
      <c r="F14" s="63" t="s">
        <v>2985</v>
      </c>
      <c r="G14" s="64">
        <v>1</v>
      </c>
      <c r="H14" s="65" t="s">
        <v>2986</v>
      </c>
      <c r="I14" s="25" t="s">
        <v>1760</v>
      </c>
      <c r="J14" s="244">
        <v>15</v>
      </c>
      <c r="K14" s="66">
        <f t="shared" si="1"/>
        <v>1.5</v>
      </c>
      <c r="L14" s="67" t="s">
        <v>2987</v>
      </c>
      <c r="M14" s="199">
        <v>154</v>
      </c>
      <c r="N14" s="24">
        <f t="shared" si="2"/>
        <v>0.1</v>
      </c>
      <c r="O14" s="200" t="s">
        <v>2122</v>
      </c>
      <c r="P14" s="68" t="s">
        <v>2997</v>
      </c>
      <c r="Q14" s="201" t="s">
        <v>2989</v>
      </c>
    </row>
    <row r="15" spans="1:17" ht="11.25" customHeight="1" x14ac:dyDescent="0.2">
      <c r="A15" s="23">
        <v>7</v>
      </c>
      <c r="B15" s="61" t="s">
        <v>2998</v>
      </c>
      <c r="C15" s="61" t="s">
        <v>1902</v>
      </c>
      <c r="D15" s="61" t="s">
        <v>2999</v>
      </c>
      <c r="E15" s="62">
        <f t="shared" si="0"/>
        <v>44123</v>
      </c>
      <c r="F15" s="63" t="s">
        <v>2985</v>
      </c>
      <c r="G15" s="64">
        <v>1</v>
      </c>
      <c r="H15" s="65" t="s">
        <v>2986</v>
      </c>
      <c r="I15" s="25" t="s">
        <v>1760</v>
      </c>
      <c r="J15" s="244">
        <v>22</v>
      </c>
      <c r="K15" s="66">
        <f t="shared" si="1"/>
        <v>2.2000000000000002</v>
      </c>
      <c r="L15" s="67" t="s">
        <v>2987</v>
      </c>
      <c r="M15" s="199">
        <v>154</v>
      </c>
      <c r="N15" s="24">
        <f t="shared" si="2"/>
        <v>0.1</v>
      </c>
      <c r="O15" s="200" t="s">
        <v>3000</v>
      </c>
      <c r="P15" s="68" t="s">
        <v>2997</v>
      </c>
      <c r="Q15" s="201" t="s">
        <v>2989</v>
      </c>
    </row>
    <row r="16" spans="1:17" ht="11.25" customHeight="1" x14ac:dyDescent="0.2">
      <c r="A16" s="23">
        <v>8</v>
      </c>
      <c r="B16" s="61" t="s">
        <v>3001</v>
      </c>
      <c r="C16" s="61" t="s">
        <v>2123</v>
      </c>
      <c r="D16" s="61" t="s">
        <v>3002</v>
      </c>
      <c r="E16" s="62">
        <f t="shared" si="0"/>
        <v>44123</v>
      </c>
      <c r="F16" s="63" t="s">
        <v>2985</v>
      </c>
      <c r="G16" s="64">
        <v>1</v>
      </c>
      <c r="H16" s="65" t="s">
        <v>2986</v>
      </c>
      <c r="I16" s="25" t="s">
        <v>1760</v>
      </c>
      <c r="J16" s="244">
        <v>15</v>
      </c>
      <c r="K16" s="66">
        <f t="shared" si="1"/>
        <v>1.5</v>
      </c>
      <c r="L16" s="67" t="s">
        <v>2987</v>
      </c>
      <c r="M16" s="199">
        <v>154</v>
      </c>
      <c r="N16" s="24">
        <f t="shared" si="2"/>
        <v>0.1</v>
      </c>
      <c r="O16" s="200" t="s">
        <v>2124</v>
      </c>
      <c r="P16" s="68" t="s">
        <v>2997</v>
      </c>
      <c r="Q16" s="201" t="s">
        <v>2989</v>
      </c>
    </row>
    <row r="17" spans="1:17" ht="11.25" customHeight="1" x14ac:dyDescent="0.2">
      <c r="A17" s="23">
        <v>9</v>
      </c>
      <c r="B17" s="61" t="s">
        <v>3003</v>
      </c>
      <c r="C17" s="61" t="s">
        <v>2274</v>
      </c>
      <c r="D17" s="61" t="s">
        <v>3004</v>
      </c>
      <c r="E17" s="62">
        <f t="shared" si="0"/>
        <v>44123</v>
      </c>
      <c r="F17" s="63" t="s">
        <v>2985</v>
      </c>
      <c r="G17" s="64">
        <v>1</v>
      </c>
      <c r="H17" s="65" t="s">
        <v>2986</v>
      </c>
      <c r="I17" s="25" t="s">
        <v>1760</v>
      </c>
      <c r="J17" s="244">
        <v>44</v>
      </c>
      <c r="K17" s="66">
        <f t="shared" si="1"/>
        <v>4.4000000000000004</v>
      </c>
      <c r="L17" s="67" t="s">
        <v>2987</v>
      </c>
      <c r="M17" s="199">
        <v>154</v>
      </c>
      <c r="N17" s="24">
        <f t="shared" si="2"/>
        <v>0.1</v>
      </c>
      <c r="O17" s="200" t="s">
        <v>2135</v>
      </c>
      <c r="P17" s="68" t="s">
        <v>2997</v>
      </c>
      <c r="Q17" s="201" t="s">
        <v>2989</v>
      </c>
    </row>
    <row r="18" spans="1:17" ht="11.25" customHeight="1" x14ac:dyDescent="0.2">
      <c r="A18" s="23">
        <v>10</v>
      </c>
      <c r="B18" s="61" t="s">
        <v>3005</v>
      </c>
      <c r="C18" s="61" t="s">
        <v>1902</v>
      </c>
      <c r="D18" s="61" t="s">
        <v>3006</v>
      </c>
      <c r="E18" s="62">
        <f t="shared" si="0"/>
        <v>44123</v>
      </c>
      <c r="F18" s="63" t="s">
        <v>2985</v>
      </c>
      <c r="G18" s="64">
        <v>1</v>
      </c>
      <c r="H18" s="65" t="s">
        <v>2986</v>
      </c>
      <c r="I18" s="25" t="s">
        <v>1760</v>
      </c>
      <c r="J18" s="244">
        <v>5</v>
      </c>
      <c r="K18" s="66">
        <f t="shared" si="1"/>
        <v>0.5</v>
      </c>
      <c r="L18" s="67" t="s">
        <v>2987</v>
      </c>
      <c r="M18" s="199">
        <v>154</v>
      </c>
      <c r="N18" s="24">
        <f t="shared" si="2"/>
        <v>0.1</v>
      </c>
      <c r="O18" s="200" t="s">
        <v>3007</v>
      </c>
      <c r="P18" s="68" t="s">
        <v>2997</v>
      </c>
      <c r="Q18" s="201" t="s">
        <v>2989</v>
      </c>
    </row>
    <row r="19" spans="1:17" ht="11.25" customHeight="1" x14ac:dyDescent="0.2">
      <c r="A19" s="23">
        <v>11</v>
      </c>
      <c r="B19" s="61" t="s">
        <v>3008</v>
      </c>
      <c r="C19" s="61" t="s">
        <v>2009</v>
      </c>
      <c r="D19" s="61" t="s">
        <v>3009</v>
      </c>
      <c r="E19" s="62">
        <f t="shared" si="0"/>
        <v>44123</v>
      </c>
      <c r="F19" s="63" t="s">
        <v>2985</v>
      </c>
      <c r="G19" s="64">
        <v>1</v>
      </c>
      <c r="H19" s="65" t="s">
        <v>2986</v>
      </c>
      <c r="I19" s="25" t="s">
        <v>1760</v>
      </c>
      <c r="J19" s="244">
        <v>18</v>
      </c>
      <c r="K19" s="66">
        <f t="shared" si="1"/>
        <v>1.8</v>
      </c>
      <c r="L19" s="67" t="s">
        <v>2987</v>
      </c>
      <c r="M19" s="199">
        <v>154</v>
      </c>
      <c r="N19" s="24">
        <f t="shared" si="2"/>
        <v>0.1</v>
      </c>
      <c r="O19" s="200" t="s">
        <v>2010</v>
      </c>
      <c r="P19" s="68" t="s">
        <v>2997</v>
      </c>
      <c r="Q19" s="201" t="s">
        <v>2989</v>
      </c>
    </row>
    <row r="20" spans="1:17" ht="11.25" customHeight="1" x14ac:dyDescent="0.2">
      <c r="A20" s="23">
        <v>12</v>
      </c>
      <c r="B20" s="61" t="s">
        <v>3010</v>
      </c>
      <c r="C20" s="61" t="s">
        <v>2011</v>
      </c>
      <c r="D20" s="61" t="s">
        <v>3011</v>
      </c>
      <c r="E20" s="62">
        <f t="shared" si="0"/>
        <v>44123</v>
      </c>
      <c r="F20" s="63" t="s">
        <v>2985</v>
      </c>
      <c r="G20" s="64">
        <v>1</v>
      </c>
      <c r="H20" s="65" t="s">
        <v>2986</v>
      </c>
      <c r="I20" s="25" t="s">
        <v>1760</v>
      </c>
      <c r="J20" s="244">
        <v>40</v>
      </c>
      <c r="K20" s="66">
        <f t="shared" si="1"/>
        <v>4</v>
      </c>
      <c r="L20" s="67" t="s">
        <v>2987</v>
      </c>
      <c r="M20" s="199">
        <v>154</v>
      </c>
      <c r="N20" s="24">
        <f t="shared" si="2"/>
        <v>0.1</v>
      </c>
      <c r="O20" s="200" t="s">
        <v>2012</v>
      </c>
      <c r="P20" s="68" t="s">
        <v>2997</v>
      </c>
      <c r="Q20" s="201" t="s">
        <v>2989</v>
      </c>
    </row>
    <row r="21" spans="1:17" ht="11.25" customHeight="1" x14ac:dyDescent="0.2">
      <c r="A21" s="23">
        <v>13</v>
      </c>
      <c r="B21" s="61" t="s">
        <v>3012</v>
      </c>
      <c r="C21" s="61" t="s">
        <v>2017</v>
      </c>
      <c r="D21" s="61" t="s">
        <v>3013</v>
      </c>
      <c r="E21" s="62">
        <f t="shared" si="0"/>
        <v>44123</v>
      </c>
      <c r="F21" s="63" t="s">
        <v>2985</v>
      </c>
      <c r="G21" s="64">
        <v>1</v>
      </c>
      <c r="H21" s="65" t="s">
        <v>2986</v>
      </c>
      <c r="I21" s="25" t="s">
        <v>1760</v>
      </c>
      <c r="J21" s="244">
        <v>14</v>
      </c>
      <c r="K21" s="66">
        <f t="shared" si="1"/>
        <v>1.4</v>
      </c>
      <c r="L21" s="67" t="s">
        <v>2987</v>
      </c>
      <c r="M21" s="199">
        <v>154</v>
      </c>
      <c r="N21" s="24">
        <f t="shared" si="2"/>
        <v>0.1</v>
      </c>
      <c r="O21" s="200" t="s">
        <v>2018</v>
      </c>
      <c r="P21" s="68" t="s">
        <v>2997</v>
      </c>
      <c r="Q21" s="201" t="s">
        <v>2989</v>
      </c>
    </row>
    <row r="22" spans="1:17" ht="11.25" customHeight="1" x14ac:dyDescent="0.2">
      <c r="A22" s="23">
        <v>14</v>
      </c>
      <c r="B22" s="61" t="s">
        <v>3014</v>
      </c>
      <c r="C22" s="61" t="s">
        <v>2021</v>
      </c>
      <c r="D22" s="61" t="s">
        <v>3015</v>
      </c>
      <c r="E22" s="62">
        <f t="shared" si="0"/>
        <v>44123</v>
      </c>
      <c r="F22" s="63" t="s">
        <v>2985</v>
      </c>
      <c r="G22" s="64">
        <v>1</v>
      </c>
      <c r="H22" s="65" t="s">
        <v>2986</v>
      </c>
      <c r="I22" s="25" t="s">
        <v>1760</v>
      </c>
      <c r="J22" s="244">
        <v>2</v>
      </c>
      <c r="K22" s="66">
        <f t="shared" si="1"/>
        <v>0.2</v>
      </c>
      <c r="L22" s="67" t="s">
        <v>2987</v>
      </c>
      <c r="M22" s="199">
        <v>154</v>
      </c>
      <c r="N22" s="24">
        <f t="shared" si="2"/>
        <v>0.1</v>
      </c>
      <c r="O22" s="200" t="s">
        <v>2022</v>
      </c>
      <c r="P22" s="68" t="s">
        <v>2997</v>
      </c>
      <c r="Q22" s="201" t="s">
        <v>2989</v>
      </c>
    </row>
    <row r="23" spans="1:17" ht="11.25" customHeight="1" x14ac:dyDescent="0.2">
      <c r="A23" s="23">
        <v>15</v>
      </c>
      <c r="B23" s="61" t="s">
        <v>3016</v>
      </c>
      <c r="C23" s="61" t="s">
        <v>1902</v>
      </c>
      <c r="D23" s="61" t="s">
        <v>3017</v>
      </c>
      <c r="E23" s="62">
        <f t="shared" si="0"/>
        <v>44123</v>
      </c>
      <c r="F23" s="63" t="s">
        <v>2985</v>
      </c>
      <c r="G23" s="64">
        <v>1</v>
      </c>
      <c r="H23" s="65" t="s">
        <v>2986</v>
      </c>
      <c r="I23" s="25" t="s">
        <v>1760</v>
      </c>
      <c r="J23" s="244">
        <v>8</v>
      </c>
      <c r="K23" s="66">
        <f t="shared" si="1"/>
        <v>0.8</v>
      </c>
      <c r="L23" s="67" t="s">
        <v>2987</v>
      </c>
      <c r="M23" s="199">
        <v>154</v>
      </c>
      <c r="N23" s="24">
        <f t="shared" si="2"/>
        <v>0.1</v>
      </c>
      <c r="O23" s="200" t="s">
        <v>2023</v>
      </c>
      <c r="P23" s="68" t="s">
        <v>2997</v>
      </c>
      <c r="Q23" s="201" t="s">
        <v>2989</v>
      </c>
    </row>
    <row r="24" spans="1:17" ht="11.25" customHeight="1" x14ac:dyDescent="0.2">
      <c r="A24" s="23">
        <v>16</v>
      </c>
      <c r="B24" s="61" t="s">
        <v>3018</v>
      </c>
      <c r="C24" s="61" t="s">
        <v>2128</v>
      </c>
      <c r="D24" s="61" t="s">
        <v>3019</v>
      </c>
      <c r="E24" s="62">
        <f t="shared" si="0"/>
        <v>44123</v>
      </c>
      <c r="F24" s="63" t="s">
        <v>2985</v>
      </c>
      <c r="G24" s="64">
        <v>1</v>
      </c>
      <c r="H24" s="65" t="s">
        <v>2986</v>
      </c>
      <c r="I24" s="25" t="s">
        <v>1760</v>
      </c>
      <c r="J24" s="244">
        <v>10</v>
      </c>
      <c r="K24" s="66">
        <f t="shared" si="1"/>
        <v>1</v>
      </c>
      <c r="L24" s="67" t="s">
        <v>2987</v>
      </c>
      <c r="M24" s="199">
        <v>154</v>
      </c>
      <c r="N24" s="24">
        <f t="shared" si="2"/>
        <v>0.1</v>
      </c>
      <c r="O24" s="200" t="s">
        <v>2129</v>
      </c>
      <c r="P24" s="68" t="s">
        <v>2997</v>
      </c>
      <c r="Q24" s="201" t="s">
        <v>2989</v>
      </c>
    </row>
    <row r="25" spans="1:17" ht="11.25" customHeight="1" x14ac:dyDescent="0.2">
      <c r="A25" s="23">
        <v>17</v>
      </c>
      <c r="B25" s="61" t="s">
        <v>3020</v>
      </c>
      <c r="C25" s="61" t="s">
        <v>1902</v>
      </c>
      <c r="D25" s="61" t="s">
        <v>3021</v>
      </c>
      <c r="E25" s="62">
        <f t="shared" si="0"/>
        <v>44123</v>
      </c>
      <c r="F25" s="63" t="s">
        <v>2985</v>
      </c>
      <c r="G25" s="64">
        <v>1</v>
      </c>
      <c r="H25" s="65" t="s">
        <v>2986</v>
      </c>
      <c r="I25" s="25" t="s">
        <v>1760</v>
      </c>
      <c r="J25" s="244">
        <v>15</v>
      </c>
      <c r="K25" s="66">
        <f t="shared" si="1"/>
        <v>1.5</v>
      </c>
      <c r="L25" s="67" t="s">
        <v>2987</v>
      </c>
      <c r="M25" s="199">
        <v>154</v>
      </c>
      <c r="N25" s="24">
        <f t="shared" si="2"/>
        <v>0.1</v>
      </c>
      <c r="O25" s="200" t="s">
        <v>2132</v>
      </c>
      <c r="P25" s="68" t="s">
        <v>2997</v>
      </c>
      <c r="Q25" s="201" t="s">
        <v>2989</v>
      </c>
    </row>
    <row r="26" spans="1:17" ht="11.25" customHeight="1" x14ac:dyDescent="0.2">
      <c r="A26" s="23">
        <v>18</v>
      </c>
      <c r="B26" s="61" t="s">
        <v>3022</v>
      </c>
      <c r="C26" s="61" t="s">
        <v>1913</v>
      </c>
      <c r="D26" s="61" t="s">
        <v>3023</v>
      </c>
      <c r="E26" s="62">
        <f t="shared" si="0"/>
        <v>44123</v>
      </c>
      <c r="F26" s="63" t="s">
        <v>2985</v>
      </c>
      <c r="G26" s="64">
        <v>1</v>
      </c>
      <c r="H26" s="65" t="s">
        <v>2986</v>
      </c>
      <c r="I26" s="25" t="s">
        <v>1760</v>
      </c>
      <c r="J26" s="244">
        <v>86</v>
      </c>
      <c r="K26" s="66">
        <f t="shared" si="1"/>
        <v>8.6</v>
      </c>
      <c r="L26" s="67" t="s">
        <v>2987</v>
      </c>
      <c r="M26" s="199">
        <v>154</v>
      </c>
      <c r="N26" s="24">
        <f t="shared" si="2"/>
        <v>0.1</v>
      </c>
      <c r="O26" s="200" t="s">
        <v>2134</v>
      </c>
      <c r="P26" s="68" t="s">
        <v>2997</v>
      </c>
      <c r="Q26" s="201" t="s">
        <v>2989</v>
      </c>
    </row>
    <row r="27" spans="1:17" ht="11.25" customHeight="1" x14ac:dyDescent="0.2">
      <c r="A27" s="23">
        <v>19</v>
      </c>
      <c r="B27" s="61" t="s">
        <v>3024</v>
      </c>
      <c r="C27" s="61" t="s">
        <v>2142</v>
      </c>
      <c r="D27" s="61" t="s">
        <v>3025</v>
      </c>
      <c r="E27" s="62">
        <f t="shared" si="0"/>
        <v>44123</v>
      </c>
      <c r="F27" s="63" t="s">
        <v>2985</v>
      </c>
      <c r="G27" s="64">
        <v>1</v>
      </c>
      <c r="H27" s="65" t="s">
        <v>2986</v>
      </c>
      <c r="I27" s="25" t="s">
        <v>1760</v>
      </c>
      <c r="J27" s="244">
        <v>10</v>
      </c>
      <c r="K27" s="66">
        <f t="shared" si="1"/>
        <v>1</v>
      </c>
      <c r="L27" s="67" t="s">
        <v>2987</v>
      </c>
      <c r="M27" s="199">
        <v>154</v>
      </c>
      <c r="N27" s="24">
        <f t="shared" si="2"/>
        <v>0.1</v>
      </c>
      <c r="O27" s="200" t="s">
        <v>2143</v>
      </c>
      <c r="P27" s="68" t="s">
        <v>2997</v>
      </c>
      <c r="Q27" s="201" t="s">
        <v>2989</v>
      </c>
    </row>
    <row r="28" spans="1:17" ht="11.25" customHeight="1" x14ac:dyDescent="0.2">
      <c r="A28" s="23">
        <v>20</v>
      </c>
      <c r="B28" s="61" t="s">
        <v>3026</v>
      </c>
      <c r="C28" s="61" t="s">
        <v>1857</v>
      </c>
      <c r="D28" s="61" t="s">
        <v>3027</v>
      </c>
      <c r="E28" s="62">
        <f t="shared" si="0"/>
        <v>44123</v>
      </c>
      <c r="F28" s="63" t="s">
        <v>2985</v>
      </c>
      <c r="G28" s="64">
        <v>1</v>
      </c>
      <c r="H28" s="65" t="s">
        <v>2986</v>
      </c>
      <c r="I28" s="25" t="s">
        <v>1760</v>
      </c>
      <c r="J28" s="244">
        <v>107</v>
      </c>
      <c r="K28" s="66">
        <f t="shared" si="1"/>
        <v>10.7</v>
      </c>
      <c r="L28" s="67" t="s">
        <v>2987</v>
      </c>
      <c r="M28" s="199">
        <v>154</v>
      </c>
      <c r="N28" s="24">
        <f t="shared" si="2"/>
        <v>0.1</v>
      </c>
      <c r="O28" s="200" t="s">
        <v>1951</v>
      </c>
      <c r="P28" s="68" t="s">
        <v>2988</v>
      </c>
      <c r="Q28" s="201" t="s">
        <v>2989</v>
      </c>
    </row>
    <row r="29" spans="1:17" ht="11.25" customHeight="1" x14ac:dyDescent="0.2">
      <c r="A29" s="23">
        <v>21</v>
      </c>
      <c r="B29" s="61" t="s">
        <v>3026</v>
      </c>
      <c r="C29" s="61" t="s">
        <v>1857</v>
      </c>
      <c r="D29" s="61" t="s">
        <v>3027</v>
      </c>
      <c r="E29" s="62">
        <f t="shared" si="0"/>
        <v>44123</v>
      </c>
      <c r="F29" s="63" t="s">
        <v>2985</v>
      </c>
      <c r="G29" s="64">
        <v>1</v>
      </c>
      <c r="H29" s="65" t="s">
        <v>2986</v>
      </c>
      <c r="I29" s="25" t="s">
        <v>1760</v>
      </c>
      <c r="J29" s="244">
        <v>264</v>
      </c>
      <c r="K29" s="66">
        <f t="shared" si="1"/>
        <v>26.4</v>
      </c>
      <c r="L29" s="67" t="s">
        <v>2987</v>
      </c>
      <c r="M29" s="199">
        <v>154</v>
      </c>
      <c r="N29" s="24">
        <f t="shared" si="2"/>
        <v>0.1</v>
      </c>
      <c r="O29" s="200" t="s">
        <v>1951</v>
      </c>
      <c r="P29" s="68" t="s">
        <v>2990</v>
      </c>
      <c r="Q29" s="201" t="s">
        <v>2989</v>
      </c>
    </row>
    <row r="30" spans="1:17" ht="11.25" customHeight="1" x14ac:dyDescent="0.2">
      <c r="A30" s="23">
        <v>22</v>
      </c>
      <c r="B30" s="61" t="s">
        <v>3028</v>
      </c>
      <c r="C30" s="61" t="s">
        <v>1894</v>
      </c>
      <c r="D30" s="61" t="s">
        <v>3029</v>
      </c>
      <c r="E30" s="62">
        <f t="shared" si="0"/>
        <v>44123</v>
      </c>
      <c r="F30" s="63" t="s">
        <v>2985</v>
      </c>
      <c r="G30" s="64">
        <v>1</v>
      </c>
      <c r="H30" s="65" t="s">
        <v>2986</v>
      </c>
      <c r="I30" s="25" t="s">
        <v>1760</v>
      </c>
      <c r="J30" s="244">
        <v>191</v>
      </c>
      <c r="K30" s="66">
        <f t="shared" si="1"/>
        <v>19.100000000000001</v>
      </c>
      <c r="L30" s="67" t="s">
        <v>2987</v>
      </c>
      <c r="M30" s="199">
        <v>154</v>
      </c>
      <c r="N30" s="24">
        <f t="shared" si="2"/>
        <v>0.1</v>
      </c>
      <c r="O30" s="200" t="s">
        <v>1946</v>
      </c>
      <c r="P30" s="68" t="s">
        <v>2988</v>
      </c>
      <c r="Q30" s="201" t="s">
        <v>2989</v>
      </c>
    </row>
    <row r="31" spans="1:17" ht="11.25" customHeight="1" x14ac:dyDescent="0.2">
      <c r="A31" s="23">
        <v>23</v>
      </c>
      <c r="B31" s="61" t="s">
        <v>3028</v>
      </c>
      <c r="C31" s="61" t="s">
        <v>1894</v>
      </c>
      <c r="D31" s="61" t="s">
        <v>3029</v>
      </c>
      <c r="E31" s="62">
        <f t="shared" si="0"/>
        <v>44123</v>
      </c>
      <c r="F31" s="63" t="s">
        <v>2985</v>
      </c>
      <c r="G31" s="64">
        <v>1</v>
      </c>
      <c r="H31" s="65" t="s">
        <v>2986</v>
      </c>
      <c r="I31" s="25" t="s">
        <v>1760</v>
      </c>
      <c r="J31" s="244">
        <v>156</v>
      </c>
      <c r="K31" s="66">
        <f t="shared" si="1"/>
        <v>15.6</v>
      </c>
      <c r="L31" s="67" t="s">
        <v>2987</v>
      </c>
      <c r="M31" s="199">
        <v>154</v>
      </c>
      <c r="N31" s="24">
        <f t="shared" si="2"/>
        <v>0.1</v>
      </c>
      <c r="O31" s="200" t="s">
        <v>1946</v>
      </c>
      <c r="P31" s="68" t="s">
        <v>2990</v>
      </c>
      <c r="Q31" s="201" t="s">
        <v>2989</v>
      </c>
    </row>
    <row r="32" spans="1:17" ht="11.25" customHeight="1" x14ac:dyDescent="0.2">
      <c r="A32" s="23">
        <v>24</v>
      </c>
      <c r="B32" s="61" t="s">
        <v>3030</v>
      </c>
      <c r="C32" s="61" t="s">
        <v>1890</v>
      </c>
      <c r="D32" s="61" t="s">
        <v>3031</v>
      </c>
      <c r="E32" s="62">
        <f t="shared" si="0"/>
        <v>44123</v>
      </c>
      <c r="F32" s="63" t="s">
        <v>2985</v>
      </c>
      <c r="G32" s="64">
        <v>1</v>
      </c>
      <c r="H32" s="65" t="s">
        <v>2986</v>
      </c>
      <c r="I32" s="25" t="s">
        <v>1760</v>
      </c>
      <c r="J32" s="244">
        <v>85</v>
      </c>
      <c r="K32" s="66">
        <f t="shared" si="1"/>
        <v>8.5</v>
      </c>
      <c r="L32" s="67" t="s">
        <v>2987</v>
      </c>
      <c r="M32" s="199">
        <v>154</v>
      </c>
      <c r="N32" s="24">
        <f t="shared" si="2"/>
        <v>0.1</v>
      </c>
      <c r="O32" s="200" t="s">
        <v>1942</v>
      </c>
      <c r="P32" s="68" t="s">
        <v>2988</v>
      </c>
      <c r="Q32" s="201" t="s">
        <v>2989</v>
      </c>
    </row>
    <row r="33" spans="1:17" ht="11.25" customHeight="1" x14ac:dyDescent="0.2">
      <c r="A33" s="23">
        <v>25</v>
      </c>
      <c r="B33" s="61" t="s">
        <v>3030</v>
      </c>
      <c r="C33" s="61" t="s">
        <v>1890</v>
      </c>
      <c r="D33" s="61" t="s">
        <v>3031</v>
      </c>
      <c r="E33" s="62">
        <f t="shared" si="0"/>
        <v>44123</v>
      </c>
      <c r="F33" s="63" t="s">
        <v>2985</v>
      </c>
      <c r="G33" s="64">
        <v>1</v>
      </c>
      <c r="H33" s="65" t="s">
        <v>2986</v>
      </c>
      <c r="I33" s="25" t="s">
        <v>1760</v>
      </c>
      <c r="J33" s="244">
        <v>104</v>
      </c>
      <c r="K33" s="66">
        <f t="shared" si="1"/>
        <v>10.4</v>
      </c>
      <c r="L33" s="67" t="s">
        <v>2987</v>
      </c>
      <c r="M33" s="199">
        <v>154</v>
      </c>
      <c r="N33" s="24">
        <f t="shared" si="2"/>
        <v>0.1</v>
      </c>
      <c r="O33" s="200" t="s">
        <v>1942</v>
      </c>
      <c r="P33" s="68" t="s">
        <v>2990</v>
      </c>
      <c r="Q33" s="201" t="s">
        <v>2989</v>
      </c>
    </row>
    <row r="34" spans="1:17" ht="11.25" customHeight="1" x14ac:dyDescent="0.2">
      <c r="A34" s="23">
        <v>26</v>
      </c>
      <c r="B34" s="61" t="s">
        <v>3032</v>
      </c>
      <c r="C34" s="61" t="s">
        <v>1858</v>
      </c>
      <c r="D34" s="61" t="s">
        <v>3033</v>
      </c>
      <c r="E34" s="62">
        <f t="shared" si="0"/>
        <v>44123</v>
      </c>
      <c r="F34" s="63" t="s">
        <v>2985</v>
      </c>
      <c r="G34" s="64">
        <v>1</v>
      </c>
      <c r="H34" s="65" t="s">
        <v>2986</v>
      </c>
      <c r="I34" s="25" t="s">
        <v>1760</v>
      </c>
      <c r="J34" s="244">
        <v>47</v>
      </c>
      <c r="K34" s="66">
        <f t="shared" si="1"/>
        <v>4.7</v>
      </c>
      <c r="L34" s="67" t="s">
        <v>2987</v>
      </c>
      <c r="M34" s="199">
        <v>154</v>
      </c>
      <c r="N34" s="24">
        <f t="shared" si="2"/>
        <v>0.1</v>
      </c>
      <c r="O34" s="200" t="s">
        <v>1952</v>
      </c>
      <c r="P34" s="68" t="s">
        <v>2997</v>
      </c>
      <c r="Q34" s="201" t="s">
        <v>2989</v>
      </c>
    </row>
    <row r="35" spans="1:17" ht="11.25" customHeight="1" x14ac:dyDescent="0.2">
      <c r="A35" s="23">
        <v>27</v>
      </c>
      <c r="B35" s="61" t="s">
        <v>3032</v>
      </c>
      <c r="C35" s="61" t="s">
        <v>1858</v>
      </c>
      <c r="D35" s="61" t="s">
        <v>3034</v>
      </c>
      <c r="E35" s="62">
        <f t="shared" si="0"/>
        <v>44123</v>
      </c>
      <c r="F35" s="63" t="s">
        <v>2985</v>
      </c>
      <c r="G35" s="64">
        <v>1</v>
      </c>
      <c r="H35" s="65" t="s">
        <v>2986</v>
      </c>
      <c r="I35" s="25" t="s">
        <v>1760</v>
      </c>
      <c r="J35" s="244">
        <v>53</v>
      </c>
      <c r="K35" s="66">
        <f t="shared" si="1"/>
        <v>5.3</v>
      </c>
      <c r="L35" s="67" t="s">
        <v>2987</v>
      </c>
      <c r="M35" s="199">
        <v>154</v>
      </c>
      <c r="N35" s="24">
        <f t="shared" si="2"/>
        <v>0.1</v>
      </c>
      <c r="O35" s="200" t="s">
        <v>1952</v>
      </c>
      <c r="P35" s="68" t="s">
        <v>2988</v>
      </c>
      <c r="Q35" s="201" t="s">
        <v>2989</v>
      </c>
    </row>
    <row r="36" spans="1:17" ht="11.25" customHeight="1" x14ac:dyDescent="0.2">
      <c r="A36" s="23">
        <v>28</v>
      </c>
      <c r="B36" s="61" t="s">
        <v>3032</v>
      </c>
      <c r="C36" s="61" t="s">
        <v>1858</v>
      </c>
      <c r="D36" s="61" t="s">
        <v>3034</v>
      </c>
      <c r="E36" s="62">
        <f t="shared" si="0"/>
        <v>44123</v>
      </c>
      <c r="F36" s="63" t="s">
        <v>2985</v>
      </c>
      <c r="G36" s="64">
        <v>1</v>
      </c>
      <c r="H36" s="65" t="s">
        <v>2986</v>
      </c>
      <c r="I36" s="25" t="s">
        <v>1760</v>
      </c>
      <c r="J36" s="244">
        <v>114</v>
      </c>
      <c r="K36" s="66">
        <f t="shared" si="1"/>
        <v>11.4</v>
      </c>
      <c r="L36" s="67" t="s">
        <v>2987</v>
      </c>
      <c r="M36" s="199">
        <v>154</v>
      </c>
      <c r="N36" s="24">
        <f t="shared" si="2"/>
        <v>0.1</v>
      </c>
      <c r="O36" s="200" t="s">
        <v>1952</v>
      </c>
      <c r="P36" s="68" t="s">
        <v>2990</v>
      </c>
      <c r="Q36" s="201" t="s">
        <v>2989</v>
      </c>
    </row>
    <row r="37" spans="1:17" ht="11.25" customHeight="1" x14ac:dyDescent="0.2">
      <c r="A37" s="23">
        <v>29</v>
      </c>
      <c r="B37" s="61" t="s">
        <v>3035</v>
      </c>
      <c r="C37" s="61" t="s">
        <v>1859</v>
      </c>
      <c r="D37" s="61" t="s">
        <v>3036</v>
      </c>
      <c r="E37" s="62">
        <f t="shared" si="0"/>
        <v>44123</v>
      </c>
      <c r="F37" s="63" t="s">
        <v>2985</v>
      </c>
      <c r="G37" s="64">
        <v>1</v>
      </c>
      <c r="H37" s="65" t="s">
        <v>2986</v>
      </c>
      <c r="I37" s="25" t="s">
        <v>1760</v>
      </c>
      <c r="J37" s="244">
        <v>66</v>
      </c>
      <c r="K37" s="66">
        <f t="shared" si="1"/>
        <v>6.6</v>
      </c>
      <c r="L37" s="67" t="s">
        <v>2987</v>
      </c>
      <c r="M37" s="199">
        <v>154</v>
      </c>
      <c r="N37" s="24">
        <f t="shared" si="2"/>
        <v>0.1</v>
      </c>
      <c r="O37" s="200" t="s">
        <v>1953</v>
      </c>
      <c r="P37" s="68" t="s">
        <v>2988</v>
      </c>
      <c r="Q37" s="201" t="s">
        <v>2989</v>
      </c>
    </row>
    <row r="38" spans="1:17" ht="11.25" customHeight="1" x14ac:dyDescent="0.2">
      <c r="A38" s="23">
        <v>30</v>
      </c>
      <c r="B38" s="61" t="s">
        <v>3035</v>
      </c>
      <c r="C38" s="61" t="s">
        <v>1859</v>
      </c>
      <c r="D38" s="61" t="s">
        <v>3036</v>
      </c>
      <c r="E38" s="62">
        <f t="shared" si="0"/>
        <v>44123</v>
      </c>
      <c r="F38" s="63" t="s">
        <v>2985</v>
      </c>
      <c r="G38" s="64">
        <v>1</v>
      </c>
      <c r="H38" s="65" t="s">
        <v>2986</v>
      </c>
      <c r="I38" s="25" t="s">
        <v>1760</v>
      </c>
      <c r="J38" s="244">
        <v>107</v>
      </c>
      <c r="K38" s="66">
        <f t="shared" si="1"/>
        <v>10.7</v>
      </c>
      <c r="L38" s="67" t="s">
        <v>2987</v>
      </c>
      <c r="M38" s="199">
        <v>154</v>
      </c>
      <c r="N38" s="24">
        <f t="shared" si="2"/>
        <v>0.1</v>
      </c>
      <c r="O38" s="200" t="s">
        <v>1953</v>
      </c>
      <c r="P38" s="68" t="s">
        <v>2990</v>
      </c>
      <c r="Q38" s="201" t="s">
        <v>2989</v>
      </c>
    </row>
    <row r="39" spans="1:17" ht="11.25" customHeight="1" x14ac:dyDescent="0.2">
      <c r="A39" s="23">
        <v>31</v>
      </c>
      <c r="B39" s="61" t="s">
        <v>3037</v>
      </c>
      <c r="C39" s="61" t="s">
        <v>1891</v>
      </c>
      <c r="D39" s="61" t="s">
        <v>3038</v>
      </c>
      <c r="E39" s="62">
        <f t="shared" si="0"/>
        <v>44123</v>
      </c>
      <c r="F39" s="63" t="s">
        <v>2985</v>
      </c>
      <c r="G39" s="64">
        <v>1</v>
      </c>
      <c r="H39" s="65" t="s">
        <v>2986</v>
      </c>
      <c r="I39" s="25" t="s">
        <v>1760</v>
      </c>
      <c r="J39" s="244">
        <v>47</v>
      </c>
      <c r="K39" s="66">
        <f t="shared" si="1"/>
        <v>4.7</v>
      </c>
      <c r="L39" s="67" t="s">
        <v>2987</v>
      </c>
      <c r="M39" s="199">
        <v>154</v>
      </c>
      <c r="N39" s="24">
        <f t="shared" si="2"/>
        <v>0.1</v>
      </c>
      <c r="O39" s="200" t="s">
        <v>1943</v>
      </c>
      <c r="P39" s="68" t="s">
        <v>2988</v>
      </c>
      <c r="Q39" s="201" t="s">
        <v>2989</v>
      </c>
    </row>
    <row r="40" spans="1:17" ht="11.25" customHeight="1" x14ac:dyDescent="0.2">
      <c r="A40" s="23">
        <v>32</v>
      </c>
      <c r="B40" s="61" t="s">
        <v>3037</v>
      </c>
      <c r="C40" s="61" t="s">
        <v>1891</v>
      </c>
      <c r="D40" s="61" t="s">
        <v>3038</v>
      </c>
      <c r="E40" s="62">
        <f t="shared" si="0"/>
        <v>44123</v>
      </c>
      <c r="F40" s="63" t="s">
        <v>2985</v>
      </c>
      <c r="G40" s="64">
        <v>1</v>
      </c>
      <c r="H40" s="65" t="s">
        <v>2986</v>
      </c>
      <c r="I40" s="25" t="s">
        <v>1760</v>
      </c>
      <c r="J40" s="244">
        <v>74</v>
      </c>
      <c r="K40" s="66">
        <f t="shared" si="1"/>
        <v>7.4</v>
      </c>
      <c r="L40" s="67" t="s">
        <v>2987</v>
      </c>
      <c r="M40" s="199">
        <v>154</v>
      </c>
      <c r="N40" s="24">
        <f t="shared" si="2"/>
        <v>0.1</v>
      </c>
      <c r="O40" s="200" t="s">
        <v>1943</v>
      </c>
      <c r="P40" s="68" t="s">
        <v>2990</v>
      </c>
      <c r="Q40" s="201" t="s">
        <v>2989</v>
      </c>
    </row>
    <row r="41" spans="1:17" ht="11.25" customHeight="1" x14ac:dyDescent="0.2">
      <c r="A41" s="23">
        <v>33</v>
      </c>
      <c r="B41" s="61" t="s">
        <v>3039</v>
      </c>
      <c r="C41" s="61" t="s">
        <v>1893</v>
      </c>
      <c r="D41" s="61" t="s">
        <v>3040</v>
      </c>
      <c r="E41" s="62">
        <f t="shared" si="0"/>
        <v>44123</v>
      </c>
      <c r="F41" s="63" t="s">
        <v>2985</v>
      </c>
      <c r="G41" s="64">
        <v>1</v>
      </c>
      <c r="H41" s="65" t="s">
        <v>2986</v>
      </c>
      <c r="I41" s="25" t="s">
        <v>1760</v>
      </c>
      <c r="J41" s="244">
        <v>243</v>
      </c>
      <c r="K41" s="66">
        <f t="shared" si="1"/>
        <v>24.3</v>
      </c>
      <c r="L41" s="67" t="s">
        <v>2987</v>
      </c>
      <c r="M41" s="199">
        <v>154</v>
      </c>
      <c r="N41" s="24">
        <f t="shared" si="2"/>
        <v>0.1</v>
      </c>
      <c r="O41" s="200" t="s">
        <v>1945</v>
      </c>
      <c r="P41" s="68" t="s">
        <v>2988</v>
      </c>
      <c r="Q41" s="201" t="s">
        <v>2989</v>
      </c>
    </row>
    <row r="42" spans="1:17" ht="11.25" customHeight="1" x14ac:dyDescent="0.2">
      <c r="A42" s="23">
        <v>34</v>
      </c>
      <c r="B42" s="61" t="s">
        <v>3039</v>
      </c>
      <c r="C42" s="61" t="s">
        <v>1893</v>
      </c>
      <c r="D42" s="61" t="s">
        <v>3040</v>
      </c>
      <c r="E42" s="62">
        <f t="shared" si="0"/>
        <v>44123</v>
      </c>
      <c r="F42" s="63" t="s">
        <v>2985</v>
      </c>
      <c r="G42" s="64">
        <v>1</v>
      </c>
      <c r="H42" s="65" t="s">
        <v>2986</v>
      </c>
      <c r="I42" s="25" t="s">
        <v>1760</v>
      </c>
      <c r="J42" s="244">
        <v>497</v>
      </c>
      <c r="K42" s="66">
        <f t="shared" si="1"/>
        <v>49.7</v>
      </c>
      <c r="L42" s="67" t="s">
        <v>2987</v>
      </c>
      <c r="M42" s="199">
        <v>154</v>
      </c>
      <c r="N42" s="24">
        <f t="shared" si="2"/>
        <v>0.1</v>
      </c>
      <c r="O42" s="200" t="s">
        <v>1945</v>
      </c>
      <c r="P42" s="68" t="s">
        <v>2990</v>
      </c>
      <c r="Q42" s="201" t="s">
        <v>2989</v>
      </c>
    </row>
    <row r="43" spans="1:17" ht="11.25" customHeight="1" x14ac:dyDescent="0.2">
      <c r="A43" s="23">
        <v>35</v>
      </c>
      <c r="B43" s="61" t="s">
        <v>3041</v>
      </c>
      <c r="C43" s="61" t="s">
        <v>1861</v>
      </c>
      <c r="D43" s="61" t="s">
        <v>3042</v>
      </c>
      <c r="E43" s="62">
        <f t="shared" si="0"/>
        <v>44123</v>
      </c>
      <c r="F43" s="63" t="s">
        <v>2985</v>
      </c>
      <c r="G43" s="64">
        <v>1</v>
      </c>
      <c r="H43" s="65" t="s">
        <v>2986</v>
      </c>
      <c r="I43" s="25" t="s">
        <v>1760</v>
      </c>
      <c r="J43" s="244">
        <v>65</v>
      </c>
      <c r="K43" s="66">
        <f t="shared" si="1"/>
        <v>6.5</v>
      </c>
      <c r="L43" s="67" t="s">
        <v>2987</v>
      </c>
      <c r="M43" s="199">
        <v>154</v>
      </c>
      <c r="N43" s="24">
        <f t="shared" si="2"/>
        <v>0.1</v>
      </c>
      <c r="O43" s="200" t="s">
        <v>1955</v>
      </c>
      <c r="P43" s="68" t="s">
        <v>2988</v>
      </c>
      <c r="Q43" s="201" t="s">
        <v>2989</v>
      </c>
    </row>
    <row r="44" spans="1:17" ht="11.25" customHeight="1" x14ac:dyDescent="0.2">
      <c r="A44" s="23">
        <v>36</v>
      </c>
      <c r="B44" s="61" t="s">
        <v>3041</v>
      </c>
      <c r="C44" s="61" t="s">
        <v>1861</v>
      </c>
      <c r="D44" s="61" t="s">
        <v>3042</v>
      </c>
      <c r="E44" s="62">
        <f t="shared" si="0"/>
        <v>44123</v>
      </c>
      <c r="F44" s="63" t="s">
        <v>2985</v>
      </c>
      <c r="G44" s="64">
        <v>1</v>
      </c>
      <c r="H44" s="65" t="s">
        <v>2986</v>
      </c>
      <c r="I44" s="25" t="s">
        <v>1760</v>
      </c>
      <c r="J44" s="244">
        <v>200</v>
      </c>
      <c r="K44" s="66">
        <f t="shared" si="1"/>
        <v>20</v>
      </c>
      <c r="L44" s="67" t="s">
        <v>2987</v>
      </c>
      <c r="M44" s="199">
        <v>154</v>
      </c>
      <c r="N44" s="24">
        <f t="shared" si="2"/>
        <v>0.1</v>
      </c>
      <c r="O44" s="200" t="s">
        <v>1955</v>
      </c>
      <c r="P44" s="68" t="s">
        <v>2990</v>
      </c>
      <c r="Q44" s="201" t="s">
        <v>2989</v>
      </c>
    </row>
    <row r="45" spans="1:17" ht="11.25" customHeight="1" x14ac:dyDescent="0.2">
      <c r="A45" s="23">
        <v>37</v>
      </c>
      <c r="B45" s="61" t="s">
        <v>3043</v>
      </c>
      <c r="C45" s="61" t="s">
        <v>1862</v>
      </c>
      <c r="D45" s="61" t="s">
        <v>3044</v>
      </c>
      <c r="E45" s="62">
        <f t="shared" si="0"/>
        <v>44123</v>
      </c>
      <c r="F45" s="63" t="s">
        <v>2985</v>
      </c>
      <c r="G45" s="64">
        <v>1</v>
      </c>
      <c r="H45" s="65" t="s">
        <v>2986</v>
      </c>
      <c r="I45" s="25" t="s">
        <v>1760</v>
      </c>
      <c r="J45" s="244">
        <v>240</v>
      </c>
      <c r="K45" s="66">
        <f t="shared" si="1"/>
        <v>24</v>
      </c>
      <c r="L45" s="67" t="s">
        <v>2987</v>
      </c>
      <c r="M45" s="199">
        <v>154</v>
      </c>
      <c r="N45" s="24">
        <f t="shared" si="2"/>
        <v>0.1</v>
      </c>
      <c r="O45" s="200" t="s">
        <v>1956</v>
      </c>
      <c r="P45" s="68" t="s">
        <v>2988</v>
      </c>
      <c r="Q45" s="201" t="s">
        <v>2989</v>
      </c>
    </row>
    <row r="46" spans="1:17" ht="11.25" customHeight="1" x14ac:dyDescent="0.2">
      <c r="A46" s="23">
        <v>38</v>
      </c>
      <c r="B46" s="61" t="s">
        <v>3043</v>
      </c>
      <c r="C46" s="61" t="s">
        <v>1862</v>
      </c>
      <c r="D46" s="61" t="s">
        <v>3044</v>
      </c>
      <c r="E46" s="62">
        <f t="shared" si="0"/>
        <v>44123</v>
      </c>
      <c r="F46" s="63" t="s">
        <v>2985</v>
      </c>
      <c r="G46" s="64">
        <v>1</v>
      </c>
      <c r="H46" s="65" t="s">
        <v>2986</v>
      </c>
      <c r="I46" s="25" t="s">
        <v>1760</v>
      </c>
      <c r="J46" s="244">
        <v>599</v>
      </c>
      <c r="K46" s="66">
        <f t="shared" si="1"/>
        <v>59.9</v>
      </c>
      <c r="L46" s="67" t="s">
        <v>2987</v>
      </c>
      <c r="M46" s="199">
        <v>154</v>
      </c>
      <c r="N46" s="24">
        <f t="shared" si="2"/>
        <v>0.1</v>
      </c>
      <c r="O46" s="200" t="s">
        <v>1956</v>
      </c>
      <c r="P46" s="68" t="s">
        <v>2990</v>
      </c>
      <c r="Q46" s="201" t="s">
        <v>2989</v>
      </c>
    </row>
    <row r="47" spans="1:17" ht="11.25" customHeight="1" x14ac:dyDescent="0.2">
      <c r="A47" s="23">
        <v>39</v>
      </c>
      <c r="B47" s="61" t="s">
        <v>3045</v>
      </c>
      <c r="C47" s="61" t="s">
        <v>2306</v>
      </c>
      <c r="D47" s="61" t="s">
        <v>3046</v>
      </c>
      <c r="E47" s="62">
        <f t="shared" si="0"/>
        <v>44123</v>
      </c>
      <c r="F47" s="63" t="s">
        <v>2985</v>
      </c>
      <c r="G47" s="64">
        <v>1</v>
      </c>
      <c r="H47" s="65" t="s">
        <v>2986</v>
      </c>
      <c r="I47" s="25" t="s">
        <v>1760</v>
      </c>
      <c r="J47" s="244">
        <v>89</v>
      </c>
      <c r="K47" s="66">
        <f t="shared" si="1"/>
        <v>8.9</v>
      </c>
      <c r="L47" s="67" t="s">
        <v>2987</v>
      </c>
      <c r="M47" s="199">
        <v>154</v>
      </c>
      <c r="N47" s="24">
        <f t="shared" si="2"/>
        <v>0.1</v>
      </c>
      <c r="O47" s="200" t="s">
        <v>1958</v>
      </c>
      <c r="P47" s="68" t="s">
        <v>2988</v>
      </c>
      <c r="Q47" s="201" t="s">
        <v>2989</v>
      </c>
    </row>
    <row r="48" spans="1:17" ht="11.25" customHeight="1" x14ac:dyDescent="0.2">
      <c r="A48" s="23">
        <v>40</v>
      </c>
      <c r="B48" s="61" t="s">
        <v>3045</v>
      </c>
      <c r="C48" s="61" t="s">
        <v>2306</v>
      </c>
      <c r="D48" s="61" t="s">
        <v>3046</v>
      </c>
      <c r="E48" s="62">
        <f t="shared" si="0"/>
        <v>44123</v>
      </c>
      <c r="F48" s="63" t="s">
        <v>2985</v>
      </c>
      <c r="G48" s="64">
        <v>1</v>
      </c>
      <c r="H48" s="65" t="s">
        <v>2986</v>
      </c>
      <c r="I48" s="25" t="s">
        <v>1760</v>
      </c>
      <c r="J48" s="244">
        <v>114</v>
      </c>
      <c r="K48" s="66">
        <f t="shared" si="1"/>
        <v>11.4</v>
      </c>
      <c r="L48" s="67" t="s">
        <v>2987</v>
      </c>
      <c r="M48" s="199">
        <v>154</v>
      </c>
      <c r="N48" s="24">
        <f t="shared" si="2"/>
        <v>0.1</v>
      </c>
      <c r="O48" s="200" t="s">
        <v>1958</v>
      </c>
      <c r="P48" s="68" t="s">
        <v>2990</v>
      </c>
      <c r="Q48" s="201" t="s">
        <v>2989</v>
      </c>
    </row>
    <row r="49" spans="1:17" ht="11.25" customHeight="1" x14ac:dyDescent="0.2">
      <c r="A49" s="23">
        <v>41</v>
      </c>
      <c r="B49" s="61" t="s">
        <v>3047</v>
      </c>
      <c r="C49" s="61" t="s">
        <v>2307</v>
      </c>
      <c r="D49" s="61" t="s">
        <v>3048</v>
      </c>
      <c r="E49" s="62">
        <f t="shared" si="0"/>
        <v>44123</v>
      </c>
      <c r="F49" s="63" t="s">
        <v>2985</v>
      </c>
      <c r="G49" s="64">
        <v>1</v>
      </c>
      <c r="H49" s="65" t="s">
        <v>2986</v>
      </c>
      <c r="I49" s="25" t="s">
        <v>1760</v>
      </c>
      <c r="J49" s="244">
        <v>132</v>
      </c>
      <c r="K49" s="66">
        <f t="shared" si="1"/>
        <v>13.2</v>
      </c>
      <c r="L49" s="67" t="s">
        <v>2987</v>
      </c>
      <c r="M49" s="199">
        <v>154</v>
      </c>
      <c r="N49" s="24">
        <f t="shared" si="2"/>
        <v>0.1</v>
      </c>
      <c r="O49" s="200" t="s">
        <v>1959</v>
      </c>
      <c r="P49" s="68" t="s">
        <v>2988</v>
      </c>
      <c r="Q49" s="201" t="s">
        <v>2989</v>
      </c>
    </row>
    <row r="50" spans="1:17" ht="11.25" customHeight="1" x14ac:dyDescent="0.2">
      <c r="A50" s="23">
        <v>42</v>
      </c>
      <c r="B50" s="61" t="s">
        <v>3047</v>
      </c>
      <c r="C50" s="61" t="s">
        <v>2307</v>
      </c>
      <c r="D50" s="61" t="s">
        <v>3048</v>
      </c>
      <c r="E50" s="62">
        <f t="shared" si="0"/>
        <v>44123</v>
      </c>
      <c r="F50" s="63" t="s">
        <v>2985</v>
      </c>
      <c r="G50" s="64">
        <v>1</v>
      </c>
      <c r="H50" s="65" t="s">
        <v>2986</v>
      </c>
      <c r="I50" s="25" t="s">
        <v>1760</v>
      </c>
      <c r="J50" s="244">
        <v>321</v>
      </c>
      <c r="K50" s="66">
        <f t="shared" si="1"/>
        <v>32.1</v>
      </c>
      <c r="L50" s="67" t="s">
        <v>2987</v>
      </c>
      <c r="M50" s="199">
        <v>154</v>
      </c>
      <c r="N50" s="24">
        <f t="shared" si="2"/>
        <v>0.1</v>
      </c>
      <c r="O50" s="200" t="s">
        <v>1959</v>
      </c>
      <c r="P50" s="68" t="s">
        <v>2990</v>
      </c>
      <c r="Q50" s="201" t="s">
        <v>2989</v>
      </c>
    </row>
    <row r="51" spans="1:17" ht="11.25" customHeight="1" x14ac:dyDescent="0.2">
      <c r="A51" s="23">
        <v>43</v>
      </c>
      <c r="B51" s="61" t="s">
        <v>3049</v>
      </c>
      <c r="C51" s="61" t="s">
        <v>1860</v>
      </c>
      <c r="D51" s="61" t="s">
        <v>3050</v>
      </c>
      <c r="E51" s="62">
        <f t="shared" si="0"/>
        <v>44123</v>
      </c>
      <c r="F51" s="63" t="s">
        <v>2985</v>
      </c>
      <c r="G51" s="64">
        <v>1</v>
      </c>
      <c r="H51" s="65" t="s">
        <v>2986</v>
      </c>
      <c r="I51" s="25" t="s">
        <v>1760</v>
      </c>
      <c r="J51" s="244">
        <v>86</v>
      </c>
      <c r="K51" s="66">
        <f t="shared" si="1"/>
        <v>8.6</v>
      </c>
      <c r="L51" s="67" t="s">
        <v>2987</v>
      </c>
      <c r="M51" s="199">
        <v>154</v>
      </c>
      <c r="N51" s="24">
        <f t="shared" si="2"/>
        <v>0.1</v>
      </c>
      <c r="O51" s="200" t="s">
        <v>1954</v>
      </c>
      <c r="P51" s="68" t="s">
        <v>2988</v>
      </c>
      <c r="Q51" s="201" t="s">
        <v>2989</v>
      </c>
    </row>
    <row r="52" spans="1:17" ht="11.25" customHeight="1" x14ac:dyDescent="0.2">
      <c r="A52" s="23">
        <v>44</v>
      </c>
      <c r="B52" s="61" t="s">
        <v>3049</v>
      </c>
      <c r="C52" s="61" t="s">
        <v>1860</v>
      </c>
      <c r="D52" s="61" t="s">
        <v>3050</v>
      </c>
      <c r="E52" s="62">
        <f t="shared" si="0"/>
        <v>44123</v>
      </c>
      <c r="F52" s="63" t="s">
        <v>2985</v>
      </c>
      <c r="G52" s="64">
        <v>1</v>
      </c>
      <c r="H52" s="65" t="s">
        <v>2986</v>
      </c>
      <c r="I52" s="25" t="s">
        <v>1760</v>
      </c>
      <c r="J52" s="244">
        <v>191</v>
      </c>
      <c r="K52" s="66">
        <f t="shared" si="1"/>
        <v>19.100000000000001</v>
      </c>
      <c r="L52" s="67" t="s">
        <v>2987</v>
      </c>
      <c r="M52" s="199">
        <v>154</v>
      </c>
      <c r="N52" s="24">
        <f t="shared" si="2"/>
        <v>0.1</v>
      </c>
      <c r="O52" s="200" t="s">
        <v>1954</v>
      </c>
      <c r="P52" s="68" t="s">
        <v>2990</v>
      </c>
      <c r="Q52" s="201" t="s">
        <v>2989</v>
      </c>
    </row>
    <row r="53" spans="1:17" ht="11.25" customHeight="1" x14ac:dyDescent="0.2">
      <c r="A53" s="23">
        <v>45</v>
      </c>
      <c r="B53" s="61" t="s">
        <v>3051</v>
      </c>
      <c r="C53" s="61" t="s">
        <v>1900</v>
      </c>
      <c r="D53" s="61" t="s">
        <v>3052</v>
      </c>
      <c r="E53" s="62">
        <f t="shared" si="0"/>
        <v>44123</v>
      </c>
      <c r="F53" s="63" t="s">
        <v>2985</v>
      </c>
      <c r="G53" s="64">
        <v>1</v>
      </c>
      <c r="H53" s="65" t="s">
        <v>2986</v>
      </c>
      <c r="I53" s="25" t="s">
        <v>1760</v>
      </c>
      <c r="J53" s="244">
        <v>78</v>
      </c>
      <c r="K53" s="66">
        <f t="shared" si="1"/>
        <v>7.8</v>
      </c>
      <c r="L53" s="67" t="s">
        <v>2987</v>
      </c>
      <c r="M53" s="199">
        <v>154</v>
      </c>
      <c r="N53" s="24">
        <f t="shared" si="2"/>
        <v>0.1</v>
      </c>
      <c r="O53" s="200" t="s">
        <v>1965</v>
      </c>
      <c r="P53" s="68" t="s">
        <v>2988</v>
      </c>
      <c r="Q53" s="201" t="s">
        <v>2989</v>
      </c>
    </row>
    <row r="54" spans="1:17" ht="11.25" customHeight="1" x14ac:dyDescent="0.2">
      <c r="A54" s="23">
        <v>46</v>
      </c>
      <c r="B54" s="61" t="s">
        <v>3051</v>
      </c>
      <c r="C54" s="61" t="s">
        <v>1900</v>
      </c>
      <c r="D54" s="61" t="s">
        <v>3052</v>
      </c>
      <c r="E54" s="62">
        <f t="shared" si="0"/>
        <v>44123</v>
      </c>
      <c r="F54" s="63" t="s">
        <v>2985</v>
      </c>
      <c r="G54" s="64">
        <v>1</v>
      </c>
      <c r="H54" s="65" t="s">
        <v>2986</v>
      </c>
      <c r="I54" s="25" t="s">
        <v>1760</v>
      </c>
      <c r="J54" s="244">
        <v>237</v>
      </c>
      <c r="K54" s="66">
        <f t="shared" si="1"/>
        <v>23.7</v>
      </c>
      <c r="L54" s="67" t="s">
        <v>2987</v>
      </c>
      <c r="M54" s="199">
        <v>154</v>
      </c>
      <c r="N54" s="24">
        <f t="shared" si="2"/>
        <v>0.1</v>
      </c>
      <c r="O54" s="200" t="s">
        <v>1965</v>
      </c>
      <c r="P54" s="68" t="s">
        <v>2990</v>
      </c>
      <c r="Q54" s="201" t="s">
        <v>2989</v>
      </c>
    </row>
    <row r="55" spans="1:17" ht="11.25" customHeight="1" x14ac:dyDescent="0.2">
      <c r="A55" s="23">
        <v>47</v>
      </c>
      <c r="B55" s="61" t="s">
        <v>3053</v>
      </c>
      <c r="C55" s="61" t="s">
        <v>1889</v>
      </c>
      <c r="D55" s="61" t="s">
        <v>3054</v>
      </c>
      <c r="E55" s="62">
        <f t="shared" si="0"/>
        <v>44123</v>
      </c>
      <c r="F55" s="63" t="s">
        <v>2985</v>
      </c>
      <c r="G55" s="64">
        <v>1</v>
      </c>
      <c r="H55" s="65" t="s">
        <v>2986</v>
      </c>
      <c r="I55" s="25" t="s">
        <v>1760</v>
      </c>
      <c r="J55" s="244">
        <v>63</v>
      </c>
      <c r="K55" s="66">
        <f t="shared" si="1"/>
        <v>6.3</v>
      </c>
      <c r="L55" s="67" t="s">
        <v>2987</v>
      </c>
      <c r="M55" s="199">
        <v>154</v>
      </c>
      <c r="N55" s="24">
        <f t="shared" si="2"/>
        <v>0.1</v>
      </c>
      <c r="O55" s="200" t="s">
        <v>1816</v>
      </c>
      <c r="P55" s="68" t="s">
        <v>2988</v>
      </c>
      <c r="Q55" s="201" t="s">
        <v>2989</v>
      </c>
    </row>
    <row r="56" spans="1:17" ht="11.25" customHeight="1" x14ac:dyDescent="0.2">
      <c r="A56" s="23">
        <v>48</v>
      </c>
      <c r="B56" s="61" t="s">
        <v>3053</v>
      </c>
      <c r="C56" s="61" t="s">
        <v>1889</v>
      </c>
      <c r="D56" s="61" t="s">
        <v>3054</v>
      </c>
      <c r="E56" s="62">
        <f t="shared" si="0"/>
        <v>44123</v>
      </c>
      <c r="F56" s="63" t="s">
        <v>2985</v>
      </c>
      <c r="G56" s="64">
        <v>1</v>
      </c>
      <c r="H56" s="65" t="s">
        <v>2986</v>
      </c>
      <c r="I56" s="25" t="s">
        <v>1760</v>
      </c>
      <c r="J56" s="244">
        <v>85</v>
      </c>
      <c r="K56" s="66">
        <f t="shared" si="1"/>
        <v>8.5</v>
      </c>
      <c r="L56" s="67" t="s">
        <v>2987</v>
      </c>
      <c r="M56" s="199">
        <v>154</v>
      </c>
      <c r="N56" s="24">
        <f t="shared" si="2"/>
        <v>0.1</v>
      </c>
      <c r="O56" s="200" t="s">
        <v>1816</v>
      </c>
      <c r="P56" s="68" t="s">
        <v>2990</v>
      </c>
      <c r="Q56" s="201" t="s">
        <v>2989</v>
      </c>
    </row>
    <row r="57" spans="1:17" ht="11.25" customHeight="1" x14ac:dyDescent="0.2">
      <c r="A57" s="23">
        <v>49</v>
      </c>
      <c r="B57" s="61" t="s">
        <v>3055</v>
      </c>
      <c r="C57" s="61" t="s">
        <v>1913</v>
      </c>
      <c r="D57" s="61" t="s">
        <v>3056</v>
      </c>
      <c r="E57" s="62">
        <f t="shared" si="0"/>
        <v>44123</v>
      </c>
      <c r="F57" s="63" t="s">
        <v>2985</v>
      </c>
      <c r="G57" s="64">
        <v>1</v>
      </c>
      <c r="H57" s="65" t="s">
        <v>2986</v>
      </c>
      <c r="I57" s="25" t="s">
        <v>1760</v>
      </c>
      <c r="J57" s="244">
        <v>72</v>
      </c>
      <c r="K57" s="66">
        <f t="shared" si="1"/>
        <v>7.2</v>
      </c>
      <c r="L57" s="67" t="s">
        <v>2987</v>
      </c>
      <c r="M57" s="199">
        <v>154</v>
      </c>
      <c r="N57" s="24">
        <f t="shared" si="2"/>
        <v>0.1</v>
      </c>
      <c r="O57" s="200" t="s">
        <v>2155</v>
      </c>
      <c r="P57" s="68" t="s">
        <v>2988</v>
      </c>
      <c r="Q57" s="201" t="s">
        <v>2989</v>
      </c>
    </row>
    <row r="58" spans="1:17" ht="11.25" customHeight="1" x14ac:dyDescent="0.2">
      <c r="A58" s="23">
        <v>50</v>
      </c>
      <c r="B58" s="61" t="s">
        <v>3055</v>
      </c>
      <c r="C58" s="61" t="s">
        <v>1913</v>
      </c>
      <c r="D58" s="61" t="s">
        <v>3056</v>
      </c>
      <c r="E58" s="62">
        <f t="shared" si="0"/>
        <v>44123</v>
      </c>
      <c r="F58" s="63" t="s">
        <v>2985</v>
      </c>
      <c r="G58" s="64">
        <v>1</v>
      </c>
      <c r="H58" s="65" t="s">
        <v>2986</v>
      </c>
      <c r="I58" s="25" t="s">
        <v>1760</v>
      </c>
      <c r="J58" s="244">
        <v>190</v>
      </c>
      <c r="K58" s="66">
        <f t="shared" si="1"/>
        <v>19</v>
      </c>
      <c r="L58" s="67" t="s">
        <v>2987</v>
      </c>
      <c r="M58" s="199">
        <v>154</v>
      </c>
      <c r="N58" s="24">
        <f t="shared" si="2"/>
        <v>0.1</v>
      </c>
      <c r="O58" s="200" t="s">
        <v>2155</v>
      </c>
      <c r="P58" s="68" t="s">
        <v>2990</v>
      </c>
      <c r="Q58" s="201" t="s">
        <v>2989</v>
      </c>
    </row>
    <row r="59" spans="1:17" ht="11.25" customHeight="1" x14ac:dyDescent="0.2">
      <c r="A59" s="23">
        <v>51</v>
      </c>
      <c r="B59" s="61" t="s">
        <v>3057</v>
      </c>
      <c r="C59" s="61" t="s">
        <v>1917</v>
      </c>
      <c r="D59" s="61" t="s">
        <v>2363</v>
      </c>
      <c r="E59" s="62">
        <f t="shared" si="0"/>
        <v>44123</v>
      </c>
      <c r="F59" s="63" t="s">
        <v>2985</v>
      </c>
      <c r="G59" s="64">
        <v>1</v>
      </c>
      <c r="H59" s="65" t="s">
        <v>2986</v>
      </c>
      <c r="I59" s="25" t="s">
        <v>1760</v>
      </c>
      <c r="J59" s="244">
        <v>20</v>
      </c>
      <c r="K59" s="66">
        <f t="shared" si="1"/>
        <v>2</v>
      </c>
      <c r="L59" s="67" t="s">
        <v>2987</v>
      </c>
      <c r="M59" s="199">
        <v>154</v>
      </c>
      <c r="N59" s="24">
        <f t="shared" si="2"/>
        <v>0.1</v>
      </c>
      <c r="O59" s="200" t="s">
        <v>2159</v>
      </c>
      <c r="P59" s="68" t="s">
        <v>2988</v>
      </c>
      <c r="Q59" s="201" t="s">
        <v>2989</v>
      </c>
    </row>
    <row r="60" spans="1:17" ht="11.25" customHeight="1" x14ac:dyDescent="0.2">
      <c r="A60" s="23">
        <v>52</v>
      </c>
      <c r="B60" s="61" t="s">
        <v>3057</v>
      </c>
      <c r="C60" s="61" t="s">
        <v>1917</v>
      </c>
      <c r="D60" s="61" t="s">
        <v>2363</v>
      </c>
      <c r="E60" s="62">
        <f t="shared" si="0"/>
        <v>44123</v>
      </c>
      <c r="F60" s="63" t="s">
        <v>2985</v>
      </c>
      <c r="G60" s="64">
        <v>1</v>
      </c>
      <c r="H60" s="65" t="s">
        <v>2986</v>
      </c>
      <c r="I60" s="25" t="s">
        <v>1760</v>
      </c>
      <c r="J60" s="244">
        <v>100</v>
      </c>
      <c r="K60" s="66">
        <f t="shared" si="1"/>
        <v>10</v>
      </c>
      <c r="L60" s="67" t="s">
        <v>2987</v>
      </c>
      <c r="M60" s="199">
        <v>154</v>
      </c>
      <c r="N60" s="24">
        <f t="shared" si="2"/>
        <v>0.1</v>
      </c>
      <c r="O60" s="200" t="s">
        <v>2159</v>
      </c>
      <c r="P60" s="68" t="s">
        <v>2990</v>
      </c>
      <c r="Q60" s="201" t="s">
        <v>2989</v>
      </c>
    </row>
    <row r="61" spans="1:17" ht="11.25" customHeight="1" x14ac:dyDescent="0.2">
      <c r="A61" s="23">
        <v>53</v>
      </c>
      <c r="B61" s="61" t="s">
        <v>2364</v>
      </c>
      <c r="C61" s="61" t="s">
        <v>2309</v>
      </c>
      <c r="D61" s="61" t="s">
        <v>2365</v>
      </c>
      <c r="E61" s="62">
        <f t="shared" si="0"/>
        <v>44123</v>
      </c>
      <c r="F61" s="63" t="s">
        <v>2985</v>
      </c>
      <c r="G61" s="64">
        <v>1</v>
      </c>
      <c r="H61" s="65" t="s">
        <v>2986</v>
      </c>
      <c r="I61" s="25" t="s">
        <v>1760</v>
      </c>
      <c r="J61" s="244">
        <v>100</v>
      </c>
      <c r="K61" s="66">
        <f t="shared" si="1"/>
        <v>10</v>
      </c>
      <c r="L61" s="67" t="s">
        <v>2987</v>
      </c>
      <c r="M61" s="199">
        <v>154</v>
      </c>
      <c r="N61" s="24">
        <f t="shared" si="2"/>
        <v>0.1</v>
      </c>
      <c r="O61" s="200" t="s">
        <v>2161</v>
      </c>
      <c r="P61" s="68" t="s">
        <v>2988</v>
      </c>
      <c r="Q61" s="201" t="s">
        <v>2989</v>
      </c>
    </row>
    <row r="62" spans="1:17" ht="11.25" customHeight="1" x14ac:dyDescent="0.2">
      <c r="A62" s="23">
        <v>54</v>
      </c>
      <c r="B62" s="61" t="s">
        <v>2364</v>
      </c>
      <c r="C62" s="61" t="s">
        <v>2309</v>
      </c>
      <c r="D62" s="61" t="s">
        <v>2365</v>
      </c>
      <c r="E62" s="62">
        <f t="shared" si="0"/>
        <v>44123</v>
      </c>
      <c r="F62" s="63" t="s">
        <v>2985</v>
      </c>
      <c r="G62" s="64">
        <v>1</v>
      </c>
      <c r="H62" s="65" t="s">
        <v>2986</v>
      </c>
      <c r="I62" s="25" t="s">
        <v>1760</v>
      </c>
      <c r="J62" s="244">
        <v>215</v>
      </c>
      <c r="K62" s="66">
        <f t="shared" si="1"/>
        <v>21.5</v>
      </c>
      <c r="L62" s="67" t="s">
        <v>2987</v>
      </c>
      <c r="M62" s="199">
        <v>154</v>
      </c>
      <c r="N62" s="24">
        <f t="shared" si="2"/>
        <v>0.1</v>
      </c>
      <c r="O62" s="200" t="s">
        <v>2161</v>
      </c>
      <c r="P62" s="68" t="s">
        <v>2990</v>
      </c>
      <c r="Q62" s="201" t="s">
        <v>2989</v>
      </c>
    </row>
    <row r="63" spans="1:17" ht="11.25" customHeight="1" x14ac:dyDescent="0.2">
      <c r="A63" s="23">
        <v>55</v>
      </c>
      <c r="B63" s="61" t="s">
        <v>2366</v>
      </c>
      <c r="C63" s="61" t="s">
        <v>2310</v>
      </c>
      <c r="D63" s="61" t="s">
        <v>2367</v>
      </c>
      <c r="E63" s="62">
        <f t="shared" si="0"/>
        <v>44123</v>
      </c>
      <c r="F63" s="63" t="s">
        <v>2985</v>
      </c>
      <c r="G63" s="64">
        <v>1</v>
      </c>
      <c r="H63" s="65" t="s">
        <v>2986</v>
      </c>
      <c r="I63" s="25" t="s">
        <v>1760</v>
      </c>
      <c r="J63" s="244">
        <v>76</v>
      </c>
      <c r="K63" s="66">
        <f t="shared" si="1"/>
        <v>7.6</v>
      </c>
      <c r="L63" s="67" t="s">
        <v>2987</v>
      </c>
      <c r="M63" s="199">
        <v>154</v>
      </c>
      <c r="N63" s="24">
        <f t="shared" si="2"/>
        <v>0.1</v>
      </c>
      <c r="O63" s="200" t="s">
        <v>2162</v>
      </c>
      <c r="P63" s="68" t="s">
        <v>2988</v>
      </c>
      <c r="Q63" s="201" t="s">
        <v>2989</v>
      </c>
    </row>
    <row r="64" spans="1:17" ht="11.25" customHeight="1" x14ac:dyDescent="0.2">
      <c r="A64" s="23">
        <v>56</v>
      </c>
      <c r="B64" s="61" t="s">
        <v>2366</v>
      </c>
      <c r="C64" s="61" t="s">
        <v>2310</v>
      </c>
      <c r="D64" s="61" t="s">
        <v>2367</v>
      </c>
      <c r="E64" s="62">
        <f t="shared" si="0"/>
        <v>44123</v>
      </c>
      <c r="F64" s="63" t="s">
        <v>2985</v>
      </c>
      <c r="G64" s="64">
        <v>1</v>
      </c>
      <c r="H64" s="65" t="s">
        <v>2986</v>
      </c>
      <c r="I64" s="25" t="s">
        <v>1760</v>
      </c>
      <c r="J64" s="244">
        <v>166</v>
      </c>
      <c r="K64" s="66">
        <f t="shared" si="1"/>
        <v>16.600000000000001</v>
      </c>
      <c r="L64" s="67" t="s">
        <v>2987</v>
      </c>
      <c r="M64" s="199">
        <v>154</v>
      </c>
      <c r="N64" s="24">
        <f t="shared" si="2"/>
        <v>0.1</v>
      </c>
      <c r="O64" s="200" t="s">
        <v>2162</v>
      </c>
      <c r="P64" s="68" t="s">
        <v>2990</v>
      </c>
      <c r="Q64" s="201" t="s">
        <v>2989</v>
      </c>
    </row>
    <row r="65" spans="1:17" ht="11.25" customHeight="1" x14ac:dyDescent="0.2">
      <c r="A65" s="23">
        <v>57</v>
      </c>
      <c r="B65" s="61" t="s">
        <v>2368</v>
      </c>
      <c r="C65" s="61" t="s">
        <v>2311</v>
      </c>
      <c r="D65" s="61" t="s">
        <v>2369</v>
      </c>
      <c r="E65" s="62">
        <f t="shared" si="0"/>
        <v>44123</v>
      </c>
      <c r="F65" s="63" t="s">
        <v>2985</v>
      </c>
      <c r="G65" s="64">
        <v>1</v>
      </c>
      <c r="H65" s="65" t="s">
        <v>2986</v>
      </c>
      <c r="I65" s="25" t="s">
        <v>1760</v>
      </c>
      <c r="J65" s="244">
        <v>150</v>
      </c>
      <c r="K65" s="66">
        <f t="shared" si="1"/>
        <v>15</v>
      </c>
      <c r="L65" s="67" t="s">
        <v>2987</v>
      </c>
      <c r="M65" s="199">
        <v>154</v>
      </c>
      <c r="N65" s="24">
        <f t="shared" si="2"/>
        <v>0.1</v>
      </c>
      <c r="O65" s="200" t="s">
        <v>2163</v>
      </c>
      <c r="P65" s="68" t="s">
        <v>2988</v>
      </c>
      <c r="Q65" s="201" t="s">
        <v>2989</v>
      </c>
    </row>
    <row r="66" spans="1:17" ht="11.25" customHeight="1" x14ac:dyDescent="0.2">
      <c r="A66" s="23">
        <v>58</v>
      </c>
      <c r="B66" s="61" t="s">
        <v>2368</v>
      </c>
      <c r="C66" s="61" t="s">
        <v>2311</v>
      </c>
      <c r="D66" s="61" t="s">
        <v>2369</v>
      </c>
      <c r="E66" s="62">
        <f t="shared" si="0"/>
        <v>44123</v>
      </c>
      <c r="F66" s="63" t="s">
        <v>2985</v>
      </c>
      <c r="G66" s="64">
        <v>1</v>
      </c>
      <c r="H66" s="65" t="s">
        <v>2986</v>
      </c>
      <c r="I66" s="25" t="s">
        <v>1760</v>
      </c>
      <c r="J66" s="244">
        <v>240</v>
      </c>
      <c r="K66" s="66">
        <f t="shared" si="1"/>
        <v>24</v>
      </c>
      <c r="L66" s="67" t="s">
        <v>2987</v>
      </c>
      <c r="M66" s="199">
        <v>154</v>
      </c>
      <c r="N66" s="24">
        <f t="shared" si="2"/>
        <v>0.1</v>
      </c>
      <c r="O66" s="200" t="s">
        <v>2163</v>
      </c>
      <c r="P66" s="68" t="s">
        <v>2990</v>
      </c>
      <c r="Q66" s="201" t="s">
        <v>2989</v>
      </c>
    </row>
    <row r="67" spans="1:17" ht="11.25" customHeight="1" x14ac:dyDescent="0.2">
      <c r="A67" s="23">
        <v>59</v>
      </c>
      <c r="B67" s="61" t="s">
        <v>2370</v>
      </c>
      <c r="C67" s="61" t="s">
        <v>2313</v>
      </c>
      <c r="D67" s="61" t="s">
        <v>2371</v>
      </c>
      <c r="E67" s="62">
        <f t="shared" si="0"/>
        <v>44123</v>
      </c>
      <c r="F67" s="63" t="s">
        <v>2985</v>
      </c>
      <c r="G67" s="64">
        <v>1</v>
      </c>
      <c r="H67" s="65" t="s">
        <v>2986</v>
      </c>
      <c r="I67" s="25" t="s">
        <v>1760</v>
      </c>
      <c r="J67" s="244">
        <v>170</v>
      </c>
      <c r="K67" s="66">
        <f t="shared" si="1"/>
        <v>17</v>
      </c>
      <c r="L67" s="67" t="s">
        <v>2987</v>
      </c>
      <c r="M67" s="199">
        <v>154</v>
      </c>
      <c r="N67" s="24">
        <f t="shared" si="2"/>
        <v>0.1</v>
      </c>
      <c r="O67" s="200" t="s">
        <v>2165</v>
      </c>
      <c r="P67" s="68" t="s">
        <v>2988</v>
      </c>
      <c r="Q67" s="201" t="s">
        <v>2989</v>
      </c>
    </row>
    <row r="68" spans="1:17" ht="11.25" customHeight="1" x14ac:dyDescent="0.2">
      <c r="A68" s="23">
        <v>60</v>
      </c>
      <c r="B68" s="61" t="s">
        <v>2370</v>
      </c>
      <c r="C68" s="61" t="s">
        <v>2313</v>
      </c>
      <c r="D68" s="61" t="s">
        <v>2371</v>
      </c>
      <c r="E68" s="62">
        <f t="shared" si="0"/>
        <v>44123</v>
      </c>
      <c r="F68" s="63" t="s">
        <v>2985</v>
      </c>
      <c r="G68" s="64">
        <v>1</v>
      </c>
      <c r="H68" s="65" t="s">
        <v>2986</v>
      </c>
      <c r="I68" s="25" t="s">
        <v>1760</v>
      </c>
      <c r="J68" s="244">
        <v>270</v>
      </c>
      <c r="K68" s="66">
        <f t="shared" si="1"/>
        <v>27</v>
      </c>
      <c r="L68" s="67" t="s">
        <v>2987</v>
      </c>
      <c r="M68" s="199">
        <v>154</v>
      </c>
      <c r="N68" s="24">
        <f t="shared" si="2"/>
        <v>0.1</v>
      </c>
      <c r="O68" s="200" t="s">
        <v>2165</v>
      </c>
      <c r="P68" s="68" t="s">
        <v>2990</v>
      </c>
      <c r="Q68" s="201" t="s">
        <v>2989</v>
      </c>
    </row>
    <row r="69" spans="1:17" ht="11.25" customHeight="1" x14ac:dyDescent="0.2">
      <c r="A69" s="23">
        <v>61</v>
      </c>
      <c r="B69" s="61" t="s">
        <v>2372</v>
      </c>
      <c r="C69" s="61" t="s">
        <v>2314</v>
      </c>
      <c r="D69" s="61" t="s">
        <v>2373</v>
      </c>
      <c r="E69" s="62">
        <f t="shared" si="0"/>
        <v>44123</v>
      </c>
      <c r="F69" s="63" t="s">
        <v>2985</v>
      </c>
      <c r="G69" s="64">
        <v>1</v>
      </c>
      <c r="H69" s="65" t="s">
        <v>2986</v>
      </c>
      <c r="I69" s="25" t="s">
        <v>1760</v>
      </c>
      <c r="J69" s="244">
        <v>140</v>
      </c>
      <c r="K69" s="66">
        <f t="shared" si="1"/>
        <v>14</v>
      </c>
      <c r="L69" s="67" t="s">
        <v>2987</v>
      </c>
      <c r="M69" s="199">
        <v>154</v>
      </c>
      <c r="N69" s="24">
        <f t="shared" si="2"/>
        <v>0.1</v>
      </c>
      <c r="O69" s="200" t="s">
        <v>2166</v>
      </c>
      <c r="P69" s="68" t="s">
        <v>2988</v>
      </c>
      <c r="Q69" s="201" t="s">
        <v>2989</v>
      </c>
    </row>
    <row r="70" spans="1:17" ht="11.25" customHeight="1" x14ac:dyDescent="0.2">
      <c r="A70" s="23">
        <v>62</v>
      </c>
      <c r="B70" s="61" t="s">
        <v>2372</v>
      </c>
      <c r="C70" s="61" t="s">
        <v>2314</v>
      </c>
      <c r="D70" s="61" t="s">
        <v>2373</v>
      </c>
      <c r="E70" s="62">
        <f t="shared" si="0"/>
        <v>44123</v>
      </c>
      <c r="F70" s="63" t="s">
        <v>2985</v>
      </c>
      <c r="G70" s="64">
        <v>1</v>
      </c>
      <c r="H70" s="65" t="s">
        <v>2986</v>
      </c>
      <c r="I70" s="25" t="s">
        <v>1760</v>
      </c>
      <c r="J70" s="244">
        <v>436</v>
      </c>
      <c r="K70" s="66">
        <f t="shared" si="1"/>
        <v>43.6</v>
      </c>
      <c r="L70" s="67" t="s">
        <v>2987</v>
      </c>
      <c r="M70" s="199">
        <v>154</v>
      </c>
      <c r="N70" s="24">
        <f t="shared" si="2"/>
        <v>0.1</v>
      </c>
      <c r="O70" s="200" t="s">
        <v>2166</v>
      </c>
      <c r="P70" s="68" t="s">
        <v>2990</v>
      </c>
      <c r="Q70" s="201" t="s">
        <v>2989</v>
      </c>
    </row>
    <row r="71" spans="1:17" ht="11.25" customHeight="1" x14ac:dyDescent="0.2">
      <c r="A71" s="23">
        <v>63</v>
      </c>
      <c r="B71" s="61" t="s">
        <v>2374</v>
      </c>
      <c r="C71" s="61" t="s">
        <v>1817</v>
      </c>
      <c r="D71" s="61" t="s">
        <v>2375</v>
      </c>
      <c r="E71" s="62">
        <f t="shared" si="0"/>
        <v>44123</v>
      </c>
      <c r="F71" s="63" t="s">
        <v>2985</v>
      </c>
      <c r="G71" s="64">
        <v>1</v>
      </c>
      <c r="H71" s="65" t="s">
        <v>2986</v>
      </c>
      <c r="I71" s="25" t="s">
        <v>1760</v>
      </c>
      <c r="J71" s="244">
        <v>246</v>
      </c>
      <c r="K71" s="66">
        <f t="shared" si="1"/>
        <v>24.6</v>
      </c>
      <c r="L71" s="67" t="s">
        <v>2987</v>
      </c>
      <c r="M71" s="199">
        <v>154</v>
      </c>
      <c r="N71" s="24">
        <f t="shared" si="2"/>
        <v>0.1</v>
      </c>
      <c r="O71" s="200" t="s">
        <v>1716</v>
      </c>
      <c r="P71" s="68" t="s">
        <v>2988</v>
      </c>
      <c r="Q71" s="201" t="s">
        <v>2989</v>
      </c>
    </row>
    <row r="72" spans="1:17" ht="11.25" customHeight="1" x14ac:dyDescent="0.2">
      <c r="A72" s="23">
        <v>64</v>
      </c>
      <c r="B72" s="61" t="s">
        <v>2374</v>
      </c>
      <c r="C72" s="61" t="s">
        <v>1817</v>
      </c>
      <c r="D72" s="61" t="s">
        <v>2375</v>
      </c>
      <c r="E72" s="62">
        <f t="shared" si="0"/>
        <v>44123</v>
      </c>
      <c r="F72" s="63" t="s">
        <v>2985</v>
      </c>
      <c r="G72" s="64">
        <v>1</v>
      </c>
      <c r="H72" s="65" t="s">
        <v>2986</v>
      </c>
      <c r="I72" s="25" t="s">
        <v>1760</v>
      </c>
      <c r="J72" s="244">
        <v>639</v>
      </c>
      <c r="K72" s="66">
        <f t="shared" si="1"/>
        <v>63.9</v>
      </c>
      <c r="L72" s="67" t="s">
        <v>2987</v>
      </c>
      <c r="M72" s="199">
        <v>154</v>
      </c>
      <c r="N72" s="24">
        <f t="shared" si="2"/>
        <v>0.1</v>
      </c>
      <c r="O72" s="200" t="s">
        <v>1716</v>
      </c>
      <c r="P72" s="68" t="s">
        <v>2990</v>
      </c>
      <c r="Q72" s="201" t="s">
        <v>2989</v>
      </c>
    </row>
    <row r="73" spans="1:17" ht="11.25" customHeight="1" x14ac:dyDescent="0.2">
      <c r="A73" s="23">
        <v>65</v>
      </c>
      <c r="B73" s="61" t="s">
        <v>2376</v>
      </c>
      <c r="C73" s="61" t="s">
        <v>2337</v>
      </c>
      <c r="D73" s="61" t="s">
        <v>2377</v>
      </c>
      <c r="E73" s="62">
        <f t="shared" ref="E73:E136" si="3">DATE(2020,10,19)</f>
        <v>44123</v>
      </c>
      <c r="F73" s="63" t="s">
        <v>2985</v>
      </c>
      <c r="G73" s="64">
        <v>1</v>
      </c>
      <c r="H73" s="65" t="s">
        <v>2986</v>
      </c>
      <c r="I73" s="25" t="s">
        <v>1760</v>
      </c>
      <c r="J73" s="244">
        <v>130</v>
      </c>
      <c r="K73" s="66">
        <f t="shared" ref="K73:K136" si="4">J73*100/1000</f>
        <v>13</v>
      </c>
      <c r="L73" s="67" t="s">
        <v>2987</v>
      </c>
      <c r="M73" s="199">
        <v>154</v>
      </c>
      <c r="N73" s="24">
        <f t="shared" ref="N73:N136" si="5">100/1000</f>
        <v>0.1</v>
      </c>
      <c r="O73" s="200" t="s">
        <v>2219</v>
      </c>
      <c r="P73" s="68" t="s">
        <v>2988</v>
      </c>
      <c r="Q73" s="201" t="s">
        <v>2989</v>
      </c>
    </row>
    <row r="74" spans="1:17" ht="11.25" customHeight="1" x14ac:dyDescent="0.2">
      <c r="A74" s="23">
        <v>66</v>
      </c>
      <c r="B74" s="61" t="s">
        <v>2376</v>
      </c>
      <c r="C74" s="61" t="s">
        <v>2337</v>
      </c>
      <c r="D74" s="61" t="s">
        <v>2377</v>
      </c>
      <c r="E74" s="62">
        <f t="shared" si="3"/>
        <v>44123</v>
      </c>
      <c r="F74" s="63" t="s">
        <v>2985</v>
      </c>
      <c r="G74" s="64">
        <v>1</v>
      </c>
      <c r="H74" s="65" t="s">
        <v>2986</v>
      </c>
      <c r="I74" s="25" t="s">
        <v>1760</v>
      </c>
      <c r="J74" s="244">
        <v>178</v>
      </c>
      <c r="K74" s="66">
        <f t="shared" si="4"/>
        <v>17.8</v>
      </c>
      <c r="L74" s="67" t="s">
        <v>2987</v>
      </c>
      <c r="M74" s="199">
        <v>154</v>
      </c>
      <c r="N74" s="24">
        <f t="shared" si="5"/>
        <v>0.1</v>
      </c>
      <c r="O74" s="200" t="s">
        <v>2219</v>
      </c>
      <c r="P74" s="68" t="s">
        <v>2990</v>
      </c>
      <c r="Q74" s="201" t="s">
        <v>2989</v>
      </c>
    </row>
    <row r="75" spans="1:17" ht="11.25" customHeight="1" x14ac:dyDescent="0.2">
      <c r="A75" s="23">
        <v>67</v>
      </c>
      <c r="B75" s="61" t="s">
        <v>2378</v>
      </c>
      <c r="C75" s="61" t="s">
        <v>2338</v>
      </c>
      <c r="D75" s="61" t="s">
        <v>2379</v>
      </c>
      <c r="E75" s="62">
        <f t="shared" si="3"/>
        <v>44123</v>
      </c>
      <c r="F75" s="63" t="s">
        <v>2985</v>
      </c>
      <c r="G75" s="64">
        <v>1</v>
      </c>
      <c r="H75" s="65" t="s">
        <v>2986</v>
      </c>
      <c r="I75" s="25" t="s">
        <v>1760</v>
      </c>
      <c r="J75" s="244">
        <v>50</v>
      </c>
      <c r="K75" s="66">
        <f t="shared" si="4"/>
        <v>5</v>
      </c>
      <c r="L75" s="67" t="s">
        <v>2987</v>
      </c>
      <c r="M75" s="199">
        <v>154</v>
      </c>
      <c r="N75" s="24">
        <f t="shared" si="5"/>
        <v>0.1</v>
      </c>
      <c r="O75" s="200" t="s">
        <v>2220</v>
      </c>
      <c r="P75" s="68" t="s">
        <v>2988</v>
      </c>
      <c r="Q75" s="201" t="s">
        <v>2989</v>
      </c>
    </row>
    <row r="76" spans="1:17" ht="11.25" customHeight="1" x14ac:dyDescent="0.2">
      <c r="A76" s="23">
        <v>68</v>
      </c>
      <c r="B76" s="61" t="s">
        <v>2378</v>
      </c>
      <c r="C76" s="61" t="s">
        <v>2338</v>
      </c>
      <c r="D76" s="61" t="s">
        <v>2379</v>
      </c>
      <c r="E76" s="62">
        <f t="shared" si="3"/>
        <v>44123</v>
      </c>
      <c r="F76" s="63" t="s">
        <v>2985</v>
      </c>
      <c r="G76" s="64">
        <v>1</v>
      </c>
      <c r="H76" s="65" t="s">
        <v>2986</v>
      </c>
      <c r="I76" s="25" t="s">
        <v>1760</v>
      </c>
      <c r="J76" s="244">
        <v>110</v>
      </c>
      <c r="K76" s="66">
        <f t="shared" si="4"/>
        <v>11</v>
      </c>
      <c r="L76" s="67" t="s">
        <v>2987</v>
      </c>
      <c r="M76" s="199">
        <v>154</v>
      </c>
      <c r="N76" s="24">
        <f t="shared" si="5"/>
        <v>0.1</v>
      </c>
      <c r="O76" s="200" t="s">
        <v>2220</v>
      </c>
      <c r="P76" s="68" t="s">
        <v>2990</v>
      </c>
      <c r="Q76" s="201" t="s">
        <v>2989</v>
      </c>
    </row>
    <row r="77" spans="1:17" ht="11.25" customHeight="1" x14ac:dyDescent="0.2">
      <c r="A77" s="23">
        <v>69</v>
      </c>
      <c r="B77" s="61" t="s">
        <v>2380</v>
      </c>
      <c r="C77" s="61" t="s">
        <v>1923</v>
      </c>
      <c r="D77" s="61" t="s">
        <v>2381</v>
      </c>
      <c r="E77" s="62">
        <f t="shared" si="3"/>
        <v>44123</v>
      </c>
      <c r="F77" s="63" t="s">
        <v>2985</v>
      </c>
      <c r="G77" s="64">
        <v>1</v>
      </c>
      <c r="H77" s="65" t="s">
        <v>2986</v>
      </c>
      <c r="I77" s="25" t="s">
        <v>1760</v>
      </c>
      <c r="J77" s="244">
        <v>298</v>
      </c>
      <c r="K77" s="66">
        <f t="shared" si="4"/>
        <v>29.8</v>
      </c>
      <c r="L77" s="67" t="s">
        <v>2987</v>
      </c>
      <c r="M77" s="199">
        <v>154</v>
      </c>
      <c r="N77" s="24">
        <f t="shared" si="5"/>
        <v>0.1</v>
      </c>
      <c r="O77" s="200" t="s">
        <v>2221</v>
      </c>
      <c r="P77" s="68" t="s">
        <v>2988</v>
      </c>
      <c r="Q77" s="201" t="s">
        <v>2989</v>
      </c>
    </row>
    <row r="78" spans="1:17" ht="11.25" customHeight="1" x14ac:dyDescent="0.2">
      <c r="A78" s="23">
        <v>70</v>
      </c>
      <c r="B78" s="61" t="s">
        <v>2380</v>
      </c>
      <c r="C78" s="61" t="s">
        <v>1923</v>
      </c>
      <c r="D78" s="61" t="s">
        <v>2381</v>
      </c>
      <c r="E78" s="62">
        <f t="shared" si="3"/>
        <v>44123</v>
      </c>
      <c r="F78" s="63" t="s">
        <v>2985</v>
      </c>
      <c r="G78" s="64">
        <v>1</v>
      </c>
      <c r="H78" s="65" t="s">
        <v>2986</v>
      </c>
      <c r="I78" s="25" t="s">
        <v>1760</v>
      </c>
      <c r="J78" s="244">
        <v>377</v>
      </c>
      <c r="K78" s="66">
        <f t="shared" si="4"/>
        <v>37.700000000000003</v>
      </c>
      <c r="L78" s="67" t="s">
        <v>2987</v>
      </c>
      <c r="M78" s="199">
        <v>154</v>
      </c>
      <c r="N78" s="24">
        <f t="shared" si="5"/>
        <v>0.1</v>
      </c>
      <c r="O78" s="200" t="s">
        <v>2221</v>
      </c>
      <c r="P78" s="68" t="s">
        <v>2990</v>
      </c>
      <c r="Q78" s="201" t="s">
        <v>2989</v>
      </c>
    </row>
    <row r="79" spans="1:17" ht="11.25" customHeight="1" x14ac:dyDescent="0.2">
      <c r="A79" s="23">
        <v>71</v>
      </c>
      <c r="B79" s="61" t="s">
        <v>2382</v>
      </c>
      <c r="C79" s="61" t="s">
        <v>1924</v>
      </c>
      <c r="D79" s="61" t="s">
        <v>2383</v>
      </c>
      <c r="E79" s="62">
        <f t="shared" si="3"/>
        <v>44123</v>
      </c>
      <c r="F79" s="63" t="s">
        <v>2985</v>
      </c>
      <c r="G79" s="64">
        <v>1</v>
      </c>
      <c r="H79" s="65" t="s">
        <v>2986</v>
      </c>
      <c r="I79" s="25" t="s">
        <v>1760</v>
      </c>
      <c r="J79" s="244">
        <v>620</v>
      </c>
      <c r="K79" s="66">
        <f t="shared" si="4"/>
        <v>62</v>
      </c>
      <c r="L79" s="67" t="s">
        <v>2987</v>
      </c>
      <c r="M79" s="199">
        <v>154</v>
      </c>
      <c r="N79" s="24">
        <f t="shared" si="5"/>
        <v>0.1</v>
      </c>
      <c r="O79" s="200" t="s">
        <v>2222</v>
      </c>
      <c r="P79" s="68" t="s">
        <v>2988</v>
      </c>
      <c r="Q79" s="201" t="s">
        <v>2989</v>
      </c>
    </row>
    <row r="80" spans="1:17" ht="11.25" customHeight="1" x14ac:dyDescent="0.2">
      <c r="A80" s="23">
        <v>72</v>
      </c>
      <c r="B80" s="61" t="s">
        <v>2382</v>
      </c>
      <c r="C80" s="61" t="s">
        <v>1924</v>
      </c>
      <c r="D80" s="61" t="s">
        <v>2383</v>
      </c>
      <c r="E80" s="62">
        <f t="shared" si="3"/>
        <v>44123</v>
      </c>
      <c r="F80" s="63" t="s">
        <v>2985</v>
      </c>
      <c r="G80" s="64">
        <v>1</v>
      </c>
      <c r="H80" s="65" t="s">
        <v>2986</v>
      </c>
      <c r="I80" s="25" t="s">
        <v>1760</v>
      </c>
      <c r="J80" s="244">
        <v>1020</v>
      </c>
      <c r="K80" s="66">
        <f t="shared" si="4"/>
        <v>102</v>
      </c>
      <c r="L80" s="67" t="s">
        <v>2987</v>
      </c>
      <c r="M80" s="199">
        <v>154</v>
      </c>
      <c r="N80" s="24">
        <f t="shared" si="5"/>
        <v>0.1</v>
      </c>
      <c r="O80" s="200" t="s">
        <v>2222</v>
      </c>
      <c r="P80" s="68" t="s">
        <v>2990</v>
      </c>
      <c r="Q80" s="201" t="s">
        <v>2989</v>
      </c>
    </row>
    <row r="81" spans="1:17" ht="11.25" customHeight="1" x14ac:dyDescent="0.2">
      <c r="A81" s="23">
        <v>73</v>
      </c>
      <c r="B81" s="61" t="s">
        <v>2384</v>
      </c>
      <c r="C81" s="61" t="s">
        <v>1925</v>
      </c>
      <c r="D81" s="61" t="s">
        <v>2385</v>
      </c>
      <c r="E81" s="62">
        <f t="shared" si="3"/>
        <v>44123</v>
      </c>
      <c r="F81" s="63" t="s">
        <v>2985</v>
      </c>
      <c r="G81" s="64">
        <v>1</v>
      </c>
      <c r="H81" s="65" t="s">
        <v>2986</v>
      </c>
      <c r="I81" s="25" t="s">
        <v>1760</v>
      </c>
      <c r="J81" s="244">
        <v>155</v>
      </c>
      <c r="K81" s="66">
        <f t="shared" si="4"/>
        <v>15.5</v>
      </c>
      <c r="L81" s="67" t="s">
        <v>2987</v>
      </c>
      <c r="M81" s="199">
        <v>154</v>
      </c>
      <c r="N81" s="24">
        <f t="shared" si="5"/>
        <v>0.1</v>
      </c>
      <c r="O81" s="200" t="s">
        <v>2223</v>
      </c>
      <c r="P81" s="68" t="s">
        <v>2988</v>
      </c>
      <c r="Q81" s="201" t="s">
        <v>2989</v>
      </c>
    </row>
    <row r="82" spans="1:17" ht="11.25" customHeight="1" x14ac:dyDescent="0.2">
      <c r="A82" s="23">
        <v>74</v>
      </c>
      <c r="B82" s="61" t="s">
        <v>2384</v>
      </c>
      <c r="C82" s="61" t="s">
        <v>1925</v>
      </c>
      <c r="D82" s="61" t="s">
        <v>2385</v>
      </c>
      <c r="E82" s="62">
        <f t="shared" si="3"/>
        <v>44123</v>
      </c>
      <c r="F82" s="63" t="s">
        <v>2985</v>
      </c>
      <c r="G82" s="64">
        <v>1</v>
      </c>
      <c r="H82" s="65" t="s">
        <v>2986</v>
      </c>
      <c r="I82" s="25" t="s">
        <v>1760</v>
      </c>
      <c r="J82" s="244">
        <v>390</v>
      </c>
      <c r="K82" s="66">
        <f t="shared" si="4"/>
        <v>39</v>
      </c>
      <c r="L82" s="67" t="s">
        <v>2987</v>
      </c>
      <c r="M82" s="199">
        <v>154</v>
      </c>
      <c r="N82" s="24">
        <f t="shared" si="5"/>
        <v>0.1</v>
      </c>
      <c r="O82" s="200" t="s">
        <v>2223</v>
      </c>
      <c r="P82" s="68" t="s">
        <v>2990</v>
      </c>
      <c r="Q82" s="201" t="s">
        <v>2989</v>
      </c>
    </row>
    <row r="83" spans="1:17" ht="11.25" customHeight="1" x14ac:dyDescent="0.2">
      <c r="A83" s="23">
        <v>75</v>
      </c>
      <c r="B83" s="61" t="s">
        <v>2386</v>
      </c>
      <c r="C83" s="61" t="s">
        <v>1927</v>
      </c>
      <c r="D83" s="61" t="s">
        <v>2387</v>
      </c>
      <c r="E83" s="62">
        <f t="shared" si="3"/>
        <v>44123</v>
      </c>
      <c r="F83" s="63" t="s">
        <v>2985</v>
      </c>
      <c r="G83" s="64">
        <v>1</v>
      </c>
      <c r="H83" s="65" t="s">
        <v>2986</v>
      </c>
      <c r="I83" s="25" t="s">
        <v>1760</v>
      </c>
      <c r="J83" s="244">
        <v>476</v>
      </c>
      <c r="K83" s="66">
        <f t="shared" si="4"/>
        <v>47.6</v>
      </c>
      <c r="L83" s="67" t="s">
        <v>2987</v>
      </c>
      <c r="M83" s="199">
        <v>154</v>
      </c>
      <c r="N83" s="24">
        <f t="shared" si="5"/>
        <v>0.1</v>
      </c>
      <c r="O83" s="200" t="s">
        <v>2225</v>
      </c>
      <c r="P83" s="68" t="s">
        <v>2988</v>
      </c>
      <c r="Q83" s="201" t="s">
        <v>2989</v>
      </c>
    </row>
    <row r="84" spans="1:17" ht="11.25" customHeight="1" x14ac:dyDescent="0.2">
      <c r="A84" s="23">
        <v>76</v>
      </c>
      <c r="B84" s="61" t="s">
        <v>2386</v>
      </c>
      <c r="C84" s="61" t="s">
        <v>1927</v>
      </c>
      <c r="D84" s="61" t="s">
        <v>2387</v>
      </c>
      <c r="E84" s="62">
        <f t="shared" si="3"/>
        <v>44123</v>
      </c>
      <c r="F84" s="63" t="s">
        <v>2985</v>
      </c>
      <c r="G84" s="64">
        <v>1</v>
      </c>
      <c r="H84" s="65" t="s">
        <v>2986</v>
      </c>
      <c r="I84" s="25" t="s">
        <v>1760</v>
      </c>
      <c r="J84" s="244">
        <v>505</v>
      </c>
      <c r="K84" s="66">
        <f t="shared" si="4"/>
        <v>50.5</v>
      </c>
      <c r="L84" s="67" t="s">
        <v>2987</v>
      </c>
      <c r="M84" s="199">
        <v>154</v>
      </c>
      <c r="N84" s="24">
        <f t="shared" si="5"/>
        <v>0.1</v>
      </c>
      <c r="O84" s="200" t="s">
        <v>2225</v>
      </c>
      <c r="P84" s="68" t="s">
        <v>2990</v>
      </c>
      <c r="Q84" s="201" t="s">
        <v>2989</v>
      </c>
    </row>
    <row r="85" spans="1:17" ht="11.25" customHeight="1" x14ac:dyDescent="0.2">
      <c r="A85" s="23">
        <v>77</v>
      </c>
      <c r="B85" s="61" t="s">
        <v>100</v>
      </c>
      <c r="C85" s="61" t="s">
        <v>1928</v>
      </c>
      <c r="D85" s="61" t="s">
        <v>101</v>
      </c>
      <c r="E85" s="62">
        <f t="shared" si="3"/>
        <v>44123</v>
      </c>
      <c r="F85" s="63" t="s">
        <v>2985</v>
      </c>
      <c r="G85" s="64">
        <v>1</v>
      </c>
      <c r="H85" s="65" t="s">
        <v>2986</v>
      </c>
      <c r="I85" s="25" t="s">
        <v>1760</v>
      </c>
      <c r="J85" s="244">
        <v>30</v>
      </c>
      <c r="K85" s="66">
        <f t="shared" si="4"/>
        <v>3</v>
      </c>
      <c r="L85" s="67" t="s">
        <v>2987</v>
      </c>
      <c r="M85" s="199">
        <v>154</v>
      </c>
      <c r="N85" s="24">
        <f t="shared" si="5"/>
        <v>0.1</v>
      </c>
      <c r="O85" s="200" t="s">
        <v>2226</v>
      </c>
      <c r="P85" s="68" t="s">
        <v>2988</v>
      </c>
      <c r="Q85" s="201" t="s">
        <v>2989</v>
      </c>
    </row>
    <row r="86" spans="1:17" ht="11.25" customHeight="1" x14ac:dyDescent="0.2">
      <c r="A86" s="23">
        <v>78</v>
      </c>
      <c r="B86" s="61" t="s">
        <v>100</v>
      </c>
      <c r="C86" s="61" t="s">
        <v>1928</v>
      </c>
      <c r="D86" s="61" t="s">
        <v>101</v>
      </c>
      <c r="E86" s="62">
        <f t="shared" si="3"/>
        <v>44123</v>
      </c>
      <c r="F86" s="63" t="s">
        <v>2985</v>
      </c>
      <c r="G86" s="64">
        <v>1</v>
      </c>
      <c r="H86" s="65" t="s">
        <v>2986</v>
      </c>
      <c r="I86" s="25" t="s">
        <v>1760</v>
      </c>
      <c r="J86" s="244">
        <v>60</v>
      </c>
      <c r="K86" s="66">
        <f t="shared" si="4"/>
        <v>6</v>
      </c>
      <c r="L86" s="67" t="s">
        <v>2987</v>
      </c>
      <c r="M86" s="199">
        <v>154</v>
      </c>
      <c r="N86" s="24">
        <f t="shared" si="5"/>
        <v>0.1</v>
      </c>
      <c r="O86" s="200" t="s">
        <v>2226</v>
      </c>
      <c r="P86" s="68" t="s">
        <v>2990</v>
      </c>
      <c r="Q86" s="201" t="s">
        <v>2989</v>
      </c>
    </row>
    <row r="87" spans="1:17" ht="11.25" customHeight="1" x14ac:dyDescent="0.2">
      <c r="A87" s="23">
        <v>79</v>
      </c>
      <c r="B87" s="61" t="s">
        <v>102</v>
      </c>
      <c r="C87" s="61" t="s">
        <v>2252</v>
      </c>
      <c r="D87" s="61" t="s">
        <v>103</v>
      </c>
      <c r="E87" s="62">
        <f t="shared" si="3"/>
        <v>44123</v>
      </c>
      <c r="F87" s="63" t="s">
        <v>2985</v>
      </c>
      <c r="G87" s="64">
        <v>1</v>
      </c>
      <c r="H87" s="65" t="s">
        <v>2986</v>
      </c>
      <c r="I87" s="25" t="s">
        <v>1760</v>
      </c>
      <c r="J87" s="244">
        <v>130</v>
      </c>
      <c r="K87" s="66">
        <f t="shared" si="4"/>
        <v>13</v>
      </c>
      <c r="L87" s="67" t="s">
        <v>2987</v>
      </c>
      <c r="M87" s="199">
        <v>154</v>
      </c>
      <c r="N87" s="24">
        <f t="shared" si="5"/>
        <v>0.1</v>
      </c>
      <c r="O87" s="200" t="s">
        <v>2227</v>
      </c>
      <c r="P87" s="68" t="s">
        <v>2988</v>
      </c>
      <c r="Q87" s="201" t="s">
        <v>2989</v>
      </c>
    </row>
    <row r="88" spans="1:17" ht="11.25" customHeight="1" x14ac:dyDescent="0.2">
      <c r="A88" s="23">
        <v>80</v>
      </c>
      <c r="B88" s="61" t="s">
        <v>102</v>
      </c>
      <c r="C88" s="61" t="s">
        <v>2252</v>
      </c>
      <c r="D88" s="61" t="s">
        <v>103</v>
      </c>
      <c r="E88" s="62">
        <f t="shared" si="3"/>
        <v>44123</v>
      </c>
      <c r="F88" s="63" t="s">
        <v>2985</v>
      </c>
      <c r="G88" s="64">
        <v>1</v>
      </c>
      <c r="H88" s="65" t="s">
        <v>2986</v>
      </c>
      <c r="I88" s="25" t="s">
        <v>1760</v>
      </c>
      <c r="J88" s="244">
        <v>162</v>
      </c>
      <c r="K88" s="66">
        <f t="shared" si="4"/>
        <v>16.2</v>
      </c>
      <c r="L88" s="67" t="s">
        <v>2987</v>
      </c>
      <c r="M88" s="199">
        <v>154</v>
      </c>
      <c r="N88" s="24">
        <f t="shared" si="5"/>
        <v>0.1</v>
      </c>
      <c r="O88" s="200" t="s">
        <v>2227</v>
      </c>
      <c r="P88" s="68" t="s">
        <v>2990</v>
      </c>
      <c r="Q88" s="201" t="s">
        <v>2989</v>
      </c>
    </row>
    <row r="89" spans="1:17" ht="11.25" customHeight="1" x14ac:dyDescent="0.2">
      <c r="A89" s="23">
        <v>81</v>
      </c>
      <c r="B89" s="61" t="s">
        <v>104</v>
      </c>
      <c r="C89" s="61" t="s">
        <v>1863</v>
      </c>
      <c r="D89" s="61" t="s">
        <v>105</v>
      </c>
      <c r="E89" s="62">
        <f t="shared" si="3"/>
        <v>44123</v>
      </c>
      <c r="F89" s="63" t="s">
        <v>2985</v>
      </c>
      <c r="G89" s="64">
        <v>1</v>
      </c>
      <c r="H89" s="65" t="s">
        <v>2986</v>
      </c>
      <c r="I89" s="25" t="s">
        <v>1760</v>
      </c>
      <c r="J89" s="244">
        <v>330</v>
      </c>
      <c r="K89" s="66">
        <f t="shared" si="4"/>
        <v>33</v>
      </c>
      <c r="L89" s="67" t="s">
        <v>2987</v>
      </c>
      <c r="M89" s="199">
        <v>154</v>
      </c>
      <c r="N89" s="24">
        <f t="shared" si="5"/>
        <v>0.1</v>
      </c>
      <c r="O89" s="200" t="s">
        <v>2168</v>
      </c>
      <c r="P89" s="68" t="s">
        <v>2988</v>
      </c>
      <c r="Q89" s="201" t="s">
        <v>2989</v>
      </c>
    </row>
    <row r="90" spans="1:17" ht="11.25" customHeight="1" x14ac:dyDescent="0.2">
      <c r="A90" s="23">
        <v>82</v>
      </c>
      <c r="B90" s="61" t="s">
        <v>104</v>
      </c>
      <c r="C90" s="61" t="s">
        <v>1863</v>
      </c>
      <c r="D90" s="61" t="s">
        <v>105</v>
      </c>
      <c r="E90" s="62">
        <f t="shared" si="3"/>
        <v>44123</v>
      </c>
      <c r="F90" s="63" t="s">
        <v>2985</v>
      </c>
      <c r="G90" s="64">
        <v>1</v>
      </c>
      <c r="H90" s="65" t="s">
        <v>2986</v>
      </c>
      <c r="I90" s="25" t="s">
        <v>1760</v>
      </c>
      <c r="J90" s="244">
        <v>870</v>
      </c>
      <c r="K90" s="66">
        <f t="shared" si="4"/>
        <v>87</v>
      </c>
      <c r="L90" s="67" t="s">
        <v>2987</v>
      </c>
      <c r="M90" s="199">
        <v>154</v>
      </c>
      <c r="N90" s="24">
        <f t="shared" si="5"/>
        <v>0.1</v>
      </c>
      <c r="O90" s="200" t="s">
        <v>2168</v>
      </c>
      <c r="P90" s="68" t="s">
        <v>2990</v>
      </c>
      <c r="Q90" s="201" t="s">
        <v>2989</v>
      </c>
    </row>
    <row r="91" spans="1:17" ht="11.25" customHeight="1" x14ac:dyDescent="0.2">
      <c r="A91" s="23">
        <v>83</v>
      </c>
      <c r="B91" s="61" t="s">
        <v>106</v>
      </c>
      <c r="C91" s="61" t="s">
        <v>1788</v>
      </c>
      <c r="D91" s="61" t="s">
        <v>107</v>
      </c>
      <c r="E91" s="62">
        <f t="shared" si="3"/>
        <v>44123</v>
      </c>
      <c r="F91" s="63" t="s">
        <v>2985</v>
      </c>
      <c r="G91" s="64">
        <v>1</v>
      </c>
      <c r="H91" s="65" t="s">
        <v>2986</v>
      </c>
      <c r="I91" s="25" t="s">
        <v>1760</v>
      </c>
      <c r="J91" s="244">
        <v>75</v>
      </c>
      <c r="K91" s="66">
        <f t="shared" si="4"/>
        <v>7.5</v>
      </c>
      <c r="L91" s="67" t="s">
        <v>2987</v>
      </c>
      <c r="M91" s="199">
        <v>154</v>
      </c>
      <c r="N91" s="24">
        <f t="shared" si="5"/>
        <v>0.1</v>
      </c>
      <c r="O91" s="200" t="s">
        <v>1663</v>
      </c>
      <c r="P91" s="68" t="s">
        <v>2988</v>
      </c>
      <c r="Q91" s="201" t="s">
        <v>2989</v>
      </c>
    </row>
    <row r="92" spans="1:17" ht="11.25" customHeight="1" x14ac:dyDescent="0.2">
      <c r="A92" s="23">
        <v>84</v>
      </c>
      <c r="B92" s="61" t="s">
        <v>106</v>
      </c>
      <c r="C92" s="61" t="s">
        <v>1788</v>
      </c>
      <c r="D92" s="61" t="s">
        <v>107</v>
      </c>
      <c r="E92" s="62">
        <f t="shared" si="3"/>
        <v>44123</v>
      </c>
      <c r="F92" s="63" t="s">
        <v>2985</v>
      </c>
      <c r="G92" s="64">
        <v>1</v>
      </c>
      <c r="H92" s="65" t="s">
        <v>2986</v>
      </c>
      <c r="I92" s="25" t="s">
        <v>1760</v>
      </c>
      <c r="J92" s="244">
        <v>92</v>
      </c>
      <c r="K92" s="66">
        <f t="shared" si="4"/>
        <v>9.1999999999999993</v>
      </c>
      <c r="L92" s="67" t="s">
        <v>2987</v>
      </c>
      <c r="M92" s="199">
        <v>154</v>
      </c>
      <c r="N92" s="24">
        <f t="shared" si="5"/>
        <v>0.1</v>
      </c>
      <c r="O92" s="200" t="s">
        <v>1663</v>
      </c>
      <c r="P92" s="68" t="s">
        <v>2990</v>
      </c>
      <c r="Q92" s="201" t="s">
        <v>2989</v>
      </c>
    </row>
    <row r="93" spans="1:17" ht="11.25" customHeight="1" x14ac:dyDescent="0.2">
      <c r="A93" s="23">
        <v>85</v>
      </c>
      <c r="B93" s="61" t="s">
        <v>108</v>
      </c>
      <c r="C93" s="61" t="s">
        <v>1902</v>
      </c>
      <c r="D93" s="61" t="s">
        <v>109</v>
      </c>
      <c r="E93" s="62">
        <f t="shared" si="3"/>
        <v>44123</v>
      </c>
      <c r="F93" s="63" t="s">
        <v>2985</v>
      </c>
      <c r="G93" s="64">
        <v>1</v>
      </c>
      <c r="H93" s="65" t="s">
        <v>2986</v>
      </c>
      <c r="I93" s="25" t="s">
        <v>1760</v>
      </c>
      <c r="J93" s="244">
        <v>90</v>
      </c>
      <c r="K93" s="66">
        <f t="shared" si="4"/>
        <v>9</v>
      </c>
      <c r="L93" s="67" t="s">
        <v>2987</v>
      </c>
      <c r="M93" s="199">
        <v>154</v>
      </c>
      <c r="N93" s="24">
        <f t="shared" si="5"/>
        <v>0.1</v>
      </c>
      <c r="O93" s="200" t="s">
        <v>1967</v>
      </c>
      <c r="P93" s="68" t="s">
        <v>2997</v>
      </c>
      <c r="Q93" s="201" t="s">
        <v>2989</v>
      </c>
    </row>
    <row r="94" spans="1:17" ht="11.25" customHeight="1" x14ac:dyDescent="0.2">
      <c r="A94" s="23">
        <v>86</v>
      </c>
      <c r="B94" s="61" t="s">
        <v>108</v>
      </c>
      <c r="C94" s="61" t="s">
        <v>1902</v>
      </c>
      <c r="D94" s="61" t="s">
        <v>110</v>
      </c>
      <c r="E94" s="62">
        <f t="shared" si="3"/>
        <v>44123</v>
      </c>
      <c r="F94" s="63" t="s">
        <v>2985</v>
      </c>
      <c r="G94" s="64">
        <v>1</v>
      </c>
      <c r="H94" s="65" t="s">
        <v>2986</v>
      </c>
      <c r="I94" s="25" t="s">
        <v>1760</v>
      </c>
      <c r="J94" s="244">
        <v>201</v>
      </c>
      <c r="K94" s="66">
        <f t="shared" si="4"/>
        <v>20.100000000000001</v>
      </c>
      <c r="L94" s="67" t="s">
        <v>2987</v>
      </c>
      <c r="M94" s="199">
        <v>154</v>
      </c>
      <c r="N94" s="24">
        <f t="shared" si="5"/>
        <v>0.1</v>
      </c>
      <c r="O94" s="200" t="s">
        <v>1967</v>
      </c>
      <c r="P94" s="68" t="s">
        <v>2990</v>
      </c>
      <c r="Q94" s="201" t="s">
        <v>2989</v>
      </c>
    </row>
    <row r="95" spans="1:17" ht="11.25" customHeight="1" x14ac:dyDescent="0.2">
      <c r="A95" s="23">
        <v>87</v>
      </c>
      <c r="B95" s="61" t="s">
        <v>111</v>
      </c>
      <c r="C95" s="61" t="s">
        <v>2274</v>
      </c>
      <c r="D95" s="61" t="s">
        <v>112</v>
      </c>
      <c r="E95" s="62">
        <f t="shared" si="3"/>
        <v>44123</v>
      </c>
      <c r="F95" s="63" t="s">
        <v>2985</v>
      </c>
      <c r="G95" s="64">
        <v>1</v>
      </c>
      <c r="H95" s="65" t="s">
        <v>2986</v>
      </c>
      <c r="I95" s="25" t="s">
        <v>1760</v>
      </c>
      <c r="J95" s="244">
        <v>86</v>
      </c>
      <c r="K95" s="66">
        <f t="shared" si="4"/>
        <v>8.6</v>
      </c>
      <c r="L95" s="67" t="s">
        <v>2987</v>
      </c>
      <c r="M95" s="199">
        <v>154</v>
      </c>
      <c r="N95" s="24">
        <f t="shared" si="5"/>
        <v>0.1</v>
      </c>
      <c r="O95" s="200" t="s">
        <v>1702</v>
      </c>
      <c r="P95" s="68" t="s">
        <v>2990</v>
      </c>
      <c r="Q95" s="201" t="s">
        <v>2989</v>
      </c>
    </row>
    <row r="96" spans="1:17" ht="11.25" customHeight="1" x14ac:dyDescent="0.2">
      <c r="A96" s="23">
        <v>88</v>
      </c>
      <c r="B96" s="61" t="s">
        <v>113</v>
      </c>
      <c r="C96" s="61" t="s">
        <v>2295</v>
      </c>
      <c r="D96" s="61" t="s">
        <v>114</v>
      </c>
      <c r="E96" s="62">
        <f t="shared" si="3"/>
        <v>44123</v>
      </c>
      <c r="F96" s="63" t="s">
        <v>2985</v>
      </c>
      <c r="G96" s="64">
        <v>1</v>
      </c>
      <c r="H96" s="65" t="s">
        <v>2986</v>
      </c>
      <c r="I96" s="25" t="s">
        <v>1760</v>
      </c>
      <c r="J96" s="244">
        <v>120</v>
      </c>
      <c r="K96" s="66">
        <f t="shared" si="4"/>
        <v>12</v>
      </c>
      <c r="L96" s="67" t="s">
        <v>2987</v>
      </c>
      <c r="M96" s="199">
        <v>154</v>
      </c>
      <c r="N96" s="24">
        <f t="shared" si="5"/>
        <v>0.1</v>
      </c>
      <c r="O96" s="200" t="s">
        <v>1742</v>
      </c>
      <c r="P96" s="68" t="s">
        <v>2988</v>
      </c>
      <c r="Q96" s="201" t="s">
        <v>2989</v>
      </c>
    </row>
    <row r="97" spans="1:17" ht="11.25" customHeight="1" x14ac:dyDescent="0.2">
      <c r="A97" s="23">
        <v>89</v>
      </c>
      <c r="B97" s="61" t="s">
        <v>115</v>
      </c>
      <c r="C97" s="61" t="s">
        <v>1872</v>
      </c>
      <c r="D97" s="61" t="s">
        <v>116</v>
      </c>
      <c r="E97" s="62">
        <f t="shared" si="3"/>
        <v>44123</v>
      </c>
      <c r="F97" s="63" t="s">
        <v>2985</v>
      </c>
      <c r="G97" s="64">
        <v>1</v>
      </c>
      <c r="H97" s="65" t="s">
        <v>2986</v>
      </c>
      <c r="I97" s="25" t="s">
        <v>1760</v>
      </c>
      <c r="J97" s="244">
        <v>24</v>
      </c>
      <c r="K97" s="66">
        <f t="shared" si="4"/>
        <v>2.4</v>
      </c>
      <c r="L97" s="67" t="s">
        <v>2987</v>
      </c>
      <c r="M97" s="199">
        <v>154</v>
      </c>
      <c r="N97" s="24">
        <f t="shared" si="5"/>
        <v>0.1</v>
      </c>
      <c r="O97" s="200" t="s">
        <v>335</v>
      </c>
      <c r="P97" s="68" t="s">
        <v>2997</v>
      </c>
      <c r="Q97" s="201" t="s">
        <v>117</v>
      </c>
    </row>
    <row r="98" spans="1:17" ht="11.25" customHeight="1" x14ac:dyDescent="0.2">
      <c r="A98" s="23">
        <v>90</v>
      </c>
      <c r="B98" s="61" t="s">
        <v>118</v>
      </c>
      <c r="C98" s="61" t="s">
        <v>1096</v>
      </c>
      <c r="D98" s="61" t="s">
        <v>119</v>
      </c>
      <c r="E98" s="62">
        <f t="shared" si="3"/>
        <v>44123</v>
      </c>
      <c r="F98" s="63" t="s">
        <v>2985</v>
      </c>
      <c r="G98" s="64">
        <v>1</v>
      </c>
      <c r="H98" s="65" t="s">
        <v>2986</v>
      </c>
      <c r="I98" s="25" t="s">
        <v>1760</v>
      </c>
      <c r="J98" s="244">
        <v>22</v>
      </c>
      <c r="K98" s="66">
        <f t="shared" si="4"/>
        <v>2.2000000000000002</v>
      </c>
      <c r="L98" s="67" t="s">
        <v>2987</v>
      </c>
      <c r="M98" s="199">
        <v>154</v>
      </c>
      <c r="N98" s="24">
        <f t="shared" si="5"/>
        <v>0.1</v>
      </c>
      <c r="O98" s="200" t="s">
        <v>1097</v>
      </c>
      <c r="P98" s="68" t="s">
        <v>2997</v>
      </c>
      <c r="Q98" s="201" t="s">
        <v>117</v>
      </c>
    </row>
    <row r="99" spans="1:17" ht="11.25" customHeight="1" x14ac:dyDescent="0.2">
      <c r="A99" s="23">
        <v>91</v>
      </c>
      <c r="B99" s="61" t="s">
        <v>120</v>
      </c>
      <c r="C99" s="61" t="s">
        <v>1775</v>
      </c>
      <c r="D99" s="61" t="s">
        <v>121</v>
      </c>
      <c r="E99" s="62">
        <f t="shared" si="3"/>
        <v>44123</v>
      </c>
      <c r="F99" s="63" t="s">
        <v>2985</v>
      </c>
      <c r="G99" s="64">
        <v>1</v>
      </c>
      <c r="H99" s="65" t="s">
        <v>2986</v>
      </c>
      <c r="I99" s="25" t="s">
        <v>1760</v>
      </c>
      <c r="J99" s="244">
        <v>24</v>
      </c>
      <c r="K99" s="66">
        <f t="shared" si="4"/>
        <v>2.4</v>
      </c>
      <c r="L99" s="67" t="s">
        <v>2987</v>
      </c>
      <c r="M99" s="199">
        <v>154</v>
      </c>
      <c r="N99" s="24">
        <f t="shared" si="5"/>
        <v>0.1</v>
      </c>
      <c r="O99" s="200" t="s">
        <v>1146</v>
      </c>
      <c r="P99" s="68" t="s">
        <v>2997</v>
      </c>
      <c r="Q99" s="201" t="s">
        <v>117</v>
      </c>
    </row>
    <row r="100" spans="1:17" ht="11.25" customHeight="1" x14ac:dyDescent="0.2">
      <c r="A100" s="23">
        <v>92</v>
      </c>
      <c r="B100" s="61" t="s">
        <v>122</v>
      </c>
      <c r="C100" s="61" t="s">
        <v>2136</v>
      </c>
      <c r="D100" s="61" t="s">
        <v>123</v>
      </c>
      <c r="E100" s="62">
        <f t="shared" si="3"/>
        <v>44123</v>
      </c>
      <c r="F100" s="63" t="s">
        <v>2985</v>
      </c>
      <c r="G100" s="64">
        <v>1</v>
      </c>
      <c r="H100" s="65" t="s">
        <v>2986</v>
      </c>
      <c r="I100" s="25" t="s">
        <v>1760</v>
      </c>
      <c r="J100" s="244">
        <v>23</v>
      </c>
      <c r="K100" s="66">
        <f t="shared" si="4"/>
        <v>2.2999999999999998</v>
      </c>
      <c r="L100" s="67" t="s">
        <v>2987</v>
      </c>
      <c r="M100" s="199">
        <v>154</v>
      </c>
      <c r="N100" s="24">
        <f t="shared" si="5"/>
        <v>0.1</v>
      </c>
      <c r="O100" s="200" t="s">
        <v>2137</v>
      </c>
      <c r="P100" s="68" t="s">
        <v>2997</v>
      </c>
      <c r="Q100" s="201" t="s">
        <v>117</v>
      </c>
    </row>
    <row r="101" spans="1:17" ht="11.25" customHeight="1" x14ac:dyDescent="0.2">
      <c r="A101" s="23">
        <v>93</v>
      </c>
      <c r="B101" s="61" t="s">
        <v>124</v>
      </c>
      <c r="C101" s="61" t="s">
        <v>2053</v>
      </c>
      <c r="D101" s="61" t="s">
        <v>125</v>
      </c>
      <c r="E101" s="62">
        <f t="shared" si="3"/>
        <v>44123</v>
      </c>
      <c r="F101" s="63" t="s">
        <v>2985</v>
      </c>
      <c r="G101" s="64">
        <v>1</v>
      </c>
      <c r="H101" s="65" t="s">
        <v>2986</v>
      </c>
      <c r="I101" s="25" t="s">
        <v>1760</v>
      </c>
      <c r="J101" s="244">
        <v>28</v>
      </c>
      <c r="K101" s="66">
        <f t="shared" si="4"/>
        <v>2.8</v>
      </c>
      <c r="L101" s="67" t="s">
        <v>2987</v>
      </c>
      <c r="M101" s="199">
        <v>154</v>
      </c>
      <c r="N101" s="24">
        <f t="shared" si="5"/>
        <v>0.1</v>
      </c>
      <c r="O101" s="200" t="s">
        <v>2054</v>
      </c>
      <c r="P101" s="68" t="s">
        <v>2997</v>
      </c>
      <c r="Q101" s="201" t="s">
        <v>117</v>
      </c>
    </row>
    <row r="102" spans="1:17" ht="11.25" customHeight="1" x14ac:dyDescent="0.2">
      <c r="A102" s="23">
        <v>94</v>
      </c>
      <c r="B102" s="61" t="s">
        <v>126</v>
      </c>
      <c r="C102" s="61" t="s">
        <v>2044</v>
      </c>
      <c r="D102" s="61" t="s">
        <v>127</v>
      </c>
      <c r="E102" s="62">
        <f t="shared" si="3"/>
        <v>44123</v>
      </c>
      <c r="F102" s="63" t="s">
        <v>2985</v>
      </c>
      <c r="G102" s="64">
        <v>1</v>
      </c>
      <c r="H102" s="65" t="s">
        <v>2986</v>
      </c>
      <c r="I102" s="25" t="s">
        <v>1760</v>
      </c>
      <c r="J102" s="244">
        <v>30</v>
      </c>
      <c r="K102" s="66">
        <f t="shared" si="4"/>
        <v>3</v>
      </c>
      <c r="L102" s="67" t="s">
        <v>2987</v>
      </c>
      <c r="M102" s="199">
        <v>154</v>
      </c>
      <c r="N102" s="24">
        <f t="shared" si="5"/>
        <v>0.1</v>
      </c>
      <c r="O102" s="200" t="s">
        <v>2045</v>
      </c>
      <c r="P102" s="68" t="s">
        <v>2997</v>
      </c>
      <c r="Q102" s="201" t="s">
        <v>117</v>
      </c>
    </row>
    <row r="103" spans="1:17" ht="11.25" customHeight="1" x14ac:dyDescent="0.2">
      <c r="A103" s="23">
        <v>95</v>
      </c>
      <c r="B103" s="61" t="s">
        <v>128</v>
      </c>
      <c r="C103" s="61" t="s">
        <v>2046</v>
      </c>
      <c r="D103" s="61" t="s">
        <v>129</v>
      </c>
      <c r="E103" s="62">
        <f t="shared" si="3"/>
        <v>44123</v>
      </c>
      <c r="F103" s="63" t="s">
        <v>2985</v>
      </c>
      <c r="G103" s="64">
        <v>1</v>
      </c>
      <c r="H103" s="65" t="s">
        <v>2986</v>
      </c>
      <c r="I103" s="25" t="s">
        <v>1760</v>
      </c>
      <c r="J103" s="244">
        <v>16</v>
      </c>
      <c r="K103" s="66">
        <f t="shared" si="4"/>
        <v>1.6</v>
      </c>
      <c r="L103" s="67" t="s">
        <v>2987</v>
      </c>
      <c r="M103" s="199">
        <v>154</v>
      </c>
      <c r="N103" s="24">
        <f t="shared" si="5"/>
        <v>0.1</v>
      </c>
      <c r="O103" s="200" t="s">
        <v>2047</v>
      </c>
      <c r="P103" s="68" t="s">
        <v>2997</v>
      </c>
      <c r="Q103" s="201" t="s">
        <v>117</v>
      </c>
    </row>
    <row r="104" spans="1:17" ht="11.25" customHeight="1" x14ac:dyDescent="0.2">
      <c r="A104" s="23">
        <v>96</v>
      </c>
      <c r="B104" s="61" t="s">
        <v>130</v>
      </c>
      <c r="C104" s="61" t="s">
        <v>2055</v>
      </c>
      <c r="D104" s="61" t="s">
        <v>131</v>
      </c>
      <c r="E104" s="62">
        <f t="shared" si="3"/>
        <v>44123</v>
      </c>
      <c r="F104" s="63" t="s">
        <v>2985</v>
      </c>
      <c r="G104" s="64">
        <v>1</v>
      </c>
      <c r="H104" s="65" t="s">
        <v>2986</v>
      </c>
      <c r="I104" s="25" t="s">
        <v>1760</v>
      </c>
      <c r="J104" s="244">
        <v>15</v>
      </c>
      <c r="K104" s="66">
        <f t="shared" si="4"/>
        <v>1.5</v>
      </c>
      <c r="L104" s="67" t="s">
        <v>2987</v>
      </c>
      <c r="M104" s="199">
        <v>154</v>
      </c>
      <c r="N104" s="24">
        <f t="shared" si="5"/>
        <v>0.1</v>
      </c>
      <c r="O104" s="200" t="s">
        <v>2056</v>
      </c>
      <c r="P104" s="68" t="s">
        <v>2997</v>
      </c>
      <c r="Q104" s="201" t="s">
        <v>117</v>
      </c>
    </row>
    <row r="105" spans="1:17" ht="11.25" customHeight="1" x14ac:dyDescent="0.2">
      <c r="A105" s="23">
        <v>97</v>
      </c>
      <c r="B105" s="61" t="s">
        <v>132</v>
      </c>
      <c r="C105" s="61" t="s">
        <v>2060</v>
      </c>
      <c r="D105" s="61" t="s">
        <v>133</v>
      </c>
      <c r="E105" s="62">
        <f t="shared" si="3"/>
        <v>44123</v>
      </c>
      <c r="F105" s="63" t="s">
        <v>2985</v>
      </c>
      <c r="G105" s="64">
        <v>1</v>
      </c>
      <c r="H105" s="65" t="s">
        <v>2986</v>
      </c>
      <c r="I105" s="25" t="s">
        <v>1760</v>
      </c>
      <c r="J105" s="244">
        <v>34</v>
      </c>
      <c r="K105" s="66">
        <f t="shared" si="4"/>
        <v>3.4</v>
      </c>
      <c r="L105" s="67" t="s">
        <v>2987</v>
      </c>
      <c r="M105" s="199">
        <v>154</v>
      </c>
      <c r="N105" s="24">
        <f t="shared" si="5"/>
        <v>0.1</v>
      </c>
      <c r="O105" s="200" t="s">
        <v>2061</v>
      </c>
      <c r="P105" s="68" t="s">
        <v>2997</v>
      </c>
      <c r="Q105" s="201" t="s">
        <v>117</v>
      </c>
    </row>
    <row r="106" spans="1:17" ht="11.25" customHeight="1" x14ac:dyDescent="0.2">
      <c r="A106" s="23">
        <v>98</v>
      </c>
      <c r="B106" s="61" t="s">
        <v>134</v>
      </c>
      <c r="C106" s="61" t="s">
        <v>1791</v>
      </c>
      <c r="D106" s="61" t="s">
        <v>135</v>
      </c>
      <c r="E106" s="62">
        <f t="shared" si="3"/>
        <v>44123</v>
      </c>
      <c r="F106" s="63" t="s">
        <v>2985</v>
      </c>
      <c r="G106" s="64">
        <v>1</v>
      </c>
      <c r="H106" s="65" t="s">
        <v>2986</v>
      </c>
      <c r="I106" s="25" t="s">
        <v>1760</v>
      </c>
      <c r="J106" s="244">
        <v>20</v>
      </c>
      <c r="K106" s="66">
        <f t="shared" si="4"/>
        <v>2</v>
      </c>
      <c r="L106" s="67" t="s">
        <v>2987</v>
      </c>
      <c r="M106" s="199">
        <v>154</v>
      </c>
      <c r="N106" s="24">
        <f t="shared" si="5"/>
        <v>0.1</v>
      </c>
      <c r="O106" s="200" t="s">
        <v>2062</v>
      </c>
      <c r="P106" s="68" t="s">
        <v>2997</v>
      </c>
      <c r="Q106" s="201" t="s">
        <v>117</v>
      </c>
    </row>
    <row r="107" spans="1:17" ht="11.25" customHeight="1" x14ac:dyDescent="0.2">
      <c r="A107" s="23">
        <v>99</v>
      </c>
      <c r="B107" s="61" t="s">
        <v>136</v>
      </c>
      <c r="C107" s="61" t="s">
        <v>1906</v>
      </c>
      <c r="D107" s="61" t="s">
        <v>137</v>
      </c>
      <c r="E107" s="62">
        <f t="shared" si="3"/>
        <v>44123</v>
      </c>
      <c r="F107" s="63" t="s">
        <v>2985</v>
      </c>
      <c r="G107" s="64">
        <v>1</v>
      </c>
      <c r="H107" s="65" t="s">
        <v>2986</v>
      </c>
      <c r="I107" s="25" t="s">
        <v>1760</v>
      </c>
      <c r="J107" s="244">
        <v>60</v>
      </c>
      <c r="K107" s="66">
        <f t="shared" si="4"/>
        <v>6</v>
      </c>
      <c r="L107" s="67" t="s">
        <v>2987</v>
      </c>
      <c r="M107" s="199">
        <v>154</v>
      </c>
      <c r="N107" s="24">
        <f t="shared" si="5"/>
        <v>0.1</v>
      </c>
      <c r="O107" s="200" t="s">
        <v>2064</v>
      </c>
      <c r="P107" s="68" t="s">
        <v>2997</v>
      </c>
      <c r="Q107" s="201" t="s">
        <v>117</v>
      </c>
    </row>
    <row r="108" spans="1:17" ht="11.25" customHeight="1" x14ac:dyDescent="0.2">
      <c r="A108" s="23">
        <v>100</v>
      </c>
      <c r="B108" s="61" t="s">
        <v>138</v>
      </c>
      <c r="C108" s="61" t="s">
        <v>2073</v>
      </c>
      <c r="D108" s="61" t="s">
        <v>139</v>
      </c>
      <c r="E108" s="62">
        <f t="shared" si="3"/>
        <v>44123</v>
      </c>
      <c r="F108" s="63" t="s">
        <v>2985</v>
      </c>
      <c r="G108" s="64">
        <v>1</v>
      </c>
      <c r="H108" s="65" t="s">
        <v>2986</v>
      </c>
      <c r="I108" s="25" t="s">
        <v>1760</v>
      </c>
      <c r="J108" s="244">
        <v>74</v>
      </c>
      <c r="K108" s="66">
        <f t="shared" si="4"/>
        <v>7.4</v>
      </c>
      <c r="L108" s="67" t="s">
        <v>2987</v>
      </c>
      <c r="M108" s="199">
        <v>154</v>
      </c>
      <c r="N108" s="24">
        <f t="shared" si="5"/>
        <v>0.1</v>
      </c>
      <c r="O108" s="200" t="s">
        <v>2074</v>
      </c>
      <c r="P108" s="68" t="s">
        <v>2997</v>
      </c>
      <c r="Q108" s="201" t="s">
        <v>117</v>
      </c>
    </row>
    <row r="109" spans="1:17" ht="11.25" customHeight="1" x14ac:dyDescent="0.2">
      <c r="A109" s="23">
        <v>101</v>
      </c>
      <c r="B109" s="61" t="s">
        <v>140</v>
      </c>
      <c r="C109" s="61" t="s">
        <v>1797</v>
      </c>
      <c r="D109" s="61" t="s">
        <v>141</v>
      </c>
      <c r="E109" s="62">
        <f t="shared" si="3"/>
        <v>44123</v>
      </c>
      <c r="F109" s="63" t="s">
        <v>2985</v>
      </c>
      <c r="G109" s="64">
        <v>1</v>
      </c>
      <c r="H109" s="65" t="s">
        <v>2986</v>
      </c>
      <c r="I109" s="25" t="s">
        <v>1760</v>
      </c>
      <c r="J109" s="244">
        <v>18</v>
      </c>
      <c r="K109" s="66">
        <f t="shared" si="4"/>
        <v>1.8</v>
      </c>
      <c r="L109" s="67" t="s">
        <v>2987</v>
      </c>
      <c r="M109" s="199">
        <v>154</v>
      </c>
      <c r="N109" s="24">
        <f t="shared" si="5"/>
        <v>0.1</v>
      </c>
      <c r="O109" s="200" t="s">
        <v>2075</v>
      </c>
      <c r="P109" s="68" t="s">
        <v>2997</v>
      </c>
      <c r="Q109" s="201" t="s">
        <v>117</v>
      </c>
    </row>
    <row r="110" spans="1:17" ht="11.25" customHeight="1" x14ac:dyDescent="0.2">
      <c r="A110" s="23">
        <v>102</v>
      </c>
      <c r="B110" s="61" t="s">
        <v>142</v>
      </c>
      <c r="C110" s="61" t="s">
        <v>1870</v>
      </c>
      <c r="D110" s="61" t="s">
        <v>143</v>
      </c>
      <c r="E110" s="62">
        <f t="shared" si="3"/>
        <v>44123</v>
      </c>
      <c r="F110" s="63" t="s">
        <v>2985</v>
      </c>
      <c r="G110" s="64">
        <v>1</v>
      </c>
      <c r="H110" s="65" t="s">
        <v>2986</v>
      </c>
      <c r="I110" s="25" t="s">
        <v>1760</v>
      </c>
      <c r="J110" s="244">
        <v>36</v>
      </c>
      <c r="K110" s="66">
        <f t="shared" si="4"/>
        <v>3.6</v>
      </c>
      <c r="L110" s="67" t="s">
        <v>2987</v>
      </c>
      <c r="M110" s="199">
        <v>154</v>
      </c>
      <c r="N110" s="24">
        <f t="shared" si="5"/>
        <v>0.1</v>
      </c>
      <c r="O110" s="200" t="s">
        <v>326</v>
      </c>
      <c r="P110" s="68" t="s">
        <v>2997</v>
      </c>
      <c r="Q110" s="201" t="s">
        <v>117</v>
      </c>
    </row>
    <row r="111" spans="1:17" ht="11.25" customHeight="1" x14ac:dyDescent="0.2">
      <c r="A111" s="23">
        <v>103</v>
      </c>
      <c r="B111" s="61" t="s">
        <v>144</v>
      </c>
      <c r="C111" s="61" t="s">
        <v>328</v>
      </c>
      <c r="D111" s="61" t="s">
        <v>145</v>
      </c>
      <c r="E111" s="62">
        <f t="shared" si="3"/>
        <v>44123</v>
      </c>
      <c r="F111" s="63" t="s">
        <v>2985</v>
      </c>
      <c r="G111" s="64">
        <v>1</v>
      </c>
      <c r="H111" s="65" t="s">
        <v>2986</v>
      </c>
      <c r="I111" s="25" t="s">
        <v>1760</v>
      </c>
      <c r="J111" s="244">
        <v>34</v>
      </c>
      <c r="K111" s="66">
        <f t="shared" si="4"/>
        <v>3.4</v>
      </c>
      <c r="L111" s="67" t="s">
        <v>2987</v>
      </c>
      <c r="M111" s="199">
        <v>154</v>
      </c>
      <c r="N111" s="24">
        <f t="shared" si="5"/>
        <v>0.1</v>
      </c>
      <c r="O111" s="200" t="s">
        <v>329</v>
      </c>
      <c r="P111" s="68" t="s">
        <v>2997</v>
      </c>
      <c r="Q111" s="201" t="s">
        <v>117</v>
      </c>
    </row>
    <row r="112" spans="1:17" ht="11.25" customHeight="1" x14ac:dyDescent="0.2">
      <c r="A112" s="23">
        <v>104</v>
      </c>
      <c r="B112" s="61" t="s">
        <v>146</v>
      </c>
      <c r="C112" s="61" t="s">
        <v>1799</v>
      </c>
      <c r="D112" s="61" t="s">
        <v>147</v>
      </c>
      <c r="E112" s="62">
        <f t="shared" si="3"/>
        <v>44123</v>
      </c>
      <c r="F112" s="63" t="s">
        <v>2985</v>
      </c>
      <c r="G112" s="64">
        <v>1</v>
      </c>
      <c r="H112" s="65" t="s">
        <v>2986</v>
      </c>
      <c r="I112" s="25" t="s">
        <v>1760</v>
      </c>
      <c r="J112" s="244">
        <v>16</v>
      </c>
      <c r="K112" s="66">
        <f t="shared" si="4"/>
        <v>1.6</v>
      </c>
      <c r="L112" s="67" t="s">
        <v>2987</v>
      </c>
      <c r="M112" s="199">
        <v>154</v>
      </c>
      <c r="N112" s="24">
        <f t="shared" si="5"/>
        <v>0.1</v>
      </c>
      <c r="O112" s="200" t="s">
        <v>331</v>
      </c>
      <c r="P112" s="68" t="s">
        <v>2997</v>
      </c>
      <c r="Q112" s="201" t="s">
        <v>117</v>
      </c>
    </row>
    <row r="113" spans="1:17" ht="11.25" customHeight="1" x14ac:dyDescent="0.2">
      <c r="A113" s="23">
        <v>105</v>
      </c>
      <c r="B113" s="61" t="s">
        <v>148</v>
      </c>
      <c r="C113" s="207" t="s">
        <v>149</v>
      </c>
      <c r="D113" s="61" t="s">
        <v>150</v>
      </c>
      <c r="E113" s="62">
        <f t="shared" si="3"/>
        <v>44123</v>
      </c>
      <c r="F113" s="63" t="s">
        <v>2985</v>
      </c>
      <c r="G113" s="64">
        <v>1</v>
      </c>
      <c r="H113" s="65" t="s">
        <v>2986</v>
      </c>
      <c r="I113" s="25" t="s">
        <v>1760</v>
      </c>
      <c r="J113" s="244">
        <v>30</v>
      </c>
      <c r="K113" s="66">
        <f t="shared" si="4"/>
        <v>3</v>
      </c>
      <c r="L113" s="67" t="s">
        <v>2987</v>
      </c>
      <c r="M113" s="199">
        <v>154</v>
      </c>
      <c r="N113" s="24">
        <f t="shared" si="5"/>
        <v>0.1</v>
      </c>
      <c r="O113" s="200" t="s">
        <v>151</v>
      </c>
      <c r="P113" s="68" t="s">
        <v>2997</v>
      </c>
      <c r="Q113" s="201" t="s">
        <v>117</v>
      </c>
    </row>
    <row r="114" spans="1:17" ht="11.25" customHeight="1" x14ac:dyDescent="0.2">
      <c r="A114" s="23">
        <v>106</v>
      </c>
      <c r="B114" s="61" t="s">
        <v>152</v>
      </c>
      <c r="C114" s="61" t="s">
        <v>338</v>
      </c>
      <c r="D114" s="61" t="s">
        <v>153</v>
      </c>
      <c r="E114" s="62">
        <f t="shared" si="3"/>
        <v>44123</v>
      </c>
      <c r="F114" s="63" t="s">
        <v>2985</v>
      </c>
      <c r="G114" s="64">
        <v>1</v>
      </c>
      <c r="H114" s="65" t="s">
        <v>2986</v>
      </c>
      <c r="I114" s="25" t="s">
        <v>1760</v>
      </c>
      <c r="J114" s="244">
        <v>18</v>
      </c>
      <c r="K114" s="66">
        <f t="shared" si="4"/>
        <v>1.8</v>
      </c>
      <c r="L114" s="67" t="s">
        <v>2987</v>
      </c>
      <c r="M114" s="199">
        <v>154</v>
      </c>
      <c r="N114" s="24">
        <f t="shared" si="5"/>
        <v>0.1</v>
      </c>
      <c r="O114" s="200" t="s">
        <v>339</v>
      </c>
      <c r="P114" s="68" t="s">
        <v>2997</v>
      </c>
      <c r="Q114" s="201" t="s">
        <v>117</v>
      </c>
    </row>
    <row r="115" spans="1:17" ht="11.25" customHeight="1" x14ac:dyDescent="0.2">
      <c r="A115" s="23">
        <v>107</v>
      </c>
      <c r="B115" s="61" t="s">
        <v>154</v>
      </c>
      <c r="C115" s="61" t="s">
        <v>360</v>
      </c>
      <c r="D115" s="61" t="s">
        <v>155</v>
      </c>
      <c r="E115" s="62">
        <f t="shared" si="3"/>
        <v>44123</v>
      </c>
      <c r="F115" s="63" t="s">
        <v>2985</v>
      </c>
      <c r="G115" s="64">
        <v>1</v>
      </c>
      <c r="H115" s="65" t="s">
        <v>2986</v>
      </c>
      <c r="I115" s="25" t="s">
        <v>1760</v>
      </c>
      <c r="J115" s="244">
        <v>22</v>
      </c>
      <c r="K115" s="66">
        <f t="shared" si="4"/>
        <v>2.2000000000000002</v>
      </c>
      <c r="L115" s="67" t="s">
        <v>2987</v>
      </c>
      <c r="M115" s="199">
        <v>154</v>
      </c>
      <c r="N115" s="24">
        <f t="shared" si="5"/>
        <v>0.1</v>
      </c>
      <c r="O115" s="200" t="s">
        <v>361</v>
      </c>
      <c r="P115" s="68" t="s">
        <v>2997</v>
      </c>
      <c r="Q115" s="201" t="s">
        <v>117</v>
      </c>
    </row>
    <row r="116" spans="1:17" ht="11.25" customHeight="1" x14ac:dyDescent="0.2">
      <c r="A116" s="23">
        <v>108</v>
      </c>
      <c r="B116" s="61" t="s">
        <v>156</v>
      </c>
      <c r="C116" s="61" t="s">
        <v>362</v>
      </c>
      <c r="D116" s="61" t="s">
        <v>157</v>
      </c>
      <c r="E116" s="62">
        <f t="shared" si="3"/>
        <v>44123</v>
      </c>
      <c r="F116" s="63" t="s">
        <v>2985</v>
      </c>
      <c r="G116" s="64">
        <v>1</v>
      </c>
      <c r="H116" s="65" t="s">
        <v>2986</v>
      </c>
      <c r="I116" s="25" t="s">
        <v>1760</v>
      </c>
      <c r="J116" s="244">
        <v>26</v>
      </c>
      <c r="K116" s="66">
        <f t="shared" si="4"/>
        <v>2.6</v>
      </c>
      <c r="L116" s="67" t="s">
        <v>2987</v>
      </c>
      <c r="M116" s="199">
        <v>154</v>
      </c>
      <c r="N116" s="24">
        <f t="shared" si="5"/>
        <v>0.1</v>
      </c>
      <c r="O116" s="200" t="s">
        <v>363</v>
      </c>
      <c r="P116" s="68" t="s">
        <v>2997</v>
      </c>
      <c r="Q116" s="201" t="s">
        <v>117</v>
      </c>
    </row>
    <row r="117" spans="1:17" ht="11.25" customHeight="1" x14ac:dyDescent="0.2">
      <c r="A117" s="23">
        <v>109</v>
      </c>
      <c r="B117" s="61" t="s">
        <v>158</v>
      </c>
      <c r="C117" s="61" t="s">
        <v>1931</v>
      </c>
      <c r="D117" s="61" t="s">
        <v>159</v>
      </c>
      <c r="E117" s="62">
        <f t="shared" si="3"/>
        <v>44123</v>
      </c>
      <c r="F117" s="63" t="s">
        <v>2985</v>
      </c>
      <c r="G117" s="64">
        <v>1</v>
      </c>
      <c r="H117" s="65" t="s">
        <v>2986</v>
      </c>
      <c r="I117" s="25" t="s">
        <v>1760</v>
      </c>
      <c r="J117" s="244">
        <v>36</v>
      </c>
      <c r="K117" s="66">
        <f t="shared" si="4"/>
        <v>3.6</v>
      </c>
      <c r="L117" s="67" t="s">
        <v>2987</v>
      </c>
      <c r="M117" s="199">
        <v>154</v>
      </c>
      <c r="N117" s="24">
        <f t="shared" si="5"/>
        <v>0.1</v>
      </c>
      <c r="O117" s="200" t="s">
        <v>364</v>
      </c>
      <c r="P117" s="68" t="s">
        <v>2997</v>
      </c>
      <c r="Q117" s="201" t="s">
        <v>117</v>
      </c>
    </row>
    <row r="118" spans="1:17" ht="11.25" customHeight="1" x14ac:dyDescent="0.2">
      <c r="A118" s="23">
        <v>110</v>
      </c>
      <c r="B118" s="61" t="s">
        <v>160</v>
      </c>
      <c r="C118" s="61" t="s">
        <v>1807</v>
      </c>
      <c r="D118" s="61" t="s">
        <v>161</v>
      </c>
      <c r="E118" s="62">
        <f t="shared" si="3"/>
        <v>44123</v>
      </c>
      <c r="F118" s="63" t="s">
        <v>2985</v>
      </c>
      <c r="G118" s="64">
        <v>1</v>
      </c>
      <c r="H118" s="65" t="s">
        <v>2986</v>
      </c>
      <c r="I118" s="25" t="s">
        <v>1760</v>
      </c>
      <c r="J118" s="244">
        <v>28</v>
      </c>
      <c r="K118" s="66">
        <f t="shared" si="4"/>
        <v>2.8</v>
      </c>
      <c r="L118" s="67" t="s">
        <v>2987</v>
      </c>
      <c r="M118" s="199">
        <v>154</v>
      </c>
      <c r="N118" s="24">
        <f t="shared" si="5"/>
        <v>0.1</v>
      </c>
      <c r="O118" s="200" t="s">
        <v>2077</v>
      </c>
      <c r="P118" s="68" t="s">
        <v>2997</v>
      </c>
      <c r="Q118" s="201" t="s">
        <v>117</v>
      </c>
    </row>
    <row r="119" spans="1:17" ht="11.25" customHeight="1" x14ac:dyDescent="0.2">
      <c r="A119" s="23">
        <v>111</v>
      </c>
      <c r="B119" s="61" t="s">
        <v>162</v>
      </c>
      <c r="C119" s="61" t="s">
        <v>1809</v>
      </c>
      <c r="D119" s="61" t="s">
        <v>163</v>
      </c>
      <c r="E119" s="62">
        <f t="shared" si="3"/>
        <v>44123</v>
      </c>
      <c r="F119" s="63" t="s">
        <v>2985</v>
      </c>
      <c r="G119" s="64">
        <v>1</v>
      </c>
      <c r="H119" s="65" t="s">
        <v>2986</v>
      </c>
      <c r="I119" s="25" t="s">
        <v>1760</v>
      </c>
      <c r="J119" s="244">
        <v>22</v>
      </c>
      <c r="K119" s="66">
        <f t="shared" si="4"/>
        <v>2.2000000000000002</v>
      </c>
      <c r="L119" s="67" t="s">
        <v>2987</v>
      </c>
      <c r="M119" s="199">
        <v>154</v>
      </c>
      <c r="N119" s="24">
        <f t="shared" si="5"/>
        <v>0.1</v>
      </c>
      <c r="O119" s="200" t="s">
        <v>2079</v>
      </c>
      <c r="P119" s="68" t="s">
        <v>2997</v>
      </c>
      <c r="Q119" s="201" t="s">
        <v>117</v>
      </c>
    </row>
    <row r="120" spans="1:17" ht="11.25" customHeight="1" x14ac:dyDescent="0.2">
      <c r="A120" s="23">
        <v>112</v>
      </c>
      <c r="B120" s="61" t="s">
        <v>164</v>
      </c>
      <c r="C120" s="61" t="s">
        <v>1812</v>
      </c>
      <c r="D120" s="61" t="s">
        <v>165</v>
      </c>
      <c r="E120" s="62">
        <f t="shared" si="3"/>
        <v>44123</v>
      </c>
      <c r="F120" s="63" t="s">
        <v>2985</v>
      </c>
      <c r="G120" s="64">
        <v>1</v>
      </c>
      <c r="H120" s="65" t="s">
        <v>2986</v>
      </c>
      <c r="I120" s="25" t="s">
        <v>1760</v>
      </c>
      <c r="J120" s="244">
        <v>30</v>
      </c>
      <c r="K120" s="66">
        <f t="shared" si="4"/>
        <v>3</v>
      </c>
      <c r="L120" s="67" t="s">
        <v>2987</v>
      </c>
      <c r="M120" s="199">
        <v>154</v>
      </c>
      <c r="N120" s="24">
        <f t="shared" si="5"/>
        <v>0.1</v>
      </c>
      <c r="O120" s="200" t="s">
        <v>2083</v>
      </c>
      <c r="P120" s="68" t="s">
        <v>2997</v>
      </c>
      <c r="Q120" s="201" t="s">
        <v>117</v>
      </c>
    </row>
    <row r="121" spans="1:17" ht="11.25" customHeight="1" x14ac:dyDescent="0.2">
      <c r="A121" s="23">
        <v>113</v>
      </c>
      <c r="B121" s="61" t="s">
        <v>166</v>
      </c>
      <c r="C121" s="61" t="s">
        <v>2042</v>
      </c>
      <c r="D121" s="61" t="s">
        <v>167</v>
      </c>
      <c r="E121" s="62">
        <f t="shared" si="3"/>
        <v>44123</v>
      </c>
      <c r="F121" s="63" t="s">
        <v>2985</v>
      </c>
      <c r="G121" s="64">
        <v>1</v>
      </c>
      <c r="H121" s="65" t="s">
        <v>2986</v>
      </c>
      <c r="I121" s="25" t="s">
        <v>1760</v>
      </c>
      <c r="J121" s="244">
        <v>40</v>
      </c>
      <c r="K121" s="66">
        <f t="shared" si="4"/>
        <v>4</v>
      </c>
      <c r="L121" s="67" t="s">
        <v>2987</v>
      </c>
      <c r="M121" s="199">
        <v>154</v>
      </c>
      <c r="N121" s="24">
        <f t="shared" si="5"/>
        <v>0.1</v>
      </c>
      <c r="O121" s="200" t="s">
        <v>2043</v>
      </c>
      <c r="P121" s="68" t="s">
        <v>2997</v>
      </c>
      <c r="Q121" s="201" t="s">
        <v>117</v>
      </c>
    </row>
    <row r="122" spans="1:17" ht="11.25" customHeight="1" x14ac:dyDescent="0.2">
      <c r="A122" s="23">
        <v>114</v>
      </c>
      <c r="B122" s="61" t="s">
        <v>168</v>
      </c>
      <c r="C122" s="61" t="s">
        <v>2321</v>
      </c>
      <c r="D122" s="61" t="s">
        <v>169</v>
      </c>
      <c r="E122" s="62">
        <f t="shared" si="3"/>
        <v>44123</v>
      </c>
      <c r="F122" s="63" t="s">
        <v>2985</v>
      </c>
      <c r="G122" s="64">
        <v>1</v>
      </c>
      <c r="H122" s="65" t="s">
        <v>2986</v>
      </c>
      <c r="I122" s="25" t="s">
        <v>1760</v>
      </c>
      <c r="J122" s="244">
        <v>28</v>
      </c>
      <c r="K122" s="66">
        <f t="shared" si="4"/>
        <v>2.8</v>
      </c>
      <c r="L122" s="67" t="s">
        <v>2987</v>
      </c>
      <c r="M122" s="199">
        <v>154</v>
      </c>
      <c r="N122" s="24">
        <f t="shared" si="5"/>
        <v>0.1</v>
      </c>
      <c r="O122" s="200" t="s">
        <v>2086</v>
      </c>
      <c r="P122" s="68" t="s">
        <v>2997</v>
      </c>
      <c r="Q122" s="201" t="s">
        <v>117</v>
      </c>
    </row>
    <row r="123" spans="1:17" ht="11.25" customHeight="1" x14ac:dyDescent="0.2">
      <c r="A123" s="23">
        <v>115</v>
      </c>
      <c r="B123" s="61" t="s">
        <v>170</v>
      </c>
      <c r="C123" s="61" t="s">
        <v>2087</v>
      </c>
      <c r="D123" s="61" t="s">
        <v>171</v>
      </c>
      <c r="E123" s="62">
        <f t="shared" si="3"/>
        <v>44123</v>
      </c>
      <c r="F123" s="63" t="s">
        <v>2985</v>
      </c>
      <c r="G123" s="64">
        <v>1</v>
      </c>
      <c r="H123" s="65" t="s">
        <v>2986</v>
      </c>
      <c r="I123" s="25" t="s">
        <v>1760</v>
      </c>
      <c r="J123" s="244">
        <v>34</v>
      </c>
      <c r="K123" s="66">
        <f t="shared" si="4"/>
        <v>3.4</v>
      </c>
      <c r="L123" s="67" t="s">
        <v>2987</v>
      </c>
      <c r="M123" s="199">
        <v>154</v>
      </c>
      <c r="N123" s="24">
        <f t="shared" si="5"/>
        <v>0.1</v>
      </c>
      <c r="O123" s="200" t="s">
        <v>2088</v>
      </c>
      <c r="P123" s="68" t="s">
        <v>2997</v>
      </c>
      <c r="Q123" s="201" t="s">
        <v>117</v>
      </c>
    </row>
    <row r="124" spans="1:17" ht="11.25" customHeight="1" x14ac:dyDescent="0.2">
      <c r="A124" s="23">
        <v>116</v>
      </c>
      <c r="B124" s="61" t="s">
        <v>172</v>
      </c>
      <c r="C124" s="61" t="s">
        <v>2322</v>
      </c>
      <c r="D124" s="61" t="s">
        <v>173</v>
      </c>
      <c r="E124" s="62">
        <f t="shared" si="3"/>
        <v>44123</v>
      </c>
      <c r="F124" s="63" t="s">
        <v>2985</v>
      </c>
      <c r="G124" s="64">
        <v>1</v>
      </c>
      <c r="H124" s="65" t="s">
        <v>2986</v>
      </c>
      <c r="I124" s="25" t="s">
        <v>1760</v>
      </c>
      <c r="J124" s="244">
        <v>32</v>
      </c>
      <c r="K124" s="66">
        <f t="shared" si="4"/>
        <v>3.2</v>
      </c>
      <c r="L124" s="67" t="s">
        <v>2987</v>
      </c>
      <c r="M124" s="199">
        <v>154</v>
      </c>
      <c r="N124" s="24">
        <f t="shared" si="5"/>
        <v>0.1</v>
      </c>
      <c r="O124" s="200" t="s">
        <v>2091</v>
      </c>
      <c r="P124" s="68" t="s">
        <v>2997</v>
      </c>
      <c r="Q124" s="201" t="s">
        <v>117</v>
      </c>
    </row>
    <row r="125" spans="1:17" ht="11.25" customHeight="1" x14ac:dyDescent="0.2">
      <c r="A125" s="23">
        <v>117</v>
      </c>
      <c r="B125" s="61" t="s">
        <v>174</v>
      </c>
      <c r="C125" s="61" t="s">
        <v>2267</v>
      </c>
      <c r="D125" s="61" t="s">
        <v>175</v>
      </c>
      <c r="E125" s="62">
        <f t="shared" si="3"/>
        <v>44123</v>
      </c>
      <c r="F125" s="63" t="s">
        <v>2985</v>
      </c>
      <c r="G125" s="64">
        <v>1</v>
      </c>
      <c r="H125" s="65" t="s">
        <v>2986</v>
      </c>
      <c r="I125" s="25" t="s">
        <v>1760</v>
      </c>
      <c r="J125" s="244">
        <v>28</v>
      </c>
      <c r="K125" s="66">
        <f t="shared" si="4"/>
        <v>2.8</v>
      </c>
      <c r="L125" s="67" t="s">
        <v>2987</v>
      </c>
      <c r="M125" s="199">
        <v>154</v>
      </c>
      <c r="N125" s="24">
        <f t="shared" si="5"/>
        <v>0.1</v>
      </c>
      <c r="O125" s="200" t="s">
        <v>2092</v>
      </c>
      <c r="P125" s="68" t="s">
        <v>2997</v>
      </c>
      <c r="Q125" s="201" t="s">
        <v>117</v>
      </c>
    </row>
    <row r="126" spans="1:17" ht="11.25" customHeight="1" x14ac:dyDescent="0.2">
      <c r="A126" s="23">
        <v>118</v>
      </c>
      <c r="B126" s="61" t="s">
        <v>176</v>
      </c>
      <c r="C126" s="61" t="s">
        <v>2270</v>
      </c>
      <c r="D126" s="61" t="s">
        <v>177</v>
      </c>
      <c r="E126" s="62">
        <f t="shared" si="3"/>
        <v>44123</v>
      </c>
      <c r="F126" s="63" t="s">
        <v>2985</v>
      </c>
      <c r="G126" s="64">
        <v>1</v>
      </c>
      <c r="H126" s="65" t="s">
        <v>2986</v>
      </c>
      <c r="I126" s="25" t="s">
        <v>1760</v>
      </c>
      <c r="J126" s="244">
        <v>24</v>
      </c>
      <c r="K126" s="66">
        <f t="shared" si="4"/>
        <v>2.4</v>
      </c>
      <c r="L126" s="67" t="s">
        <v>2987</v>
      </c>
      <c r="M126" s="199">
        <v>154</v>
      </c>
      <c r="N126" s="24">
        <f t="shared" si="5"/>
        <v>0.1</v>
      </c>
      <c r="O126" s="200" t="s">
        <v>2101</v>
      </c>
      <c r="P126" s="68" t="s">
        <v>2997</v>
      </c>
      <c r="Q126" s="201" t="s">
        <v>117</v>
      </c>
    </row>
    <row r="127" spans="1:17" ht="11.25" customHeight="1" x14ac:dyDescent="0.2">
      <c r="A127" s="23">
        <v>119</v>
      </c>
      <c r="B127" s="61" t="s">
        <v>178</v>
      </c>
      <c r="C127" s="61" t="s">
        <v>1911</v>
      </c>
      <c r="D127" s="61" t="s">
        <v>179</v>
      </c>
      <c r="E127" s="62">
        <f t="shared" si="3"/>
        <v>44123</v>
      </c>
      <c r="F127" s="63" t="s">
        <v>2985</v>
      </c>
      <c r="G127" s="64">
        <v>1</v>
      </c>
      <c r="H127" s="65" t="s">
        <v>2986</v>
      </c>
      <c r="I127" s="25" t="s">
        <v>1760</v>
      </c>
      <c r="J127" s="244">
        <v>64</v>
      </c>
      <c r="K127" s="66">
        <f t="shared" si="4"/>
        <v>6.4</v>
      </c>
      <c r="L127" s="67" t="s">
        <v>2987</v>
      </c>
      <c r="M127" s="199">
        <v>154</v>
      </c>
      <c r="N127" s="24">
        <f t="shared" si="5"/>
        <v>0.1</v>
      </c>
      <c r="O127" s="200" t="s">
        <v>2104</v>
      </c>
      <c r="P127" s="68" t="s">
        <v>2997</v>
      </c>
      <c r="Q127" s="201" t="s">
        <v>117</v>
      </c>
    </row>
    <row r="128" spans="1:17" ht="11.25" customHeight="1" x14ac:dyDescent="0.2">
      <c r="A128" s="23">
        <v>120</v>
      </c>
      <c r="B128" s="61" t="s">
        <v>180</v>
      </c>
      <c r="C128" s="61" t="s">
        <v>2105</v>
      </c>
      <c r="D128" s="61" t="s">
        <v>181</v>
      </c>
      <c r="E128" s="62">
        <f t="shared" si="3"/>
        <v>44123</v>
      </c>
      <c r="F128" s="63" t="s">
        <v>2985</v>
      </c>
      <c r="G128" s="64">
        <v>1</v>
      </c>
      <c r="H128" s="65" t="s">
        <v>2986</v>
      </c>
      <c r="I128" s="25" t="s">
        <v>1760</v>
      </c>
      <c r="J128" s="244">
        <v>30</v>
      </c>
      <c r="K128" s="66">
        <f t="shared" si="4"/>
        <v>3</v>
      </c>
      <c r="L128" s="67" t="s">
        <v>2987</v>
      </c>
      <c r="M128" s="199">
        <v>154</v>
      </c>
      <c r="N128" s="24">
        <f t="shared" si="5"/>
        <v>0.1</v>
      </c>
      <c r="O128" s="200" t="s">
        <v>2106</v>
      </c>
      <c r="P128" s="68" t="s">
        <v>2997</v>
      </c>
      <c r="Q128" s="201" t="s">
        <v>117</v>
      </c>
    </row>
    <row r="129" spans="1:17" ht="11.25" customHeight="1" x14ac:dyDescent="0.2">
      <c r="A129" s="23">
        <v>121</v>
      </c>
      <c r="B129" s="61" t="s">
        <v>182</v>
      </c>
      <c r="C129" s="61" t="s">
        <v>2107</v>
      </c>
      <c r="D129" s="61" t="s">
        <v>183</v>
      </c>
      <c r="E129" s="62">
        <f t="shared" si="3"/>
        <v>44123</v>
      </c>
      <c r="F129" s="63" t="s">
        <v>2985</v>
      </c>
      <c r="G129" s="64">
        <v>1</v>
      </c>
      <c r="H129" s="65" t="s">
        <v>2986</v>
      </c>
      <c r="I129" s="25" t="s">
        <v>1760</v>
      </c>
      <c r="J129" s="244">
        <v>30</v>
      </c>
      <c r="K129" s="66">
        <f t="shared" si="4"/>
        <v>3</v>
      </c>
      <c r="L129" s="67" t="s">
        <v>2987</v>
      </c>
      <c r="M129" s="199">
        <v>154</v>
      </c>
      <c r="N129" s="24">
        <f t="shared" si="5"/>
        <v>0.1</v>
      </c>
      <c r="O129" s="200" t="s">
        <v>2108</v>
      </c>
      <c r="P129" s="68" t="s">
        <v>2997</v>
      </c>
      <c r="Q129" s="201" t="s">
        <v>117</v>
      </c>
    </row>
    <row r="130" spans="1:17" ht="11.25" customHeight="1" x14ac:dyDescent="0.2">
      <c r="A130" s="23">
        <v>122</v>
      </c>
      <c r="B130" s="61" t="s">
        <v>184</v>
      </c>
      <c r="C130" s="61" t="s">
        <v>2272</v>
      </c>
      <c r="D130" s="61" t="s">
        <v>185</v>
      </c>
      <c r="E130" s="62">
        <f t="shared" si="3"/>
        <v>44123</v>
      </c>
      <c r="F130" s="63" t="s">
        <v>2985</v>
      </c>
      <c r="G130" s="64">
        <v>1</v>
      </c>
      <c r="H130" s="65" t="s">
        <v>2986</v>
      </c>
      <c r="I130" s="25" t="s">
        <v>1760</v>
      </c>
      <c r="J130" s="244">
        <v>14</v>
      </c>
      <c r="K130" s="66">
        <f t="shared" si="4"/>
        <v>1.4</v>
      </c>
      <c r="L130" s="67" t="s">
        <v>2987</v>
      </c>
      <c r="M130" s="199">
        <v>154</v>
      </c>
      <c r="N130" s="24">
        <f t="shared" si="5"/>
        <v>0.1</v>
      </c>
      <c r="O130" s="200" t="s">
        <v>2109</v>
      </c>
      <c r="P130" s="68" t="s">
        <v>2997</v>
      </c>
      <c r="Q130" s="201" t="s">
        <v>117</v>
      </c>
    </row>
    <row r="131" spans="1:17" ht="11.25" customHeight="1" x14ac:dyDescent="0.2">
      <c r="A131" s="23">
        <v>123</v>
      </c>
      <c r="B131" s="61" t="s">
        <v>186</v>
      </c>
      <c r="C131" s="61" t="s">
        <v>2327</v>
      </c>
      <c r="D131" s="61" t="s">
        <v>187</v>
      </c>
      <c r="E131" s="62">
        <f t="shared" si="3"/>
        <v>44123</v>
      </c>
      <c r="F131" s="63" t="s">
        <v>2985</v>
      </c>
      <c r="G131" s="64">
        <v>1</v>
      </c>
      <c r="H131" s="65" t="s">
        <v>2986</v>
      </c>
      <c r="I131" s="25" t="s">
        <v>1760</v>
      </c>
      <c r="J131" s="244">
        <v>24</v>
      </c>
      <c r="K131" s="66">
        <f t="shared" si="4"/>
        <v>2.4</v>
      </c>
      <c r="L131" s="67" t="s">
        <v>2987</v>
      </c>
      <c r="M131" s="199">
        <v>154</v>
      </c>
      <c r="N131" s="24">
        <f t="shared" si="5"/>
        <v>0.1</v>
      </c>
      <c r="O131" s="200" t="s">
        <v>2340</v>
      </c>
      <c r="P131" s="68" t="s">
        <v>2997</v>
      </c>
      <c r="Q131" s="201" t="s">
        <v>117</v>
      </c>
    </row>
    <row r="132" spans="1:17" ht="11.25" customHeight="1" x14ac:dyDescent="0.2">
      <c r="A132" s="23">
        <v>124</v>
      </c>
      <c r="B132" s="61" t="s">
        <v>188</v>
      </c>
      <c r="C132" s="61" t="s">
        <v>2328</v>
      </c>
      <c r="D132" s="61" t="s">
        <v>189</v>
      </c>
      <c r="E132" s="62">
        <f t="shared" si="3"/>
        <v>44123</v>
      </c>
      <c r="F132" s="63" t="s">
        <v>2985</v>
      </c>
      <c r="G132" s="64">
        <v>1</v>
      </c>
      <c r="H132" s="65" t="s">
        <v>2986</v>
      </c>
      <c r="I132" s="25" t="s">
        <v>1760</v>
      </c>
      <c r="J132" s="244">
        <v>20</v>
      </c>
      <c r="K132" s="66">
        <f t="shared" si="4"/>
        <v>2</v>
      </c>
      <c r="L132" s="67" t="s">
        <v>2987</v>
      </c>
      <c r="M132" s="199">
        <v>154</v>
      </c>
      <c r="N132" s="24">
        <f t="shared" si="5"/>
        <v>0.1</v>
      </c>
      <c r="O132" s="200" t="s">
        <v>2343</v>
      </c>
      <c r="P132" s="68" t="s">
        <v>2997</v>
      </c>
      <c r="Q132" s="201" t="s">
        <v>117</v>
      </c>
    </row>
    <row r="133" spans="1:17" ht="11.25" customHeight="1" x14ac:dyDescent="0.2">
      <c r="A133" s="23">
        <v>125</v>
      </c>
      <c r="B133" s="61" t="s">
        <v>190</v>
      </c>
      <c r="C133" s="61" t="s">
        <v>2275</v>
      </c>
      <c r="D133" s="61" t="s">
        <v>191</v>
      </c>
      <c r="E133" s="62">
        <f t="shared" si="3"/>
        <v>44123</v>
      </c>
      <c r="F133" s="63" t="s">
        <v>2985</v>
      </c>
      <c r="G133" s="64">
        <v>1</v>
      </c>
      <c r="H133" s="65" t="s">
        <v>2986</v>
      </c>
      <c r="I133" s="25" t="s">
        <v>1760</v>
      </c>
      <c r="J133" s="244">
        <v>18</v>
      </c>
      <c r="K133" s="66">
        <f t="shared" si="4"/>
        <v>1.8</v>
      </c>
      <c r="L133" s="67" t="s">
        <v>2987</v>
      </c>
      <c r="M133" s="199">
        <v>154</v>
      </c>
      <c r="N133" s="24">
        <f t="shared" si="5"/>
        <v>0.1</v>
      </c>
      <c r="O133" s="200" t="s">
        <v>2348</v>
      </c>
      <c r="P133" s="68" t="s">
        <v>2997</v>
      </c>
      <c r="Q133" s="201" t="s">
        <v>117</v>
      </c>
    </row>
    <row r="134" spans="1:17" ht="11.25" customHeight="1" x14ac:dyDescent="0.2">
      <c r="A134" s="23">
        <v>126</v>
      </c>
      <c r="B134" s="61" t="s">
        <v>192</v>
      </c>
      <c r="C134" s="61" t="s">
        <v>1800</v>
      </c>
      <c r="D134" s="61" t="s">
        <v>193</v>
      </c>
      <c r="E134" s="62">
        <f t="shared" si="3"/>
        <v>44123</v>
      </c>
      <c r="F134" s="63" t="s">
        <v>2985</v>
      </c>
      <c r="G134" s="64">
        <v>1</v>
      </c>
      <c r="H134" s="65" t="s">
        <v>2986</v>
      </c>
      <c r="I134" s="25" t="s">
        <v>1760</v>
      </c>
      <c r="J134" s="244">
        <v>26</v>
      </c>
      <c r="K134" s="66">
        <f t="shared" si="4"/>
        <v>2.6</v>
      </c>
      <c r="L134" s="67" t="s">
        <v>2987</v>
      </c>
      <c r="M134" s="199">
        <v>154</v>
      </c>
      <c r="N134" s="24">
        <f t="shared" si="5"/>
        <v>0.1</v>
      </c>
      <c r="O134" s="200" t="s">
        <v>336</v>
      </c>
      <c r="P134" s="68" t="s">
        <v>2997</v>
      </c>
      <c r="Q134" s="201" t="s">
        <v>117</v>
      </c>
    </row>
    <row r="135" spans="1:17" ht="11.25" customHeight="1" x14ac:dyDescent="0.2">
      <c r="A135" s="23">
        <v>127</v>
      </c>
      <c r="B135" s="61" t="s">
        <v>194</v>
      </c>
      <c r="C135" s="61" t="s">
        <v>2279</v>
      </c>
      <c r="D135" s="61" t="s">
        <v>195</v>
      </c>
      <c r="E135" s="62">
        <f t="shared" si="3"/>
        <v>44123</v>
      </c>
      <c r="F135" s="63" t="s">
        <v>2985</v>
      </c>
      <c r="G135" s="64">
        <v>1</v>
      </c>
      <c r="H135" s="65" t="s">
        <v>2986</v>
      </c>
      <c r="I135" s="25" t="s">
        <v>1760</v>
      </c>
      <c r="J135" s="244">
        <v>32</v>
      </c>
      <c r="K135" s="66">
        <f t="shared" si="4"/>
        <v>3.2</v>
      </c>
      <c r="L135" s="67" t="s">
        <v>2987</v>
      </c>
      <c r="M135" s="199">
        <v>154</v>
      </c>
      <c r="N135" s="24">
        <f t="shared" si="5"/>
        <v>0.1</v>
      </c>
      <c r="O135" s="200" t="s">
        <v>1976</v>
      </c>
      <c r="P135" s="68" t="s">
        <v>2997</v>
      </c>
      <c r="Q135" s="201" t="s">
        <v>117</v>
      </c>
    </row>
    <row r="136" spans="1:17" ht="11.25" customHeight="1" x14ac:dyDescent="0.2">
      <c r="A136" s="23">
        <v>128</v>
      </c>
      <c r="B136" s="61" t="s">
        <v>196</v>
      </c>
      <c r="C136" s="61" t="s">
        <v>1980</v>
      </c>
      <c r="D136" s="61" t="s">
        <v>197</v>
      </c>
      <c r="E136" s="62">
        <f t="shared" si="3"/>
        <v>44123</v>
      </c>
      <c r="F136" s="63" t="s">
        <v>2985</v>
      </c>
      <c r="G136" s="64">
        <v>1</v>
      </c>
      <c r="H136" s="65" t="s">
        <v>2986</v>
      </c>
      <c r="I136" s="25" t="s">
        <v>1760</v>
      </c>
      <c r="J136" s="244">
        <v>38</v>
      </c>
      <c r="K136" s="66">
        <f t="shared" si="4"/>
        <v>3.8</v>
      </c>
      <c r="L136" s="67" t="s">
        <v>2987</v>
      </c>
      <c r="M136" s="199">
        <v>154</v>
      </c>
      <c r="N136" s="24">
        <f t="shared" si="5"/>
        <v>0.1</v>
      </c>
      <c r="O136" s="200" t="s">
        <v>1981</v>
      </c>
      <c r="P136" s="68" t="s">
        <v>2997</v>
      </c>
      <c r="Q136" s="201" t="s">
        <v>117</v>
      </c>
    </row>
    <row r="137" spans="1:17" ht="11.25" customHeight="1" x14ac:dyDescent="0.2">
      <c r="A137" s="23">
        <v>129</v>
      </c>
      <c r="B137" s="61" t="s">
        <v>198</v>
      </c>
      <c r="C137" s="61" t="s">
        <v>2281</v>
      </c>
      <c r="D137" s="61" t="s">
        <v>199</v>
      </c>
      <c r="E137" s="62">
        <f t="shared" ref="E137:E200" si="6">DATE(2020,10,19)</f>
        <v>44123</v>
      </c>
      <c r="F137" s="63" t="s">
        <v>2985</v>
      </c>
      <c r="G137" s="64">
        <v>1</v>
      </c>
      <c r="H137" s="65" t="s">
        <v>2986</v>
      </c>
      <c r="I137" s="25" t="s">
        <v>1760</v>
      </c>
      <c r="J137" s="244">
        <v>16</v>
      </c>
      <c r="K137" s="66">
        <f t="shared" ref="K137:K200" si="7">J137*100/1000</f>
        <v>1.6</v>
      </c>
      <c r="L137" s="67" t="s">
        <v>2987</v>
      </c>
      <c r="M137" s="199">
        <v>154</v>
      </c>
      <c r="N137" s="24">
        <f t="shared" ref="N137:N200" si="8">100/1000</f>
        <v>0.1</v>
      </c>
      <c r="O137" s="200" t="s">
        <v>1982</v>
      </c>
      <c r="P137" s="68" t="s">
        <v>2997</v>
      </c>
      <c r="Q137" s="201" t="s">
        <v>117</v>
      </c>
    </row>
    <row r="138" spans="1:17" ht="11.25" customHeight="1" x14ac:dyDescent="0.2">
      <c r="A138" s="23">
        <v>130</v>
      </c>
      <c r="B138" s="61" t="s">
        <v>200</v>
      </c>
      <c r="C138" s="61" t="s">
        <v>2282</v>
      </c>
      <c r="D138" s="61" t="s">
        <v>201</v>
      </c>
      <c r="E138" s="62">
        <f t="shared" si="6"/>
        <v>44123</v>
      </c>
      <c r="F138" s="63" t="s">
        <v>2985</v>
      </c>
      <c r="G138" s="64">
        <v>1</v>
      </c>
      <c r="H138" s="65" t="s">
        <v>2986</v>
      </c>
      <c r="I138" s="25" t="s">
        <v>1760</v>
      </c>
      <c r="J138" s="244">
        <v>24</v>
      </c>
      <c r="K138" s="66">
        <f t="shared" si="7"/>
        <v>2.4</v>
      </c>
      <c r="L138" s="67" t="s">
        <v>2987</v>
      </c>
      <c r="M138" s="199">
        <v>154</v>
      </c>
      <c r="N138" s="24">
        <f t="shared" si="8"/>
        <v>0.1</v>
      </c>
      <c r="O138" s="200" t="s">
        <v>1983</v>
      </c>
      <c r="P138" s="68" t="s">
        <v>2997</v>
      </c>
      <c r="Q138" s="201" t="s">
        <v>117</v>
      </c>
    </row>
    <row r="139" spans="1:17" ht="11.25" customHeight="1" x14ac:dyDescent="0.2">
      <c r="A139" s="23">
        <v>131</v>
      </c>
      <c r="B139" s="61" t="s">
        <v>202</v>
      </c>
      <c r="C139" s="61" t="s">
        <v>2283</v>
      </c>
      <c r="D139" s="61" t="s">
        <v>203</v>
      </c>
      <c r="E139" s="62">
        <f t="shared" si="6"/>
        <v>44123</v>
      </c>
      <c r="F139" s="63" t="s">
        <v>2985</v>
      </c>
      <c r="G139" s="64">
        <v>1</v>
      </c>
      <c r="H139" s="65" t="s">
        <v>2986</v>
      </c>
      <c r="I139" s="25" t="s">
        <v>1760</v>
      </c>
      <c r="J139" s="244">
        <v>20</v>
      </c>
      <c r="K139" s="66">
        <f t="shared" si="7"/>
        <v>2</v>
      </c>
      <c r="L139" s="67" t="s">
        <v>2987</v>
      </c>
      <c r="M139" s="199">
        <v>154</v>
      </c>
      <c r="N139" s="24">
        <f t="shared" si="8"/>
        <v>0.1</v>
      </c>
      <c r="O139" s="200" t="s">
        <v>1985</v>
      </c>
      <c r="P139" s="68" t="s">
        <v>2997</v>
      </c>
      <c r="Q139" s="201" t="s">
        <v>117</v>
      </c>
    </row>
    <row r="140" spans="1:17" ht="11.25" customHeight="1" x14ac:dyDescent="0.2">
      <c r="A140" s="23">
        <v>132</v>
      </c>
      <c r="B140" s="61" t="s">
        <v>204</v>
      </c>
      <c r="C140" s="61" t="s">
        <v>1988</v>
      </c>
      <c r="D140" s="61" t="s">
        <v>205</v>
      </c>
      <c r="E140" s="62">
        <f t="shared" si="6"/>
        <v>44123</v>
      </c>
      <c r="F140" s="63" t="s">
        <v>2985</v>
      </c>
      <c r="G140" s="64">
        <v>1</v>
      </c>
      <c r="H140" s="65" t="s">
        <v>2986</v>
      </c>
      <c r="I140" s="25" t="s">
        <v>1760</v>
      </c>
      <c r="J140" s="244">
        <v>14</v>
      </c>
      <c r="K140" s="66">
        <f t="shared" si="7"/>
        <v>1.4</v>
      </c>
      <c r="L140" s="67" t="s">
        <v>2987</v>
      </c>
      <c r="M140" s="199">
        <v>154</v>
      </c>
      <c r="N140" s="24">
        <f t="shared" si="8"/>
        <v>0.1</v>
      </c>
      <c r="O140" s="200" t="s">
        <v>1989</v>
      </c>
      <c r="P140" s="68" t="s">
        <v>2997</v>
      </c>
      <c r="Q140" s="201" t="s">
        <v>117</v>
      </c>
    </row>
    <row r="141" spans="1:17" ht="11.25" customHeight="1" x14ac:dyDescent="0.2">
      <c r="A141" s="23">
        <v>133</v>
      </c>
      <c r="B141" s="61" t="s">
        <v>206</v>
      </c>
      <c r="C141" s="61" t="s">
        <v>2330</v>
      </c>
      <c r="D141" s="61" t="s">
        <v>207</v>
      </c>
      <c r="E141" s="62">
        <f t="shared" si="6"/>
        <v>44123</v>
      </c>
      <c r="F141" s="63" t="s">
        <v>2985</v>
      </c>
      <c r="G141" s="64">
        <v>1</v>
      </c>
      <c r="H141" s="65" t="s">
        <v>2986</v>
      </c>
      <c r="I141" s="25" t="s">
        <v>1760</v>
      </c>
      <c r="J141" s="244">
        <v>70</v>
      </c>
      <c r="K141" s="66">
        <f t="shared" si="7"/>
        <v>7</v>
      </c>
      <c r="L141" s="67" t="s">
        <v>2987</v>
      </c>
      <c r="M141" s="199">
        <v>154</v>
      </c>
      <c r="N141" s="24">
        <f t="shared" si="8"/>
        <v>0.1</v>
      </c>
      <c r="O141" s="200" t="s">
        <v>1992</v>
      </c>
      <c r="P141" s="68" t="s">
        <v>2997</v>
      </c>
      <c r="Q141" s="201" t="s">
        <v>117</v>
      </c>
    </row>
    <row r="142" spans="1:17" ht="11.25" customHeight="1" x14ac:dyDescent="0.2">
      <c r="A142" s="23">
        <v>134</v>
      </c>
      <c r="B142" s="61" t="s">
        <v>208</v>
      </c>
      <c r="C142" s="61" t="s">
        <v>1993</v>
      </c>
      <c r="D142" s="61" t="s">
        <v>209</v>
      </c>
      <c r="E142" s="62">
        <f t="shared" si="6"/>
        <v>44123</v>
      </c>
      <c r="F142" s="63" t="s">
        <v>2985</v>
      </c>
      <c r="G142" s="64">
        <v>1</v>
      </c>
      <c r="H142" s="65" t="s">
        <v>2986</v>
      </c>
      <c r="I142" s="25" t="s">
        <v>1760</v>
      </c>
      <c r="J142" s="244">
        <v>60</v>
      </c>
      <c r="K142" s="66">
        <f t="shared" si="7"/>
        <v>6</v>
      </c>
      <c r="L142" s="67" t="s">
        <v>2987</v>
      </c>
      <c r="M142" s="199">
        <v>154</v>
      </c>
      <c r="N142" s="24">
        <f t="shared" si="8"/>
        <v>0.1</v>
      </c>
      <c r="O142" s="200" t="s">
        <v>1994</v>
      </c>
      <c r="P142" s="68" t="s">
        <v>2997</v>
      </c>
      <c r="Q142" s="201" t="s">
        <v>117</v>
      </c>
    </row>
    <row r="143" spans="1:17" ht="11.25" customHeight="1" x14ac:dyDescent="0.2">
      <c r="A143" s="23">
        <v>135</v>
      </c>
      <c r="B143" s="61" t="s">
        <v>210</v>
      </c>
      <c r="C143" s="61" t="s">
        <v>1856</v>
      </c>
      <c r="D143" s="61" t="s">
        <v>211</v>
      </c>
      <c r="E143" s="62">
        <f t="shared" si="6"/>
        <v>44123</v>
      </c>
      <c r="F143" s="63" t="s">
        <v>2985</v>
      </c>
      <c r="G143" s="64">
        <v>1</v>
      </c>
      <c r="H143" s="65" t="s">
        <v>2986</v>
      </c>
      <c r="I143" s="25" t="s">
        <v>1760</v>
      </c>
      <c r="J143" s="244">
        <v>96</v>
      </c>
      <c r="K143" s="66">
        <f t="shared" si="7"/>
        <v>9.6</v>
      </c>
      <c r="L143" s="67" t="s">
        <v>2987</v>
      </c>
      <c r="M143" s="199">
        <v>154</v>
      </c>
      <c r="N143" s="24">
        <f t="shared" si="8"/>
        <v>0.1</v>
      </c>
      <c r="O143" s="200" t="s">
        <v>2000</v>
      </c>
      <c r="P143" s="68" t="s">
        <v>2997</v>
      </c>
      <c r="Q143" s="201" t="s">
        <v>117</v>
      </c>
    </row>
    <row r="144" spans="1:17" ht="11.25" customHeight="1" x14ac:dyDescent="0.2">
      <c r="A144" s="23">
        <v>136</v>
      </c>
      <c r="B144" s="61" t="s">
        <v>212</v>
      </c>
      <c r="C144" s="61" t="s">
        <v>2003</v>
      </c>
      <c r="D144" s="61" t="s">
        <v>213</v>
      </c>
      <c r="E144" s="62">
        <f t="shared" si="6"/>
        <v>44123</v>
      </c>
      <c r="F144" s="63" t="s">
        <v>2985</v>
      </c>
      <c r="G144" s="64">
        <v>1</v>
      </c>
      <c r="H144" s="65" t="s">
        <v>2986</v>
      </c>
      <c r="I144" s="25" t="s">
        <v>1760</v>
      </c>
      <c r="J144" s="244">
        <v>47</v>
      </c>
      <c r="K144" s="66">
        <f t="shared" si="7"/>
        <v>4.7</v>
      </c>
      <c r="L144" s="67" t="s">
        <v>2987</v>
      </c>
      <c r="M144" s="199">
        <v>154</v>
      </c>
      <c r="N144" s="24">
        <f t="shared" si="8"/>
        <v>0.1</v>
      </c>
      <c r="O144" s="200" t="s">
        <v>2004</v>
      </c>
      <c r="P144" s="68" t="s">
        <v>2997</v>
      </c>
      <c r="Q144" s="201" t="s">
        <v>117</v>
      </c>
    </row>
    <row r="145" spans="1:17" ht="11.25" customHeight="1" x14ac:dyDescent="0.2">
      <c r="A145" s="23">
        <v>137</v>
      </c>
      <c r="B145" s="61" t="s">
        <v>214</v>
      </c>
      <c r="C145" s="61" t="s">
        <v>2005</v>
      </c>
      <c r="D145" s="61" t="s">
        <v>215</v>
      </c>
      <c r="E145" s="62">
        <f t="shared" si="6"/>
        <v>44123</v>
      </c>
      <c r="F145" s="63" t="s">
        <v>2985</v>
      </c>
      <c r="G145" s="64">
        <v>1</v>
      </c>
      <c r="H145" s="65" t="s">
        <v>2986</v>
      </c>
      <c r="I145" s="25" t="s">
        <v>1760</v>
      </c>
      <c r="J145" s="244">
        <v>12</v>
      </c>
      <c r="K145" s="66">
        <f t="shared" si="7"/>
        <v>1.2</v>
      </c>
      <c r="L145" s="67" t="s">
        <v>2987</v>
      </c>
      <c r="M145" s="199">
        <v>154</v>
      </c>
      <c r="N145" s="24">
        <f t="shared" si="8"/>
        <v>0.1</v>
      </c>
      <c r="O145" s="200" t="s">
        <v>2006</v>
      </c>
      <c r="P145" s="68" t="s">
        <v>2997</v>
      </c>
      <c r="Q145" s="201" t="s">
        <v>117</v>
      </c>
    </row>
    <row r="146" spans="1:17" ht="11.25" customHeight="1" x14ac:dyDescent="0.2">
      <c r="A146" s="23">
        <v>138</v>
      </c>
      <c r="B146" s="61" t="s">
        <v>216</v>
      </c>
      <c r="C146" s="61" t="s">
        <v>2007</v>
      </c>
      <c r="D146" s="61" t="s">
        <v>217</v>
      </c>
      <c r="E146" s="62">
        <f t="shared" si="6"/>
        <v>44123</v>
      </c>
      <c r="F146" s="63" t="s">
        <v>2985</v>
      </c>
      <c r="G146" s="64">
        <v>1</v>
      </c>
      <c r="H146" s="65" t="s">
        <v>2986</v>
      </c>
      <c r="I146" s="25" t="s">
        <v>1760</v>
      </c>
      <c r="J146" s="244">
        <v>25</v>
      </c>
      <c r="K146" s="66">
        <f t="shared" si="7"/>
        <v>2.5</v>
      </c>
      <c r="L146" s="67" t="s">
        <v>2987</v>
      </c>
      <c r="M146" s="199">
        <v>154</v>
      </c>
      <c r="N146" s="24">
        <f t="shared" si="8"/>
        <v>0.1</v>
      </c>
      <c r="O146" s="200" t="s">
        <v>2008</v>
      </c>
      <c r="P146" s="68" t="s">
        <v>2997</v>
      </c>
      <c r="Q146" s="201" t="s">
        <v>117</v>
      </c>
    </row>
    <row r="147" spans="1:17" ht="11.25" customHeight="1" x14ac:dyDescent="0.2">
      <c r="A147" s="23">
        <v>139</v>
      </c>
      <c r="B147" s="61" t="s">
        <v>218</v>
      </c>
      <c r="C147" s="61" t="s">
        <v>2024</v>
      </c>
      <c r="D147" s="61" t="s">
        <v>219</v>
      </c>
      <c r="E147" s="62">
        <f t="shared" si="6"/>
        <v>44123</v>
      </c>
      <c r="F147" s="63" t="s">
        <v>2985</v>
      </c>
      <c r="G147" s="64">
        <v>1</v>
      </c>
      <c r="H147" s="65" t="s">
        <v>2986</v>
      </c>
      <c r="I147" s="25" t="s">
        <v>1760</v>
      </c>
      <c r="J147" s="244">
        <v>20</v>
      </c>
      <c r="K147" s="66">
        <f t="shared" si="7"/>
        <v>2</v>
      </c>
      <c r="L147" s="67" t="s">
        <v>2987</v>
      </c>
      <c r="M147" s="199">
        <v>154</v>
      </c>
      <c r="N147" s="24">
        <f t="shared" si="8"/>
        <v>0.1</v>
      </c>
      <c r="O147" s="200" t="s">
        <v>2025</v>
      </c>
      <c r="P147" s="68" t="s">
        <v>2997</v>
      </c>
      <c r="Q147" s="201" t="s">
        <v>117</v>
      </c>
    </row>
    <row r="148" spans="1:17" ht="11.25" customHeight="1" x14ac:dyDescent="0.2">
      <c r="A148" s="23">
        <v>140</v>
      </c>
      <c r="B148" s="61" t="s">
        <v>220</v>
      </c>
      <c r="C148" s="61" t="s">
        <v>2253</v>
      </c>
      <c r="D148" s="61" t="s">
        <v>221</v>
      </c>
      <c r="E148" s="62">
        <f t="shared" si="6"/>
        <v>44123</v>
      </c>
      <c r="F148" s="63" t="s">
        <v>2985</v>
      </c>
      <c r="G148" s="64">
        <v>1</v>
      </c>
      <c r="H148" s="65" t="s">
        <v>2986</v>
      </c>
      <c r="I148" s="25" t="s">
        <v>1760</v>
      </c>
      <c r="J148" s="244">
        <v>26</v>
      </c>
      <c r="K148" s="66">
        <f t="shared" si="7"/>
        <v>2.6</v>
      </c>
      <c r="L148" s="67" t="s">
        <v>2987</v>
      </c>
      <c r="M148" s="199">
        <v>154</v>
      </c>
      <c r="N148" s="24">
        <f t="shared" si="8"/>
        <v>0.1</v>
      </c>
      <c r="O148" s="200" t="s">
        <v>2030</v>
      </c>
      <c r="P148" s="68" t="s">
        <v>2997</v>
      </c>
      <c r="Q148" s="201" t="s">
        <v>117</v>
      </c>
    </row>
    <row r="149" spans="1:17" ht="11.25" customHeight="1" x14ac:dyDescent="0.2">
      <c r="A149" s="23">
        <v>141</v>
      </c>
      <c r="B149" s="61" t="s">
        <v>222</v>
      </c>
      <c r="C149" s="61" t="s">
        <v>2031</v>
      </c>
      <c r="D149" s="61" t="s">
        <v>223</v>
      </c>
      <c r="E149" s="62">
        <f t="shared" si="6"/>
        <v>44123</v>
      </c>
      <c r="F149" s="63" t="s">
        <v>2985</v>
      </c>
      <c r="G149" s="64">
        <v>1</v>
      </c>
      <c r="H149" s="65" t="s">
        <v>2986</v>
      </c>
      <c r="I149" s="25" t="s">
        <v>1760</v>
      </c>
      <c r="J149" s="244">
        <v>16</v>
      </c>
      <c r="K149" s="66">
        <f t="shared" si="7"/>
        <v>1.6</v>
      </c>
      <c r="L149" s="67" t="s">
        <v>2987</v>
      </c>
      <c r="M149" s="199">
        <v>154</v>
      </c>
      <c r="N149" s="24">
        <f t="shared" si="8"/>
        <v>0.1</v>
      </c>
      <c r="O149" s="200" t="s">
        <v>2032</v>
      </c>
      <c r="P149" s="68" t="s">
        <v>2997</v>
      </c>
      <c r="Q149" s="201" t="s">
        <v>117</v>
      </c>
    </row>
    <row r="150" spans="1:17" ht="11.25" customHeight="1" x14ac:dyDescent="0.2">
      <c r="A150" s="23">
        <v>142</v>
      </c>
      <c r="B150" s="61" t="s">
        <v>224</v>
      </c>
      <c r="C150" s="61" t="s">
        <v>2039</v>
      </c>
      <c r="D150" s="61" t="s">
        <v>225</v>
      </c>
      <c r="E150" s="62">
        <f t="shared" si="6"/>
        <v>44123</v>
      </c>
      <c r="F150" s="63" t="s">
        <v>2985</v>
      </c>
      <c r="G150" s="64">
        <v>1</v>
      </c>
      <c r="H150" s="65" t="s">
        <v>2986</v>
      </c>
      <c r="I150" s="25" t="s">
        <v>1760</v>
      </c>
      <c r="J150" s="244">
        <v>24</v>
      </c>
      <c r="K150" s="66">
        <f t="shared" si="7"/>
        <v>2.4</v>
      </c>
      <c r="L150" s="67" t="s">
        <v>2987</v>
      </c>
      <c r="M150" s="199">
        <v>154</v>
      </c>
      <c r="N150" s="24">
        <f t="shared" si="8"/>
        <v>0.1</v>
      </c>
      <c r="O150" s="200" t="s">
        <v>2040</v>
      </c>
      <c r="P150" s="68" t="s">
        <v>2997</v>
      </c>
      <c r="Q150" s="201" t="s">
        <v>117</v>
      </c>
    </row>
    <row r="151" spans="1:17" ht="11.25" customHeight="1" x14ac:dyDescent="0.2">
      <c r="A151" s="23">
        <v>143</v>
      </c>
      <c r="B151" s="61" t="s">
        <v>226</v>
      </c>
      <c r="C151" s="61" t="s">
        <v>1087</v>
      </c>
      <c r="D151" s="61" t="s">
        <v>227</v>
      </c>
      <c r="E151" s="62">
        <f t="shared" si="6"/>
        <v>44123</v>
      </c>
      <c r="F151" s="63" t="s">
        <v>2985</v>
      </c>
      <c r="G151" s="64">
        <v>1</v>
      </c>
      <c r="H151" s="65" t="s">
        <v>2986</v>
      </c>
      <c r="I151" s="25" t="s">
        <v>1760</v>
      </c>
      <c r="J151" s="244">
        <v>10</v>
      </c>
      <c r="K151" s="66">
        <f t="shared" si="7"/>
        <v>1</v>
      </c>
      <c r="L151" s="67" t="s">
        <v>2987</v>
      </c>
      <c r="M151" s="199">
        <v>154</v>
      </c>
      <c r="N151" s="24">
        <f t="shared" si="8"/>
        <v>0.1</v>
      </c>
      <c r="O151" s="200" t="s">
        <v>1088</v>
      </c>
      <c r="P151" s="68" t="s">
        <v>2997</v>
      </c>
      <c r="Q151" s="201" t="s">
        <v>117</v>
      </c>
    </row>
    <row r="152" spans="1:17" ht="11.25" customHeight="1" x14ac:dyDescent="0.2">
      <c r="A152" s="23">
        <v>144</v>
      </c>
      <c r="B152" s="61" t="s">
        <v>228</v>
      </c>
      <c r="C152" s="61" t="s">
        <v>1820</v>
      </c>
      <c r="D152" s="61" t="s">
        <v>229</v>
      </c>
      <c r="E152" s="62">
        <f t="shared" si="6"/>
        <v>44123</v>
      </c>
      <c r="F152" s="63" t="s">
        <v>2985</v>
      </c>
      <c r="G152" s="64">
        <v>1</v>
      </c>
      <c r="H152" s="65" t="s">
        <v>2986</v>
      </c>
      <c r="I152" s="25" t="s">
        <v>1760</v>
      </c>
      <c r="J152" s="244">
        <v>38</v>
      </c>
      <c r="K152" s="66">
        <f t="shared" si="7"/>
        <v>3.8</v>
      </c>
      <c r="L152" s="67" t="s">
        <v>2987</v>
      </c>
      <c r="M152" s="199">
        <v>154</v>
      </c>
      <c r="N152" s="24">
        <f t="shared" si="8"/>
        <v>0.1</v>
      </c>
      <c r="O152" s="200" t="s">
        <v>1089</v>
      </c>
      <c r="P152" s="68" t="s">
        <v>2997</v>
      </c>
      <c r="Q152" s="201" t="s">
        <v>117</v>
      </c>
    </row>
    <row r="153" spans="1:17" ht="11.25" customHeight="1" x14ac:dyDescent="0.2">
      <c r="A153" s="23">
        <v>145</v>
      </c>
      <c r="B153" s="61" t="s">
        <v>230</v>
      </c>
      <c r="C153" s="61" t="s">
        <v>2260</v>
      </c>
      <c r="D153" s="61" t="s">
        <v>231</v>
      </c>
      <c r="E153" s="62">
        <f t="shared" si="6"/>
        <v>44123</v>
      </c>
      <c r="F153" s="63" t="s">
        <v>2985</v>
      </c>
      <c r="G153" s="64">
        <v>1</v>
      </c>
      <c r="H153" s="65" t="s">
        <v>2986</v>
      </c>
      <c r="I153" s="25" t="s">
        <v>1760</v>
      </c>
      <c r="J153" s="244">
        <v>54</v>
      </c>
      <c r="K153" s="66">
        <f t="shared" si="7"/>
        <v>5.4</v>
      </c>
      <c r="L153" s="67" t="s">
        <v>2987</v>
      </c>
      <c r="M153" s="199">
        <v>154</v>
      </c>
      <c r="N153" s="24">
        <f t="shared" si="8"/>
        <v>0.1</v>
      </c>
      <c r="O153" s="200" t="s">
        <v>1091</v>
      </c>
      <c r="P153" s="68" t="s">
        <v>2997</v>
      </c>
      <c r="Q153" s="201" t="s">
        <v>117</v>
      </c>
    </row>
    <row r="154" spans="1:17" ht="11.25" customHeight="1" x14ac:dyDescent="0.2">
      <c r="A154" s="23">
        <v>146</v>
      </c>
      <c r="B154" s="61" t="s">
        <v>232</v>
      </c>
      <c r="C154" s="61" t="s">
        <v>1100</v>
      </c>
      <c r="D154" s="61" t="s">
        <v>233</v>
      </c>
      <c r="E154" s="62">
        <f t="shared" si="6"/>
        <v>44123</v>
      </c>
      <c r="F154" s="63" t="s">
        <v>2985</v>
      </c>
      <c r="G154" s="64">
        <v>1</v>
      </c>
      <c r="H154" s="65" t="s">
        <v>2986</v>
      </c>
      <c r="I154" s="25" t="s">
        <v>1760</v>
      </c>
      <c r="J154" s="244">
        <v>16</v>
      </c>
      <c r="K154" s="66">
        <f t="shared" si="7"/>
        <v>1.6</v>
      </c>
      <c r="L154" s="67" t="s">
        <v>2987</v>
      </c>
      <c r="M154" s="199">
        <v>154</v>
      </c>
      <c r="N154" s="24">
        <f t="shared" si="8"/>
        <v>0.1</v>
      </c>
      <c r="O154" s="200" t="s">
        <v>1101</v>
      </c>
      <c r="P154" s="68" t="s">
        <v>2997</v>
      </c>
      <c r="Q154" s="201" t="s">
        <v>117</v>
      </c>
    </row>
    <row r="155" spans="1:17" ht="11.25" customHeight="1" x14ac:dyDescent="0.2">
      <c r="A155" s="23">
        <v>147</v>
      </c>
      <c r="B155" s="61" t="s">
        <v>234</v>
      </c>
      <c r="C155" s="61" t="s">
        <v>1823</v>
      </c>
      <c r="D155" s="61" t="s">
        <v>235</v>
      </c>
      <c r="E155" s="62">
        <f t="shared" si="6"/>
        <v>44123</v>
      </c>
      <c r="F155" s="63" t="s">
        <v>2985</v>
      </c>
      <c r="G155" s="64">
        <v>1</v>
      </c>
      <c r="H155" s="65" t="s">
        <v>2986</v>
      </c>
      <c r="I155" s="25" t="s">
        <v>1760</v>
      </c>
      <c r="J155" s="244">
        <v>26</v>
      </c>
      <c r="K155" s="66">
        <f t="shared" si="7"/>
        <v>2.6</v>
      </c>
      <c r="L155" s="67" t="s">
        <v>2987</v>
      </c>
      <c r="M155" s="199">
        <v>154</v>
      </c>
      <c r="N155" s="24">
        <f t="shared" si="8"/>
        <v>0.1</v>
      </c>
      <c r="O155" s="200" t="s">
        <v>1108</v>
      </c>
      <c r="P155" s="68" t="s">
        <v>2997</v>
      </c>
      <c r="Q155" s="201" t="s">
        <v>117</v>
      </c>
    </row>
    <row r="156" spans="1:17" ht="11.25" customHeight="1" x14ac:dyDescent="0.2">
      <c r="A156" s="23">
        <v>148</v>
      </c>
      <c r="B156" s="61" t="s">
        <v>236</v>
      </c>
      <c r="C156" s="61" t="s">
        <v>1826</v>
      </c>
      <c r="D156" s="61" t="s">
        <v>237</v>
      </c>
      <c r="E156" s="62">
        <f t="shared" si="6"/>
        <v>44123</v>
      </c>
      <c r="F156" s="63" t="s">
        <v>2985</v>
      </c>
      <c r="G156" s="64">
        <v>1</v>
      </c>
      <c r="H156" s="65" t="s">
        <v>2986</v>
      </c>
      <c r="I156" s="25" t="s">
        <v>1760</v>
      </c>
      <c r="J156" s="244">
        <v>32</v>
      </c>
      <c r="K156" s="66">
        <f t="shared" si="7"/>
        <v>3.2</v>
      </c>
      <c r="L156" s="67" t="s">
        <v>2987</v>
      </c>
      <c r="M156" s="199">
        <v>154</v>
      </c>
      <c r="N156" s="24">
        <f t="shared" si="8"/>
        <v>0.1</v>
      </c>
      <c r="O156" s="200" t="s">
        <v>1123</v>
      </c>
      <c r="P156" s="68" t="s">
        <v>2997</v>
      </c>
      <c r="Q156" s="201" t="s">
        <v>117</v>
      </c>
    </row>
    <row r="157" spans="1:17" ht="11.25" customHeight="1" x14ac:dyDescent="0.2">
      <c r="A157" s="23">
        <v>149</v>
      </c>
      <c r="B157" s="61" t="s">
        <v>238</v>
      </c>
      <c r="C157" s="61" t="s">
        <v>2286</v>
      </c>
      <c r="D157" s="61" t="s">
        <v>239</v>
      </c>
      <c r="E157" s="62">
        <f t="shared" si="6"/>
        <v>44123</v>
      </c>
      <c r="F157" s="63" t="s">
        <v>2985</v>
      </c>
      <c r="G157" s="64">
        <v>1</v>
      </c>
      <c r="H157" s="65" t="s">
        <v>2986</v>
      </c>
      <c r="I157" s="25" t="s">
        <v>1760</v>
      </c>
      <c r="J157" s="244">
        <v>42</v>
      </c>
      <c r="K157" s="66">
        <f t="shared" si="7"/>
        <v>4.2</v>
      </c>
      <c r="L157" s="67" t="s">
        <v>2987</v>
      </c>
      <c r="M157" s="199">
        <v>154</v>
      </c>
      <c r="N157" s="24">
        <f t="shared" si="8"/>
        <v>0.1</v>
      </c>
      <c r="O157" s="200" t="s">
        <v>1129</v>
      </c>
      <c r="P157" s="68" t="s">
        <v>2997</v>
      </c>
      <c r="Q157" s="201" t="s">
        <v>117</v>
      </c>
    </row>
    <row r="158" spans="1:17" ht="11.25" customHeight="1" x14ac:dyDescent="0.2">
      <c r="A158" s="23">
        <v>150</v>
      </c>
      <c r="B158" s="61" t="s">
        <v>240</v>
      </c>
      <c r="C158" s="61" t="s">
        <v>1777</v>
      </c>
      <c r="D158" s="61" t="s">
        <v>241</v>
      </c>
      <c r="E158" s="62">
        <f t="shared" si="6"/>
        <v>44123</v>
      </c>
      <c r="F158" s="63" t="s">
        <v>2985</v>
      </c>
      <c r="G158" s="64">
        <v>1</v>
      </c>
      <c r="H158" s="65" t="s">
        <v>2986</v>
      </c>
      <c r="I158" s="25" t="s">
        <v>1760</v>
      </c>
      <c r="J158" s="244">
        <v>96</v>
      </c>
      <c r="K158" s="66">
        <f t="shared" si="7"/>
        <v>9.6</v>
      </c>
      <c r="L158" s="67" t="s">
        <v>2987</v>
      </c>
      <c r="M158" s="199">
        <v>154</v>
      </c>
      <c r="N158" s="24">
        <f t="shared" si="8"/>
        <v>0.1</v>
      </c>
      <c r="O158" s="200" t="s">
        <v>1136</v>
      </c>
      <c r="P158" s="68" t="s">
        <v>2997</v>
      </c>
      <c r="Q158" s="201" t="s">
        <v>117</v>
      </c>
    </row>
    <row r="159" spans="1:17" ht="11.25" customHeight="1" x14ac:dyDescent="0.2">
      <c r="A159" s="23">
        <v>151</v>
      </c>
      <c r="B159" s="61" t="s">
        <v>242</v>
      </c>
      <c r="C159" s="61" t="s">
        <v>1778</v>
      </c>
      <c r="D159" s="61" t="s">
        <v>243</v>
      </c>
      <c r="E159" s="62">
        <f t="shared" si="6"/>
        <v>44123</v>
      </c>
      <c r="F159" s="63" t="s">
        <v>2985</v>
      </c>
      <c r="G159" s="64">
        <v>1</v>
      </c>
      <c r="H159" s="65" t="s">
        <v>2986</v>
      </c>
      <c r="I159" s="25" t="s">
        <v>1760</v>
      </c>
      <c r="J159" s="244">
        <v>32</v>
      </c>
      <c r="K159" s="66">
        <f t="shared" si="7"/>
        <v>3.2</v>
      </c>
      <c r="L159" s="67" t="s">
        <v>2987</v>
      </c>
      <c r="M159" s="199">
        <v>154</v>
      </c>
      <c r="N159" s="24">
        <f t="shared" si="8"/>
        <v>0.1</v>
      </c>
      <c r="O159" s="200" t="s">
        <v>1137</v>
      </c>
      <c r="P159" s="68" t="s">
        <v>2997</v>
      </c>
      <c r="Q159" s="201" t="s">
        <v>117</v>
      </c>
    </row>
    <row r="160" spans="1:17" ht="11.25" customHeight="1" x14ac:dyDescent="0.2">
      <c r="A160" s="23">
        <v>152</v>
      </c>
      <c r="B160" s="61" t="s">
        <v>244</v>
      </c>
      <c r="C160" s="61" t="s">
        <v>2288</v>
      </c>
      <c r="D160" s="61" t="s">
        <v>245</v>
      </c>
      <c r="E160" s="62">
        <f t="shared" si="6"/>
        <v>44123</v>
      </c>
      <c r="F160" s="63" t="s">
        <v>2985</v>
      </c>
      <c r="G160" s="64">
        <v>1</v>
      </c>
      <c r="H160" s="65" t="s">
        <v>2986</v>
      </c>
      <c r="I160" s="25" t="s">
        <v>1760</v>
      </c>
      <c r="J160" s="244">
        <v>22</v>
      </c>
      <c r="K160" s="66">
        <f t="shared" si="7"/>
        <v>2.2000000000000002</v>
      </c>
      <c r="L160" s="67" t="s">
        <v>2987</v>
      </c>
      <c r="M160" s="199">
        <v>154</v>
      </c>
      <c r="N160" s="24">
        <f t="shared" si="8"/>
        <v>0.1</v>
      </c>
      <c r="O160" s="200" t="s">
        <v>1138</v>
      </c>
      <c r="P160" s="68" t="s">
        <v>2997</v>
      </c>
      <c r="Q160" s="201" t="s">
        <v>117</v>
      </c>
    </row>
    <row r="161" spans="1:17" ht="11.25" customHeight="1" x14ac:dyDescent="0.2">
      <c r="A161" s="23">
        <v>153</v>
      </c>
      <c r="B161" s="61" t="s">
        <v>246</v>
      </c>
      <c r="C161" s="61" t="s">
        <v>1139</v>
      </c>
      <c r="D161" s="61" t="s">
        <v>247</v>
      </c>
      <c r="E161" s="62">
        <f t="shared" si="6"/>
        <v>44123</v>
      </c>
      <c r="F161" s="63" t="s">
        <v>2985</v>
      </c>
      <c r="G161" s="64">
        <v>1</v>
      </c>
      <c r="H161" s="65" t="s">
        <v>2986</v>
      </c>
      <c r="I161" s="25" t="s">
        <v>1760</v>
      </c>
      <c r="J161" s="244">
        <v>20</v>
      </c>
      <c r="K161" s="66">
        <f t="shared" si="7"/>
        <v>2</v>
      </c>
      <c r="L161" s="67" t="s">
        <v>2987</v>
      </c>
      <c r="M161" s="199">
        <v>154</v>
      </c>
      <c r="N161" s="24">
        <f t="shared" si="8"/>
        <v>0.1</v>
      </c>
      <c r="O161" s="200" t="s">
        <v>1140</v>
      </c>
      <c r="P161" s="68" t="s">
        <v>2997</v>
      </c>
      <c r="Q161" s="201" t="s">
        <v>117</v>
      </c>
    </row>
    <row r="162" spans="1:17" ht="11.25" customHeight="1" x14ac:dyDescent="0.2">
      <c r="A162" s="23">
        <v>154</v>
      </c>
      <c r="B162" s="61" t="s">
        <v>248</v>
      </c>
      <c r="C162" s="61" t="s">
        <v>2290</v>
      </c>
      <c r="D162" s="61" t="s">
        <v>249</v>
      </c>
      <c r="E162" s="62">
        <f t="shared" si="6"/>
        <v>44123</v>
      </c>
      <c r="F162" s="63" t="s">
        <v>2985</v>
      </c>
      <c r="G162" s="64">
        <v>1</v>
      </c>
      <c r="H162" s="65" t="s">
        <v>2986</v>
      </c>
      <c r="I162" s="25" t="s">
        <v>1760</v>
      </c>
      <c r="J162" s="244">
        <v>32</v>
      </c>
      <c r="K162" s="66">
        <f t="shared" si="7"/>
        <v>3.2</v>
      </c>
      <c r="L162" s="67" t="s">
        <v>2987</v>
      </c>
      <c r="M162" s="199">
        <v>154</v>
      </c>
      <c r="N162" s="24">
        <f t="shared" si="8"/>
        <v>0.1</v>
      </c>
      <c r="O162" s="200" t="s">
        <v>1143</v>
      </c>
      <c r="P162" s="68" t="s">
        <v>2997</v>
      </c>
      <c r="Q162" s="201" t="s">
        <v>117</v>
      </c>
    </row>
    <row r="163" spans="1:17" ht="11.25" customHeight="1" x14ac:dyDescent="0.2">
      <c r="A163" s="23">
        <v>155</v>
      </c>
      <c r="B163" s="61" t="s">
        <v>250</v>
      </c>
      <c r="C163" s="61" t="s">
        <v>1775</v>
      </c>
      <c r="D163" s="61" t="s">
        <v>251</v>
      </c>
      <c r="E163" s="62">
        <f t="shared" si="6"/>
        <v>44123</v>
      </c>
      <c r="F163" s="63" t="s">
        <v>2985</v>
      </c>
      <c r="G163" s="64">
        <v>1</v>
      </c>
      <c r="H163" s="65" t="s">
        <v>2986</v>
      </c>
      <c r="I163" s="25" t="s">
        <v>1760</v>
      </c>
      <c r="J163" s="244">
        <v>18</v>
      </c>
      <c r="K163" s="66">
        <f t="shared" si="7"/>
        <v>1.8</v>
      </c>
      <c r="L163" s="67" t="s">
        <v>2987</v>
      </c>
      <c r="M163" s="199">
        <v>154</v>
      </c>
      <c r="N163" s="24">
        <f t="shared" si="8"/>
        <v>0.1</v>
      </c>
      <c r="O163" s="200" t="s">
        <v>2148</v>
      </c>
      <c r="P163" s="68" t="s">
        <v>2997</v>
      </c>
      <c r="Q163" s="201" t="s">
        <v>117</v>
      </c>
    </row>
    <row r="164" spans="1:17" ht="11.25" customHeight="1" x14ac:dyDescent="0.2">
      <c r="A164" s="23">
        <v>156</v>
      </c>
      <c r="B164" s="61" t="s">
        <v>252</v>
      </c>
      <c r="C164" s="61" t="s">
        <v>1781</v>
      </c>
      <c r="D164" s="61" t="s">
        <v>253</v>
      </c>
      <c r="E164" s="62">
        <f t="shared" si="6"/>
        <v>44123</v>
      </c>
      <c r="F164" s="63" t="s">
        <v>2985</v>
      </c>
      <c r="G164" s="64">
        <v>1</v>
      </c>
      <c r="H164" s="65" t="s">
        <v>2986</v>
      </c>
      <c r="I164" s="25" t="s">
        <v>1760</v>
      </c>
      <c r="J164" s="244">
        <v>42</v>
      </c>
      <c r="K164" s="66">
        <f t="shared" si="7"/>
        <v>4.2</v>
      </c>
      <c r="L164" s="67" t="s">
        <v>2987</v>
      </c>
      <c r="M164" s="199">
        <v>154</v>
      </c>
      <c r="N164" s="24">
        <f t="shared" si="8"/>
        <v>0.1</v>
      </c>
      <c r="O164" s="200" t="s">
        <v>1148</v>
      </c>
      <c r="P164" s="68" t="s">
        <v>2997</v>
      </c>
      <c r="Q164" s="201" t="s">
        <v>117</v>
      </c>
    </row>
    <row r="165" spans="1:17" ht="11.25" customHeight="1" x14ac:dyDescent="0.2">
      <c r="A165" s="23">
        <v>157</v>
      </c>
      <c r="B165" s="61" t="s">
        <v>254</v>
      </c>
      <c r="C165" s="61" t="s">
        <v>2291</v>
      </c>
      <c r="D165" s="61" t="s">
        <v>255</v>
      </c>
      <c r="E165" s="62">
        <f t="shared" si="6"/>
        <v>44123</v>
      </c>
      <c r="F165" s="63" t="s">
        <v>2985</v>
      </c>
      <c r="G165" s="64">
        <v>1</v>
      </c>
      <c r="H165" s="65" t="s">
        <v>2986</v>
      </c>
      <c r="I165" s="25" t="s">
        <v>1760</v>
      </c>
      <c r="J165" s="244">
        <v>24</v>
      </c>
      <c r="K165" s="66">
        <f t="shared" si="7"/>
        <v>2.4</v>
      </c>
      <c r="L165" s="67" t="s">
        <v>2987</v>
      </c>
      <c r="M165" s="199">
        <v>154</v>
      </c>
      <c r="N165" s="24">
        <f t="shared" si="8"/>
        <v>0.1</v>
      </c>
      <c r="O165" s="200" t="s">
        <v>1149</v>
      </c>
      <c r="P165" s="68" t="s">
        <v>2997</v>
      </c>
      <c r="Q165" s="201" t="s">
        <v>117</v>
      </c>
    </row>
    <row r="166" spans="1:17" ht="11.25" customHeight="1" x14ac:dyDescent="0.2">
      <c r="A166" s="23">
        <v>158</v>
      </c>
      <c r="B166" s="61" t="s">
        <v>256</v>
      </c>
      <c r="C166" s="61" t="s">
        <v>2119</v>
      </c>
      <c r="D166" s="61" t="s">
        <v>257</v>
      </c>
      <c r="E166" s="62">
        <f t="shared" si="6"/>
        <v>44123</v>
      </c>
      <c r="F166" s="63" t="s">
        <v>2985</v>
      </c>
      <c r="G166" s="64">
        <v>1</v>
      </c>
      <c r="H166" s="65" t="s">
        <v>2986</v>
      </c>
      <c r="I166" s="25" t="s">
        <v>1760</v>
      </c>
      <c r="J166" s="244">
        <v>25</v>
      </c>
      <c r="K166" s="66">
        <f t="shared" si="7"/>
        <v>2.5</v>
      </c>
      <c r="L166" s="67" t="s">
        <v>2987</v>
      </c>
      <c r="M166" s="199">
        <v>154</v>
      </c>
      <c r="N166" s="24">
        <f t="shared" si="8"/>
        <v>0.1</v>
      </c>
      <c r="O166" s="200" t="s">
        <v>2120</v>
      </c>
      <c r="P166" s="68" t="s">
        <v>2997</v>
      </c>
      <c r="Q166" s="201" t="s">
        <v>117</v>
      </c>
    </row>
    <row r="167" spans="1:17" ht="11.25" customHeight="1" x14ac:dyDescent="0.2">
      <c r="A167" s="23">
        <v>159</v>
      </c>
      <c r="B167" s="61" t="s">
        <v>258</v>
      </c>
      <c r="C167" s="61" t="s">
        <v>1856</v>
      </c>
      <c r="D167" s="61" t="s">
        <v>259</v>
      </c>
      <c r="E167" s="62">
        <f t="shared" si="6"/>
        <v>44123</v>
      </c>
      <c r="F167" s="63" t="s">
        <v>2985</v>
      </c>
      <c r="G167" s="64">
        <v>1</v>
      </c>
      <c r="H167" s="65" t="s">
        <v>2986</v>
      </c>
      <c r="I167" s="25" t="s">
        <v>1760</v>
      </c>
      <c r="J167" s="244">
        <v>150</v>
      </c>
      <c r="K167" s="66">
        <f t="shared" si="7"/>
        <v>15</v>
      </c>
      <c r="L167" s="67" t="s">
        <v>2987</v>
      </c>
      <c r="M167" s="199">
        <v>154</v>
      </c>
      <c r="N167" s="24">
        <f t="shared" si="8"/>
        <v>0.1</v>
      </c>
      <c r="O167" s="200" t="s">
        <v>1950</v>
      </c>
      <c r="P167" s="68" t="s">
        <v>2988</v>
      </c>
      <c r="Q167" s="201" t="s">
        <v>117</v>
      </c>
    </row>
    <row r="168" spans="1:17" ht="11.25" customHeight="1" x14ac:dyDescent="0.2">
      <c r="A168" s="23">
        <v>160</v>
      </c>
      <c r="B168" s="61" t="s">
        <v>258</v>
      </c>
      <c r="C168" s="61" t="s">
        <v>1856</v>
      </c>
      <c r="D168" s="61" t="s">
        <v>259</v>
      </c>
      <c r="E168" s="62">
        <f t="shared" si="6"/>
        <v>44123</v>
      </c>
      <c r="F168" s="63" t="s">
        <v>2985</v>
      </c>
      <c r="G168" s="64">
        <v>1</v>
      </c>
      <c r="H168" s="65" t="s">
        <v>2986</v>
      </c>
      <c r="I168" s="25" t="s">
        <v>1760</v>
      </c>
      <c r="J168" s="244">
        <v>146</v>
      </c>
      <c r="K168" s="66">
        <f t="shared" si="7"/>
        <v>14.6</v>
      </c>
      <c r="L168" s="67" t="s">
        <v>2987</v>
      </c>
      <c r="M168" s="199">
        <v>154</v>
      </c>
      <c r="N168" s="24">
        <f t="shared" si="8"/>
        <v>0.1</v>
      </c>
      <c r="O168" s="200" t="s">
        <v>1950</v>
      </c>
      <c r="P168" s="68" t="s">
        <v>2990</v>
      </c>
      <c r="Q168" s="201" t="s">
        <v>117</v>
      </c>
    </row>
    <row r="169" spans="1:17" ht="11.25" customHeight="1" x14ac:dyDescent="0.2">
      <c r="A169" s="23">
        <v>161</v>
      </c>
      <c r="B169" s="61" t="s">
        <v>260</v>
      </c>
      <c r="C169" s="61" t="s">
        <v>1761</v>
      </c>
      <c r="D169" s="61" t="s">
        <v>261</v>
      </c>
      <c r="E169" s="62">
        <f t="shared" si="6"/>
        <v>44123</v>
      </c>
      <c r="F169" s="63" t="s">
        <v>2985</v>
      </c>
      <c r="G169" s="64">
        <v>1</v>
      </c>
      <c r="H169" s="65" t="s">
        <v>2986</v>
      </c>
      <c r="I169" s="25" t="s">
        <v>1760</v>
      </c>
      <c r="J169" s="244">
        <v>83</v>
      </c>
      <c r="K169" s="66">
        <f t="shared" si="7"/>
        <v>8.3000000000000007</v>
      </c>
      <c r="L169" s="67" t="s">
        <v>2987</v>
      </c>
      <c r="M169" s="199">
        <v>154</v>
      </c>
      <c r="N169" s="24">
        <f t="shared" si="8"/>
        <v>0.1</v>
      </c>
      <c r="O169" s="200" t="s">
        <v>1939</v>
      </c>
      <c r="P169" s="68" t="s">
        <v>2988</v>
      </c>
      <c r="Q169" s="201" t="s">
        <v>117</v>
      </c>
    </row>
    <row r="170" spans="1:17" ht="11.25" customHeight="1" x14ac:dyDescent="0.2">
      <c r="A170" s="23">
        <v>162</v>
      </c>
      <c r="B170" s="61" t="s">
        <v>262</v>
      </c>
      <c r="C170" s="61" t="s">
        <v>2305</v>
      </c>
      <c r="D170" s="61" t="s">
        <v>263</v>
      </c>
      <c r="E170" s="62">
        <f t="shared" si="6"/>
        <v>44123</v>
      </c>
      <c r="F170" s="63" t="s">
        <v>2985</v>
      </c>
      <c r="G170" s="64">
        <v>1</v>
      </c>
      <c r="H170" s="65" t="s">
        <v>2986</v>
      </c>
      <c r="I170" s="25" t="s">
        <v>1760</v>
      </c>
      <c r="J170" s="244">
        <v>181</v>
      </c>
      <c r="K170" s="66">
        <f t="shared" si="7"/>
        <v>18.100000000000001</v>
      </c>
      <c r="L170" s="67" t="s">
        <v>2987</v>
      </c>
      <c r="M170" s="199">
        <v>154</v>
      </c>
      <c r="N170" s="24">
        <f t="shared" si="8"/>
        <v>0.1</v>
      </c>
      <c r="O170" s="200" t="s">
        <v>1957</v>
      </c>
      <c r="P170" s="68" t="s">
        <v>2988</v>
      </c>
      <c r="Q170" s="201" t="s">
        <v>117</v>
      </c>
    </row>
    <row r="171" spans="1:17" ht="11.25" customHeight="1" x14ac:dyDescent="0.2">
      <c r="A171" s="23">
        <v>163</v>
      </c>
      <c r="B171" s="61" t="s">
        <v>262</v>
      </c>
      <c r="C171" s="61" t="s">
        <v>2305</v>
      </c>
      <c r="D171" s="61" t="s">
        <v>263</v>
      </c>
      <c r="E171" s="62">
        <f t="shared" si="6"/>
        <v>44123</v>
      </c>
      <c r="F171" s="63" t="s">
        <v>2985</v>
      </c>
      <c r="G171" s="64">
        <v>1</v>
      </c>
      <c r="H171" s="65" t="s">
        <v>2986</v>
      </c>
      <c r="I171" s="25" t="s">
        <v>1760</v>
      </c>
      <c r="J171" s="244">
        <v>281</v>
      </c>
      <c r="K171" s="66">
        <f t="shared" si="7"/>
        <v>28.1</v>
      </c>
      <c r="L171" s="67" t="s">
        <v>2987</v>
      </c>
      <c r="M171" s="199">
        <v>154</v>
      </c>
      <c r="N171" s="24">
        <f t="shared" si="8"/>
        <v>0.1</v>
      </c>
      <c r="O171" s="200" t="s">
        <v>1957</v>
      </c>
      <c r="P171" s="68" t="s">
        <v>2990</v>
      </c>
      <c r="Q171" s="201" t="s">
        <v>117</v>
      </c>
    </row>
    <row r="172" spans="1:17" ht="11.25" customHeight="1" x14ac:dyDescent="0.2">
      <c r="A172" s="23">
        <v>164</v>
      </c>
      <c r="B172" s="61" t="s">
        <v>264</v>
      </c>
      <c r="C172" s="61" t="s">
        <v>1904</v>
      </c>
      <c r="D172" s="61" t="s">
        <v>265</v>
      </c>
      <c r="E172" s="62">
        <f t="shared" si="6"/>
        <v>44123</v>
      </c>
      <c r="F172" s="63" t="s">
        <v>2985</v>
      </c>
      <c r="G172" s="64">
        <v>1</v>
      </c>
      <c r="H172" s="65" t="s">
        <v>2986</v>
      </c>
      <c r="I172" s="25" t="s">
        <v>1760</v>
      </c>
      <c r="J172" s="244">
        <v>76</v>
      </c>
      <c r="K172" s="66">
        <f t="shared" si="7"/>
        <v>7.6</v>
      </c>
      <c r="L172" s="67" t="s">
        <v>2987</v>
      </c>
      <c r="M172" s="199">
        <v>154</v>
      </c>
      <c r="N172" s="24">
        <f t="shared" si="8"/>
        <v>0.1</v>
      </c>
      <c r="O172" s="200" t="s">
        <v>1969</v>
      </c>
      <c r="P172" s="68" t="s">
        <v>2988</v>
      </c>
      <c r="Q172" s="201" t="s">
        <v>117</v>
      </c>
    </row>
    <row r="173" spans="1:17" ht="11.25" customHeight="1" x14ac:dyDescent="0.2">
      <c r="A173" s="23">
        <v>165</v>
      </c>
      <c r="B173" s="61" t="s">
        <v>264</v>
      </c>
      <c r="C173" s="61" t="s">
        <v>1904</v>
      </c>
      <c r="D173" s="61" t="s">
        <v>265</v>
      </c>
      <c r="E173" s="62">
        <f t="shared" si="6"/>
        <v>44123</v>
      </c>
      <c r="F173" s="63" t="s">
        <v>2985</v>
      </c>
      <c r="G173" s="64">
        <v>1</v>
      </c>
      <c r="H173" s="65" t="s">
        <v>2986</v>
      </c>
      <c r="I173" s="25" t="s">
        <v>1760</v>
      </c>
      <c r="J173" s="244">
        <v>102</v>
      </c>
      <c r="K173" s="66">
        <f t="shared" si="7"/>
        <v>10.199999999999999</v>
      </c>
      <c r="L173" s="67" t="s">
        <v>2987</v>
      </c>
      <c r="M173" s="199">
        <v>154</v>
      </c>
      <c r="N173" s="24">
        <f t="shared" si="8"/>
        <v>0.1</v>
      </c>
      <c r="O173" s="200" t="s">
        <v>1969</v>
      </c>
      <c r="P173" s="68" t="s">
        <v>2990</v>
      </c>
      <c r="Q173" s="201" t="s">
        <v>117</v>
      </c>
    </row>
    <row r="174" spans="1:17" ht="11.25" customHeight="1" x14ac:dyDescent="0.2">
      <c r="A174" s="23">
        <v>166</v>
      </c>
      <c r="B174" s="61" t="s">
        <v>266</v>
      </c>
      <c r="C174" s="61" t="s">
        <v>1906</v>
      </c>
      <c r="D174" s="61" t="s">
        <v>267</v>
      </c>
      <c r="E174" s="62">
        <f t="shared" si="6"/>
        <v>44123</v>
      </c>
      <c r="F174" s="63" t="s">
        <v>2985</v>
      </c>
      <c r="G174" s="64">
        <v>1</v>
      </c>
      <c r="H174" s="65" t="s">
        <v>2986</v>
      </c>
      <c r="I174" s="25" t="s">
        <v>1760</v>
      </c>
      <c r="J174" s="244">
        <v>104</v>
      </c>
      <c r="K174" s="66">
        <f t="shared" si="7"/>
        <v>10.4</v>
      </c>
      <c r="L174" s="67" t="s">
        <v>2987</v>
      </c>
      <c r="M174" s="199">
        <v>154</v>
      </c>
      <c r="N174" s="24">
        <f t="shared" si="8"/>
        <v>0.1</v>
      </c>
      <c r="O174" s="200" t="s">
        <v>1971</v>
      </c>
      <c r="P174" s="68" t="s">
        <v>2988</v>
      </c>
      <c r="Q174" s="201" t="s">
        <v>117</v>
      </c>
    </row>
    <row r="175" spans="1:17" ht="11.25" customHeight="1" x14ac:dyDescent="0.2">
      <c r="A175" s="23">
        <v>167</v>
      </c>
      <c r="B175" s="61" t="s">
        <v>266</v>
      </c>
      <c r="C175" s="61" t="s">
        <v>1906</v>
      </c>
      <c r="D175" s="61" t="s">
        <v>267</v>
      </c>
      <c r="E175" s="62">
        <f t="shared" si="6"/>
        <v>44123</v>
      </c>
      <c r="F175" s="63" t="s">
        <v>2985</v>
      </c>
      <c r="G175" s="64">
        <v>1</v>
      </c>
      <c r="H175" s="65" t="s">
        <v>2986</v>
      </c>
      <c r="I175" s="25" t="s">
        <v>1760</v>
      </c>
      <c r="J175" s="244">
        <v>164</v>
      </c>
      <c r="K175" s="66">
        <f t="shared" si="7"/>
        <v>16.399999999999999</v>
      </c>
      <c r="L175" s="67" t="s">
        <v>2987</v>
      </c>
      <c r="M175" s="199">
        <v>154</v>
      </c>
      <c r="N175" s="24">
        <f t="shared" si="8"/>
        <v>0.1</v>
      </c>
      <c r="O175" s="200" t="s">
        <v>1971</v>
      </c>
      <c r="P175" s="68" t="s">
        <v>2990</v>
      </c>
      <c r="Q175" s="201" t="s">
        <v>117</v>
      </c>
    </row>
    <row r="176" spans="1:17" ht="11.25" customHeight="1" x14ac:dyDescent="0.2">
      <c r="A176" s="23">
        <v>168</v>
      </c>
      <c r="B176" s="61" t="s">
        <v>268</v>
      </c>
      <c r="C176" s="61" t="s">
        <v>1907</v>
      </c>
      <c r="D176" s="61" t="s">
        <v>269</v>
      </c>
      <c r="E176" s="62">
        <f t="shared" si="6"/>
        <v>44123</v>
      </c>
      <c r="F176" s="63" t="s">
        <v>2985</v>
      </c>
      <c r="G176" s="64">
        <v>1</v>
      </c>
      <c r="H176" s="65" t="s">
        <v>2986</v>
      </c>
      <c r="I176" s="25" t="s">
        <v>1760</v>
      </c>
      <c r="J176" s="244">
        <v>132</v>
      </c>
      <c r="K176" s="66">
        <f t="shared" si="7"/>
        <v>13.2</v>
      </c>
      <c r="L176" s="67" t="s">
        <v>2987</v>
      </c>
      <c r="M176" s="199">
        <v>154</v>
      </c>
      <c r="N176" s="24">
        <f t="shared" si="8"/>
        <v>0.1</v>
      </c>
      <c r="O176" s="200" t="s">
        <v>1972</v>
      </c>
      <c r="P176" s="68" t="s">
        <v>2988</v>
      </c>
      <c r="Q176" s="201" t="s">
        <v>117</v>
      </c>
    </row>
    <row r="177" spans="1:17" ht="11.25" customHeight="1" x14ac:dyDescent="0.2">
      <c r="A177" s="23">
        <v>169</v>
      </c>
      <c r="B177" s="61" t="s">
        <v>268</v>
      </c>
      <c r="C177" s="61" t="s">
        <v>1907</v>
      </c>
      <c r="D177" s="61" t="s">
        <v>269</v>
      </c>
      <c r="E177" s="62">
        <f t="shared" si="6"/>
        <v>44123</v>
      </c>
      <c r="F177" s="63" t="s">
        <v>2985</v>
      </c>
      <c r="G177" s="64">
        <v>1</v>
      </c>
      <c r="H177" s="65" t="s">
        <v>2986</v>
      </c>
      <c r="I177" s="25" t="s">
        <v>1760</v>
      </c>
      <c r="J177" s="244">
        <v>132</v>
      </c>
      <c r="K177" s="66">
        <f t="shared" si="7"/>
        <v>13.2</v>
      </c>
      <c r="L177" s="67" t="s">
        <v>2987</v>
      </c>
      <c r="M177" s="199">
        <v>154</v>
      </c>
      <c r="N177" s="24">
        <f t="shared" si="8"/>
        <v>0.1</v>
      </c>
      <c r="O177" s="200" t="s">
        <v>1972</v>
      </c>
      <c r="P177" s="68" t="s">
        <v>2990</v>
      </c>
      <c r="Q177" s="201" t="s">
        <v>117</v>
      </c>
    </row>
    <row r="178" spans="1:17" ht="11.25" customHeight="1" x14ac:dyDescent="0.2">
      <c r="A178" s="23">
        <v>170</v>
      </c>
      <c r="B178" s="61" t="s">
        <v>270</v>
      </c>
      <c r="C178" s="61" t="s">
        <v>1911</v>
      </c>
      <c r="D178" s="61" t="s">
        <v>271</v>
      </c>
      <c r="E178" s="62">
        <f t="shared" si="6"/>
        <v>44123</v>
      </c>
      <c r="F178" s="63" t="s">
        <v>2985</v>
      </c>
      <c r="G178" s="64">
        <v>1</v>
      </c>
      <c r="H178" s="65" t="s">
        <v>2986</v>
      </c>
      <c r="I178" s="25" t="s">
        <v>1760</v>
      </c>
      <c r="J178" s="244">
        <v>128</v>
      </c>
      <c r="K178" s="66">
        <f t="shared" si="7"/>
        <v>12.8</v>
      </c>
      <c r="L178" s="67" t="s">
        <v>2987</v>
      </c>
      <c r="M178" s="199">
        <v>154</v>
      </c>
      <c r="N178" s="24">
        <f t="shared" si="8"/>
        <v>0.1</v>
      </c>
      <c r="O178" s="200" t="s">
        <v>2153</v>
      </c>
      <c r="P178" s="68" t="s">
        <v>2988</v>
      </c>
      <c r="Q178" s="201" t="s">
        <v>117</v>
      </c>
    </row>
    <row r="179" spans="1:17" ht="11.25" customHeight="1" x14ac:dyDescent="0.2">
      <c r="A179" s="23">
        <v>171</v>
      </c>
      <c r="B179" s="61" t="s">
        <v>270</v>
      </c>
      <c r="C179" s="61" t="s">
        <v>1911</v>
      </c>
      <c r="D179" s="61" t="s">
        <v>271</v>
      </c>
      <c r="E179" s="62">
        <f t="shared" si="6"/>
        <v>44123</v>
      </c>
      <c r="F179" s="63" t="s">
        <v>2985</v>
      </c>
      <c r="G179" s="64">
        <v>1</v>
      </c>
      <c r="H179" s="65" t="s">
        <v>2986</v>
      </c>
      <c r="I179" s="25" t="s">
        <v>1760</v>
      </c>
      <c r="J179" s="244">
        <v>128</v>
      </c>
      <c r="K179" s="66">
        <f t="shared" si="7"/>
        <v>12.8</v>
      </c>
      <c r="L179" s="67" t="s">
        <v>2987</v>
      </c>
      <c r="M179" s="199">
        <v>154</v>
      </c>
      <c r="N179" s="24">
        <f t="shared" si="8"/>
        <v>0.1</v>
      </c>
      <c r="O179" s="200" t="s">
        <v>2153</v>
      </c>
      <c r="P179" s="68" t="s">
        <v>2990</v>
      </c>
      <c r="Q179" s="201" t="s">
        <v>117</v>
      </c>
    </row>
    <row r="180" spans="1:17" ht="11.25" customHeight="1" x14ac:dyDescent="0.2">
      <c r="A180" s="23">
        <v>172</v>
      </c>
      <c r="B180" s="61" t="s">
        <v>272</v>
      </c>
      <c r="C180" s="61" t="s">
        <v>2308</v>
      </c>
      <c r="D180" s="61" t="s">
        <v>273</v>
      </c>
      <c r="E180" s="62">
        <f t="shared" si="6"/>
        <v>44123</v>
      </c>
      <c r="F180" s="63" t="s">
        <v>2985</v>
      </c>
      <c r="G180" s="64">
        <v>1</v>
      </c>
      <c r="H180" s="65" t="s">
        <v>2986</v>
      </c>
      <c r="I180" s="25" t="s">
        <v>1760</v>
      </c>
      <c r="J180" s="244">
        <v>46</v>
      </c>
      <c r="K180" s="66">
        <f t="shared" si="7"/>
        <v>4.5999999999999996</v>
      </c>
      <c r="L180" s="67" t="s">
        <v>2987</v>
      </c>
      <c r="M180" s="199">
        <v>154</v>
      </c>
      <c r="N180" s="24">
        <f t="shared" si="8"/>
        <v>0.1</v>
      </c>
      <c r="O180" s="200" t="s">
        <v>2160</v>
      </c>
      <c r="P180" s="68" t="s">
        <v>2988</v>
      </c>
      <c r="Q180" s="201" t="s">
        <v>117</v>
      </c>
    </row>
    <row r="181" spans="1:17" ht="11.25" customHeight="1" x14ac:dyDescent="0.2">
      <c r="A181" s="23">
        <v>173</v>
      </c>
      <c r="B181" s="61" t="s">
        <v>272</v>
      </c>
      <c r="C181" s="61" t="s">
        <v>2308</v>
      </c>
      <c r="D181" s="61" t="s">
        <v>273</v>
      </c>
      <c r="E181" s="62">
        <f t="shared" si="6"/>
        <v>44123</v>
      </c>
      <c r="F181" s="63" t="s">
        <v>2985</v>
      </c>
      <c r="G181" s="64">
        <v>1</v>
      </c>
      <c r="H181" s="65" t="s">
        <v>2986</v>
      </c>
      <c r="I181" s="25" t="s">
        <v>1760</v>
      </c>
      <c r="J181" s="244">
        <v>44</v>
      </c>
      <c r="K181" s="66">
        <f t="shared" si="7"/>
        <v>4.4000000000000004</v>
      </c>
      <c r="L181" s="67" t="s">
        <v>2987</v>
      </c>
      <c r="M181" s="199">
        <v>154</v>
      </c>
      <c r="N181" s="24">
        <f t="shared" si="8"/>
        <v>0.1</v>
      </c>
      <c r="O181" s="200" t="s">
        <v>2160</v>
      </c>
      <c r="P181" s="68" t="s">
        <v>2990</v>
      </c>
      <c r="Q181" s="201" t="s">
        <v>117</v>
      </c>
    </row>
    <row r="182" spans="1:17" ht="11.25" customHeight="1" x14ac:dyDescent="0.2">
      <c r="A182" s="23">
        <v>174</v>
      </c>
      <c r="B182" s="61" t="s">
        <v>274</v>
      </c>
      <c r="C182" s="61" t="s">
        <v>2312</v>
      </c>
      <c r="D182" s="61" t="s">
        <v>275</v>
      </c>
      <c r="E182" s="62">
        <f t="shared" si="6"/>
        <v>44123</v>
      </c>
      <c r="F182" s="63" t="s">
        <v>2985</v>
      </c>
      <c r="G182" s="64">
        <v>1</v>
      </c>
      <c r="H182" s="65" t="s">
        <v>2986</v>
      </c>
      <c r="I182" s="25" t="s">
        <v>1760</v>
      </c>
      <c r="J182" s="244">
        <v>195</v>
      </c>
      <c r="K182" s="66">
        <f t="shared" si="7"/>
        <v>19.5</v>
      </c>
      <c r="L182" s="67" t="s">
        <v>2987</v>
      </c>
      <c r="M182" s="199">
        <v>154</v>
      </c>
      <c r="N182" s="24">
        <f t="shared" si="8"/>
        <v>0.1</v>
      </c>
      <c r="O182" s="200" t="s">
        <v>2164</v>
      </c>
      <c r="P182" s="68" t="s">
        <v>2988</v>
      </c>
      <c r="Q182" s="201" t="s">
        <v>117</v>
      </c>
    </row>
    <row r="183" spans="1:17" ht="11.25" customHeight="1" x14ac:dyDescent="0.2">
      <c r="A183" s="23">
        <v>175</v>
      </c>
      <c r="B183" s="61" t="s">
        <v>274</v>
      </c>
      <c r="C183" s="61" t="s">
        <v>2312</v>
      </c>
      <c r="D183" s="61" t="s">
        <v>275</v>
      </c>
      <c r="E183" s="62">
        <f t="shared" si="6"/>
        <v>44123</v>
      </c>
      <c r="F183" s="63" t="s">
        <v>2985</v>
      </c>
      <c r="G183" s="64">
        <v>1</v>
      </c>
      <c r="H183" s="65" t="s">
        <v>2986</v>
      </c>
      <c r="I183" s="25" t="s">
        <v>1760</v>
      </c>
      <c r="J183" s="244">
        <v>297</v>
      </c>
      <c r="K183" s="66">
        <f t="shared" si="7"/>
        <v>29.7</v>
      </c>
      <c r="L183" s="67" t="s">
        <v>2987</v>
      </c>
      <c r="M183" s="199">
        <v>154</v>
      </c>
      <c r="N183" s="24">
        <f t="shared" si="8"/>
        <v>0.1</v>
      </c>
      <c r="O183" s="200" t="s">
        <v>2164</v>
      </c>
      <c r="P183" s="68" t="s">
        <v>2990</v>
      </c>
      <c r="Q183" s="201" t="s">
        <v>117</v>
      </c>
    </row>
    <row r="184" spans="1:17" ht="11.25" customHeight="1" x14ac:dyDescent="0.2">
      <c r="A184" s="23">
        <v>176</v>
      </c>
      <c r="B184" s="61" t="s">
        <v>276</v>
      </c>
      <c r="C184" s="61" t="s">
        <v>2315</v>
      </c>
      <c r="D184" s="61" t="s">
        <v>277</v>
      </c>
      <c r="E184" s="62">
        <f t="shared" si="6"/>
        <v>44123</v>
      </c>
      <c r="F184" s="63" t="s">
        <v>2985</v>
      </c>
      <c r="G184" s="64">
        <v>1</v>
      </c>
      <c r="H184" s="65" t="s">
        <v>2986</v>
      </c>
      <c r="I184" s="25" t="s">
        <v>1760</v>
      </c>
      <c r="J184" s="244">
        <v>156</v>
      </c>
      <c r="K184" s="66">
        <f t="shared" si="7"/>
        <v>15.6</v>
      </c>
      <c r="L184" s="67" t="s">
        <v>2987</v>
      </c>
      <c r="M184" s="199">
        <v>154</v>
      </c>
      <c r="N184" s="24">
        <f t="shared" si="8"/>
        <v>0.1</v>
      </c>
      <c r="O184" s="200" t="s">
        <v>2167</v>
      </c>
      <c r="P184" s="68" t="s">
        <v>2988</v>
      </c>
      <c r="Q184" s="201" t="s">
        <v>117</v>
      </c>
    </row>
    <row r="185" spans="1:17" ht="11.25" customHeight="1" x14ac:dyDescent="0.2">
      <c r="A185" s="23">
        <v>177</v>
      </c>
      <c r="B185" s="61" t="s">
        <v>276</v>
      </c>
      <c r="C185" s="61" t="s">
        <v>2315</v>
      </c>
      <c r="D185" s="61" t="s">
        <v>277</v>
      </c>
      <c r="E185" s="62">
        <f t="shared" si="6"/>
        <v>44123</v>
      </c>
      <c r="F185" s="63" t="s">
        <v>2985</v>
      </c>
      <c r="G185" s="64">
        <v>1</v>
      </c>
      <c r="H185" s="65" t="s">
        <v>2986</v>
      </c>
      <c r="I185" s="25" t="s">
        <v>1760</v>
      </c>
      <c r="J185" s="244">
        <v>228</v>
      </c>
      <c r="K185" s="66">
        <f t="shared" si="7"/>
        <v>22.8</v>
      </c>
      <c r="L185" s="67" t="s">
        <v>2987</v>
      </c>
      <c r="M185" s="199">
        <v>154</v>
      </c>
      <c r="N185" s="24">
        <f t="shared" si="8"/>
        <v>0.1</v>
      </c>
      <c r="O185" s="200" t="s">
        <v>2167</v>
      </c>
      <c r="P185" s="68" t="s">
        <v>2990</v>
      </c>
      <c r="Q185" s="201" t="s">
        <v>117</v>
      </c>
    </row>
    <row r="186" spans="1:17" ht="11.25" customHeight="1" x14ac:dyDescent="0.2">
      <c r="A186" s="23">
        <v>178</v>
      </c>
      <c r="B186" s="61" t="s">
        <v>278</v>
      </c>
      <c r="C186" s="61" t="s">
        <v>1866</v>
      </c>
      <c r="D186" s="61" t="s">
        <v>279</v>
      </c>
      <c r="E186" s="62">
        <f t="shared" si="6"/>
        <v>44123</v>
      </c>
      <c r="F186" s="63" t="s">
        <v>2985</v>
      </c>
      <c r="G186" s="64">
        <v>1</v>
      </c>
      <c r="H186" s="65" t="s">
        <v>2986</v>
      </c>
      <c r="I186" s="25" t="s">
        <v>1760</v>
      </c>
      <c r="J186" s="244">
        <v>165</v>
      </c>
      <c r="K186" s="66">
        <f t="shared" si="7"/>
        <v>16.5</v>
      </c>
      <c r="L186" s="67" t="s">
        <v>2987</v>
      </c>
      <c r="M186" s="199">
        <v>154</v>
      </c>
      <c r="N186" s="24">
        <f t="shared" si="8"/>
        <v>0.1</v>
      </c>
      <c r="O186" s="200" t="s">
        <v>2171</v>
      </c>
      <c r="P186" s="68" t="s">
        <v>2988</v>
      </c>
      <c r="Q186" s="201" t="s">
        <v>117</v>
      </c>
    </row>
    <row r="187" spans="1:17" ht="11.25" customHeight="1" x14ac:dyDescent="0.2">
      <c r="A187" s="23">
        <v>179</v>
      </c>
      <c r="B187" s="61" t="s">
        <v>278</v>
      </c>
      <c r="C187" s="61" t="s">
        <v>1866</v>
      </c>
      <c r="D187" s="61" t="s">
        <v>279</v>
      </c>
      <c r="E187" s="62">
        <f t="shared" si="6"/>
        <v>44123</v>
      </c>
      <c r="F187" s="63" t="s">
        <v>2985</v>
      </c>
      <c r="G187" s="64">
        <v>1</v>
      </c>
      <c r="H187" s="65" t="s">
        <v>2986</v>
      </c>
      <c r="I187" s="25" t="s">
        <v>1760</v>
      </c>
      <c r="J187" s="244">
        <v>315</v>
      </c>
      <c r="K187" s="66">
        <f t="shared" si="7"/>
        <v>31.5</v>
      </c>
      <c r="L187" s="67" t="s">
        <v>2987</v>
      </c>
      <c r="M187" s="199">
        <v>154</v>
      </c>
      <c r="N187" s="24">
        <f t="shared" si="8"/>
        <v>0.1</v>
      </c>
      <c r="O187" s="200" t="s">
        <v>2171</v>
      </c>
      <c r="P187" s="68" t="s">
        <v>2990</v>
      </c>
      <c r="Q187" s="201" t="s">
        <v>117</v>
      </c>
    </row>
    <row r="188" spans="1:17" ht="11.25" customHeight="1" x14ac:dyDescent="0.2">
      <c r="A188" s="23">
        <v>180</v>
      </c>
      <c r="B188" s="61" t="s">
        <v>280</v>
      </c>
      <c r="C188" s="61" t="s">
        <v>1870</v>
      </c>
      <c r="D188" s="61" t="s">
        <v>281</v>
      </c>
      <c r="E188" s="62">
        <f t="shared" si="6"/>
        <v>44123</v>
      </c>
      <c r="F188" s="63" t="s">
        <v>2985</v>
      </c>
      <c r="G188" s="64">
        <v>1</v>
      </c>
      <c r="H188" s="65" t="s">
        <v>2986</v>
      </c>
      <c r="I188" s="25" t="s">
        <v>1760</v>
      </c>
      <c r="J188" s="244">
        <v>60</v>
      </c>
      <c r="K188" s="66">
        <f t="shared" si="7"/>
        <v>6</v>
      </c>
      <c r="L188" s="67" t="s">
        <v>2987</v>
      </c>
      <c r="M188" s="199">
        <v>154</v>
      </c>
      <c r="N188" s="24">
        <f t="shared" si="8"/>
        <v>0.1</v>
      </c>
      <c r="O188" s="200" t="s">
        <v>2175</v>
      </c>
      <c r="P188" s="68" t="s">
        <v>2988</v>
      </c>
      <c r="Q188" s="201" t="s">
        <v>117</v>
      </c>
    </row>
    <row r="189" spans="1:17" ht="11.25" customHeight="1" x14ac:dyDescent="0.2">
      <c r="A189" s="23">
        <v>181</v>
      </c>
      <c r="B189" s="61" t="s">
        <v>280</v>
      </c>
      <c r="C189" s="61" t="s">
        <v>1870</v>
      </c>
      <c r="D189" s="61" t="s">
        <v>281</v>
      </c>
      <c r="E189" s="62">
        <f t="shared" si="6"/>
        <v>44123</v>
      </c>
      <c r="F189" s="63" t="s">
        <v>2985</v>
      </c>
      <c r="G189" s="64">
        <v>1</v>
      </c>
      <c r="H189" s="65" t="s">
        <v>2986</v>
      </c>
      <c r="I189" s="25" t="s">
        <v>1760</v>
      </c>
      <c r="J189" s="244">
        <v>62</v>
      </c>
      <c r="K189" s="66">
        <f t="shared" si="7"/>
        <v>6.2</v>
      </c>
      <c r="L189" s="67" t="s">
        <v>2987</v>
      </c>
      <c r="M189" s="199">
        <v>154</v>
      </c>
      <c r="N189" s="24">
        <f t="shared" si="8"/>
        <v>0.1</v>
      </c>
      <c r="O189" s="200" t="s">
        <v>2175</v>
      </c>
      <c r="P189" s="68" t="s">
        <v>2990</v>
      </c>
      <c r="Q189" s="201" t="s">
        <v>117</v>
      </c>
    </row>
    <row r="190" spans="1:17" ht="11.25" customHeight="1" x14ac:dyDescent="0.2">
      <c r="A190" s="23">
        <v>182</v>
      </c>
      <c r="B190" s="61" t="s">
        <v>282</v>
      </c>
      <c r="C190" s="61" t="s">
        <v>2319</v>
      </c>
      <c r="D190" s="61" t="s">
        <v>283</v>
      </c>
      <c r="E190" s="62">
        <f t="shared" si="6"/>
        <v>44123</v>
      </c>
      <c r="F190" s="63" t="s">
        <v>2985</v>
      </c>
      <c r="G190" s="64">
        <v>1</v>
      </c>
      <c r="H190" s="65" t="s">
        <v>2986</v>
      </c>
      <c r="I190" s="25" t="s">
        <v>1760</v>
      </c>
      <c r="J190" s="244">
        <v>90</v>
      </c>
      <c r="K190" s="66">
        <f t="shared" si="7"/>
        <v>9</v>
      </c>
      <c r="L190" s="67" t="s">
        <v>2987</v>
      </c>
      <c r="M190" s="199">
        <v>154</v>
      </c>
      <c r="N190" s="24">
        <f t="shared" si="8"/>
        <v>0.1</v>
      </c>
      <c r="O190" s="200" t="s">
        <v>2184</v>
      </c>
      <c r="P190" s="68" t="s">
        <v>2988</v>
      </c>
      <c r="Q190" s="201" t="s">
        <v>117</v>
      </c>
    </row>
    <row r="191" spans="1:17" ht="11.25" customHeight="1" x14ac:dyDescent="0.2">
      <c r="A191" s="23">
        <v>183</v>
      </c>
      <c r="B191" s="61" t="s">
        <v>282</v>
      </c>
      <c r="C191" s="61" t="s">
        <v>2319</v>
      </c>
      <c r="D191" s="61" t="s">
        <v>283</v>
      </c>
      <c r="E191" s="62">
        <f t="shared" si="6"/>
        <v>44123</v>
      </c>
      <c r="F191" s="63" t="s">
        <v>2985</v>
      </c>
      <c r="G191" s="64">
        <v>1</v>
      </c>
      <c r="H191" s="65" t="s">
        <v>2986</v>
      </c>
      <c r="I191" s="25" t="s">
        <v>1760</v>
      </c>
      <c r="J191" s="244">
        <v>110</v>
      </c>
      <c r="K191" s="66">
        <f t="shared" si="7"/>
        <v>11</v>
      </c>
      <c r="L191" s="67" t="s">
        <v>2987</v>
      </c>
      <c r="M191" s="199">
        <v>154</v>
      </c>
      <c r="N191" s="24">
        <f t="shared" si="8"/>
        <v>0.1</v>
      </c>
      <c r="O191" s="200" t="s">
        <v>2184</v>
      </c>
      <c r="P191" s="68" t="s">
        <v>2990</v>
      </c>
      <c r="Q191" s="201" t="s">
        <v>117</v>
      </c>
    </row>
    <row r="192" spans="1:17" ht="11.25" customHeight="1" x14ac:dyDescent="0.2">
      <c r="A192" s="23">
        <v>184</v>
      </c>
      <c r="B192" s="61" t="s">
        <v>284</v>
      </c>
      <c r="C192" s="61" t="s">
        <v>2321</v>
      </c>
      <c r="D192" s="61" t="s">
        <v>285</v>
      </c>
      <c r="E192" s="62">
        <f t="shared" si="6"/>
        <v>44123</v>
      </c>
      <c r="F192" s="63" t="s">
        <v>2985</v>
      </c>
      <c r="G192" s="64">
        <v>1</v>
      </c>
      <c r="H192" s="65" t="s">
        <v>2986</v>
      </c>
      <c r="I192" s="25" t="s">
        <v>1760</v>
      </c>
      <c r="J192" s="244">
        <v>128</v>
      </c>
      <c r="K192" s="66">
        <f t="shared" si="7"/>
        <v>12.8</v>
      </c>
      <c r="L192" s="67" t="s">
        <v>2987</v>
      </c>
      <c r="M192" s="199">
        <v>154</v>
      </c>
      <c r="N192" s="24">
        <f t="shared" si="8"/>
        <v>0.1</v>
      </c>
      <c r="O192" s="200" t="s">
        <v>2186</v>
      </c>
      <c r="P192" s="68" t="s">
        <v>2988</v>
      </c>
      <c r="Q192" s="201" t="s">
        <v>117</v>
      </c>
    </row>
    <row r="193" spans="1:17" ht="11.25" customHeight="1" x14ac:dyDescent="0.2">
      <c r="A193" s="23">
        <v>185</v>
      </c>
      <c r="B193" s="61" t="s">
        <v>284</v>
      </c>
      <c r="C193" s="61" t="s">
        <v>2321</v>
      </c>
      <c r="D193" s="61" t="s">
        <v>285</v>
      </c>
      <c r="E193" s="62">
        <f t="shared" si="6"/>
        <v>44123</v>
      </c>
      <c r="F193" s="63" t="s">
        <v>2985</v>
      </c>
      <c r="G193" s="64">
        <v>1</v>
      </c>
      <c r="H193" s="65" t="s">
        <v>2986</v>
      </c>
      <c r="I193" s="25" t="s">
        <v>1760</v>
      </c>
      <c r="J193" s="244">
        <v>128</v>
      </c>
      <c r="K193" s="66">
        <f t="shared" si="7"/>
        <v>12.8</v>
      </c>
      <c r="L193" s="67" t="s">
        <v>2987</v>
      </c>
      <c r="M193" s="199">
        <v>154</v>
      </c>
      <c r="N193" s="24">
        <f t="shared" si="8"/>
        <v>0.1</v>
      </c>
      <c r="O193" s="200" t="s">
        <v>2186</v>
      </c>
      <c r="P193" s="68" t="s">
        <v>2990</v>
      </c>
      <c r="Q193" s="201" t="s">
        <v>117</v>
      </c>
    </row>
    <row r="194" spans="1:17" ht="11.25" customHeight="1" x14ac:dyDescent="0.2">
      <c r="A194" s="23">
        <v>186</v>
      </c>
      <c r="B194" s="61" t="s">
        <v>286</v>
      </c>
      <c r="C194" s="61" t="s">
        <v>2322</v>
      </c>
      <c r="D194" s="61" t="s">
        <v>287</v>
      </c>
      <c r="E194" s="62">
        <f t="shared" si="6"/>
        <v>44123</v>
      </c>
      <c r="F194" s="63" t="s">
        <v>2985</v>
      </c>
      <c r="G194" s="64">
        <v>1</v>
      </c>
      <c r="H194" s="65" t="s">
        <v>2986</v>
      </c>
      <c r="I194" s="25" t="s">
        <v>1760</v>
      </c>
      <c r="J194" s="244">
        <v>86</v>
      </c>
      <c r="K194" s="66">
        <f t="shared" si="7"/>
        <v>8.6</v>
      </c>
      <c r="L194" s="67" t="s">
        <v>2987</v>
      </c>
      <c r="M194" s="199">
        <v>154</v>
      </c>
      <c r="N194" s="24">
        <f t="shared" si="8"/>
        <v>0.1</v>
      </c>
      <c r="O194" s="200" t="s">
        <v>2187</v>
      </c>
      <c r="P194" s="68" t="s">
        <v>2988</v>
      </c>
      <c r="Q194" s="201" t="s">
        <v>117</v>
      </c>
    </row>
    <row r="195" spans="1:17" ht="11.25" customHeight="1" x14ac:dyDescent="0.2">
      <c r="A195" s="23">
        <v>187</v>
      </c>
      <c r="B195" s="61" t="s">
        <v>286</v>
      </c>
      <c r="C195" s="61" t="s">
        <v>2322</v>
      </c>
      <c r="D195" s="61" t="s">
        <v>287</v>
      </c>
      <c r="E195" s="62">
        <f t="shared" si="6"/>
        <v>44123</v>
      </c>
      <c r="F195" s="63" t="s">
        <v>2985</v>
      </c>
      <c r="G195" s="64">
        <v>1</v>
      </c>
      <c r="H195" s="65" t="s">
        <v>2986</v>
      </c>
      <c r="I195" s="25" t="s">
        <v>1760</v>
      </c>
      <c r="J195" s="244">
        <v>50</v>
      </c>
      <c r="K195" s="66">
        <f t="shared" si="7"/>
        <v>5</v>
      </c>
      <c r="L195" s="67" t="s">
        <v>2987</v>
      </c>
      <c r="M195" s="199">
        <v>154</v>
      </c>
      <c r="N195" s="24">
        <f t="shared" si="8"/>
        <v>0.1</v>
      </c>
      <c r="O195" s="200" t="s">
        <v>2187</v>
      </c>
      <c r="P195" s="68" t="s">
        <v>2990</v>
      </c>
      <c r="Q195" s="201" t="s">
        <v>117</v>
      </c>
    </row>
    <row r="196" spans="1:17" ht="11.25" customHeight="1" x14ac:dyDescent="0.2">
      <c r="A196" s="23">
        <v>188</v>
      </c>
      <c r="B196" s="61" t="s">
        <v>288</v>
      </c>
      <c r="C196" s="61" t="s">
        <v>2324</v>
      </c>
      <c r="D196" s="61" t="s">
        <v>289</v>
      </c>
      <c r="E196" s="62">
        <f t="shared" si="6"/>
        <v>44123</v>
      </c>
      <c r="F196" s="63" t="s">
        <v>2985</v>
      </c>
      <c r="G196" s="64">
        <v>1</v>
      </c>
      <c r="H196" s="65" t="s">
        <v>2986</v>
      </c>
      <c r="I196" s="25" t="s">
        <v>1760</v>
      </c>
      <c r="J196" s="244">
        <v>41</v>
      </c>
      <c r="K196" s="66">
        <f t="shared" si="7"/>
        <v>4.0999999999999996</v>
      </c>
      <c r="L196" s="67" t="s">
        <v>2987</v>
      </c>
      <c r="M196" s="199">
        <v>154</v>
      </c>
      <c r="N196" s="24">
        <f t="shared" si="8"/>
        <v>0.1</v>
      </c>
      <c r="O196" s="200" t="s">
        <v>2189</v>
      </c>
      <c r="P196" s="68" t="s">
        <v>2988</v>
      </c>
      <c r="Q196" s="201" t="s">
        <v>117</v>
      </c>
    </row>
    <row r="197" spans="1:17" ht="11.25" customHeight="1" x14ac:dyDescent="0.2">
      <c r="A197" s="23">
        <v>189</v>
      </c>
      <c r="B197" s="61" t="s">
        <v>288</v>
      </c>
      <c r="C197" s="61" t="s">
        <v>2324</v>
      </c>
      <c r="D197" s="61" t="s">
        <v>289</v>
      </c>
      <c r="E197" s="62">
        <f t="shared" si="6"/>
        <v>44123</v>
      </c>
      <c r="F197" s="63" t="s">
        <v>2985</v>
      </c>
      <c r="G197" s="64">
        <v>1</v>
      </c>
      <c r="H197" s="65" t="s">
        <v>2986</v>
      </c>
      <c r="I197" s="25" t="s">
        <v>1760</v>
      </c>
      <c r="J197" s="244">
        <v>52</v>
      </c>
      <c r="K197" s="66">
        <f t="shared" si="7"/>
        <v>5.2</v>
      </c>
      <c r="L197" s="67" t="s">
        <v>2987</v>
      </c>
      <c r="M197" s="199">
        <v>154</v>
      </c>
      <c r="N197" s="24">
        <f t="shared" si="8"/>
        <v>0.1</v>
      </c>
      <c r="O197" s="200" t="s">
        <v>2189</v>
      </c>
      <c r="P197" s="68" t="s">
        <v>2990</v>
      </c>
      <c r="Q197" s="201" t="s">
        <v>117</v>
      </c>
    </row>
    <row r="198" spans="1:17" ht="11.25" customHeight="1" x14ac:dyDescent="0.2">
      <c r="A198" s="23">
        <v>190</v>
      </c>
      <c r="B198" s="61" t="s">
        <v>290</v>
      </c>
      <c r="C198" s="61" t="s">
        <v>1865</v>
      </c>
      <c r="D198" s="61" t="s">
        <v>291</v>
      </c>
      <c r="E198" s="62">
        <f t="shared" si="6"/>
        <v>44123</v>
      </c>
      <c r="F198" s="63" t="s">
        <v>2985</v>
      </c>
      <c r="G198" s="64">
        <v>1</v>
      </c>
      <c r="H198" s="65" t="s">
        <v>2986</v>
      </c>
      <c r="I198" s="25" t="s">
        <v>1760</v>
      </c>
      <c r="J198" s="244">
        <v>23</v>
      </c>
      <c r="K198" s="66">
        <f t="shared" si="7"/>
        <v>2.2999999999999998</v>
      </c>
      <c r="L198" s="67" t="s">
        <v>2987</v>
      </c>
      <c r="M198" s="199">
        <v>154</v>
      </c>
      <c r="N198" s="24">
        <f t="shared" si="8"/>
        <v>0.1</v>
      </c>
      <c r="O198" s="200" t="s">
        <v>2170</v>
      </c>
      <c r="P198" s="68" t="s">
        <v>2997</v>
      </c>
      <c r="Q198" s="201" t="s">
        <v>117</v>
      </c>
    </row>
    <row r="199" spans="1:17" ht="11.25" customHeight="1" x14ac:dyDescent="0.2">
      <c r="A199" s="23">
        <v>191</v>
      </c>
      <c r="B199" s="61" t="s">
        <v>290</v>
      </c>
      <c r="C199" s="61" t="s">
        <v>1865</v>
      </c>
      <c r="D199" s="61" t="s">
        <v>292</v>
      </c>
      <c r="E199" s="62">
        <f t="shared" si="6"/>
        <v>44123</v>
      </c>
      <c r="F199" s="63" t="s">
        <v>2985</v>
      </c>
      <c r="G199" s="64">
        <v>1</v>
      </c>
      <c r="H199" s="65" t="s">
        <v>2986</v>
      </c>
      <c r="I199" s="25" t="s">
        <v>1760</v>
      </c>
      <c r="J199" s="244">
        <v>133</v>
      </c>
      <c r="K199" s="66">
        <f t="shared" si="7"/>
        <v>13.3</v>
      </c>
      <c r="L199" s="67" t="s">
        <v>2987</v>
      </c>
      <c r="M199" s="199">
        <v>154</v>
      </c>
      <c r="N199" s="24">
        <f t="shared" si="8"/>
        <v>0.1</v>
      </c>
      <c r="O199" s="200" t="s">
        <v>2170</v>
      </c>
      <c r="P199" s="68" t="s">
        <v>2988</v>
      </c>
      <c r="Q199" s="201" t="s">
        <v>117</v>
      </c>
    </row>
    <row r="200" spans="1:17" ht="11.25" customHeight="1" x14ac:dyDescent="0.2">
      <c r="A200" s="23">
        <v>192</v>
      </c>
      <c r="B200" s="61" t="s">
        <v>290</v>
      </c>
      <c r="C200" s="61" t="s">
        <v>1865</v>
      </c>
      <c r="D200" s="61" t="s">
        <v>292</v>
      </c>
      <c r="E200" s="62">
        <f t="shared" si="6"/>
        <v>44123</v>
      </c>
      <c r="F200" s="63" t="s">
        <v>2985</v>
      </c>
      <c r="G200" s="64">
        <v>1</v>
      </c>
      <c r="H200" s="65" t="s">
        <v>2986</v>
      </c>
      <c r="I200" s="25" t="s">
        <v>1760</v>
      </c>
      <c r="J200" s="244">
        <v>297</v>
      </c>
      <c r="K200" s="66">
        <f t="shared" si="7"/>
        <v>29.7</v>
      </c>
      <c r="L200" s="67" t="s">
        <v>2987</v>
      </c>
      <c r="M200" s="199">
        <v>154</v>
      </c>
      <c r="N200" s="24">
        <f t="shared" si="8"/>
        <v>0.1</v>
      </c>
      <c r="O200" s="200" t="s">
        <v>2170</v>
      </c>
      <c r="P200" s="68" t="s">
        <v>2990</v>
      </c>
      <c r="Q200" s="201" t="s">
        <v>117</v>
      </c>
    </row>
    <row r="201" spans="1:17" ht="11.25" customHeight="1" x14ac:dyDescent="0.2">
      <c r="A201" s="23">
        <v>193</v>
      </c>
      <c r="B201" s="61" t="s">
        <v>293</v>
      </c>
      <c r="C201" s="61" t="s">
        <v>2327</v>
      </c>
      <c r="D201" s="61" t="s">
        <v>294</v>
      </c>
      <c r="E201" s="62">
        <f t="shared" ref="E201:E264" si="9">DATE(2020,10,19)</f>
        <v>44123</v>
      </c>
      <c r="F201" s="63" t="s">
        <v>2985</v>
      </c>
      <c r="G201" s="64">
        <v>1</v>
      </c>
      <c r="H201" s="65" t="s">
        <v>2986</v>
      </c>
      <c r="I201" s="25" t="s">
        <v>1760</v>
      </c>
      <c r="J201" s="244">
        <v>94</v>
      </c>
      <c r="K201" s="66">
        <f t="shared" ref="K201:K264" si="10">J201*100/1000</f>
        <v>9.4</v>
      </c>
      <c r="L201" s="67" t="s">
        <v>2987</v>
      </c>
      <c r="M201" s="199">
        <v>154</v>
      </c>
      <c r="N201" s="24">
        <f t="shared" ref="N201:N264" si="11">100/1000</f>
        <v>0.1</v>
      </c>
      <c r="O201" s="200" t="s">
        <v>2192</v>
      </c>
      <c r="P201" s="68" t="s">
        <v>2988</v>
      </c>
      <c r="Q201" s="201" t="s">
        <v>117</v>
      </c>
    </row>
    <row r="202" spans="1:17" ht="11.25" customHeight="1" x14ac:dyDescent="0.2">
      <c r="A202" s="23">
        <v>194</v>
      </c>
      <c r="B202" s="61" t="s">
        <v>293</v>
      </c>
      <c r="C202" s="61" t="s">
        <v>2327</v>
      </c>
      <c r="D202" s="61" t="s">
        <v>294</v>
      </c>
      <c r="E202" s="62">
        <f t="shared" si="9"/>
        <v>44123</v>
      </c>
      <c r="F202" s="63" t="s">
        <v>2985</v>
      </c>
      <c r="G202" s="64">
        <v>1</v>
      </c>
      <c r="H202" s="65" t="s">
        <v>2986</v>
      </c>
      <c r="I202" s="25" t="s">
        <v>1760</v>
      </c>
      <c r="J202" s="244">
        <v>80</v>
      </c>
      <c r="K202" s="66">
        <f t="shared" si="10"/>
        <v>8</v>
      </c>
      <c r="L202" s="67" t="s">
        <v>2987</v>
      </c>
      <c r="M202" s="199">
        <v>154</v>
      </c>
      <c r="N202" s="24">
        <f t="shared" si="11"/>
        <v>0.1</v>
      </c>
      <c r="O202" s="200" t="s">
        <v>2192</v>
      </c>
      <c r="P202" s="68" t="s">
        <v>2990</v>
      </c>
      <c r="Q202" s="201" t="s">
        <v>117</v>
      </c>
    </row>
    <row r="203" spans="1:17" ht="11.25" customHeight="1" x14ac:dyDescent="0.2">
      <c r="A203" s="23">
        <v>195</v>
      </c>
      <c r="B203" s="61" t="s">
        <v>295</v>
      </c>
      <c r="C203" s="61" t="s">
        <v>2328</v>
      </c>
      <c r="D203" s="61" t="s">
        <v>296</v>
      </c>
      <c r="E203" s="62">
        <f t="shared" si="9"/>
        <v>44123</v>
      </c>
      <c r="F203" s="63" t="s">
        <v>2985</v>
      </c>
      <c r="G203" s="64">
        <v>1</v>
      </c>
      <c r="H203" s="65" t="s">
        <v>2986</v>
      </c>
      <c r="I203" s="25" t="s">
        <v>1760</v>
      </c>
      <c r="J203" s="244">
        <v>87</v>
      </c>
      <c r="K203" s="66">
        <f t="shared" si="10"/>
        <v>8.6999999999999993</v>
      </c>
      <c r="L203" s="67" t="s">
        <v>2987</v>
      </c>
      <c r="M203" s="199">
        <v>154</v>
      </c>
      <c r="N203" s="24">
        <f t="shared" si="11"/>
        <v>0.1</v>
      </c>
      <c r="O203" s="200" t="s">
        <v>2193</v>
      </c>
      <c r="P203" s="68" t="s">
        <v>2988</v>
      </c>
      <c r="Q203" s="201" t="s">
        <v>117</v>
      </c>
    </row>
    <row r="204" spans="1:17" ht="11.25" customHeight="1" x14ac:dyDescent="0.2">
      <c r="A204" s="23">
        <v>196</v>
      </c>
      <c r="B204" s="61" t="s">
        <v>295</v>
      </c>
      <c r="C204" s="61" t="s">
        <v>2328</v>
      </c>
      <c r="D204" s="61" t="s">
        <v>296</v>
      </c>
      <c r="E204" s="62">
        <f t="shared" si="9"/>
        <v>44123</v>
      </c>
      <c r="F204" s="63" t="s">
        <v>2985</v>
      </c>
      <c r="G204" s="64">
        <v>1</v>
      </c>
      <c r="H204" s="65" t="s">
        <v>2986</v>
      </c>
      <c r="I204" s="25" t="s">
        <v>1760</v>
      </c>
      <c r="J204" s="244">
        <v>65</v>
      </c>
      <c r="K204" s="66">
        <f t="shared" si="10"/>
        <v>6.5</v>
      </c>
      <c r="L204" s="67" t="s">
        <v>2987</v>
      </c>
      <c r="M204" s="199">
        <v>154</v>
      </c>
      <c r="N204" s="24">
        <f t="shared" si="11"/>
        <v>0.1</v>
      </c>
      <c r="O204" s="200" t="s">
        <v>2193</v>
      </c>
      <c r="P204" s="68" t="s">
        <v>2990</v>
      </c>
      <c r="Q204" s="201" t="s">
        <v>117</v>
      </c>
    </row>
    <row r="205" spans="1:17" ht="11.25" customHeight="1" x14ac:dyDescent="0.2">
      <c r="A205" s="23">
        <v>197</v>
      </c>
      <c r="B205" s="61" t="s">
        <v>297</v>
      </c>
      <c r="C205" s="61" t="s">
        <v>2330</v>
      </c>
      <c r="D205" s="61" t="s">
        <v>298</v>
      </c>
      <c r="E205" s="62">
        <f t="shared" si="9"/>
        <v>44123</v>
      </c>
      <c r="F205" s="63" t="s">
        <v>2985</v>
      </c>
      <c r="G205" s="64">
        <v>1</v>
      </c>
      <c r="H205" s="65" t="s">
        <v>2986</v>
      </c>
      <c r="I205" s="25" t="s">
        <v>1760</v>
      </c>
      <c r="J205" s="244">
        <v>126</v>
      </c>
      <c r="K205" s="66">
        <f t="shared" si="10"/>
        <v>12.6</v>
      </c>
      <c r="L205" s="67" t="s">
        <v>2987</v>
      </c>
      <c r="M205" s="199">
        <v>154</v>
      </c>
      <c r="N205" s="24">
        <f t="shared" si="11"/>
        <v>0.1</v>
      </c>
      <c r="O205" s="200" t="s">
        <v>2195</v>
      </c>
      <c r="P205" s="68" t="s">
        <v>2988</v>
      </c>
      <c r="Q205" s="201" t="s">
        <v>117</v>
      </c>
    </row>
    <row r="206" spans="1:17" ht="11.25" customHeight="1" x14ac:dyDescent="0.2">
      <c r="A206" s="23">
        <v>198</v>
      </c>
      <c r="B206" s="61" t="s">
        <v>297</v>
      </c>
      <c r="C206" s="61" t="s">
        <v>2330</v>
      </c>
      <c r="D206" s="61" t="s">
        <v>298</v>
      </c>
      <c r="E206" s="62">
        <f t="shared" si="9"/>
        <v>44123</v>
      </c>
      <c r="F206" s="63" t="s">
        <v>2985</v>
      </c>
      <c r="G206" s="64">
        <v>1</v>
      </c>
      <c r="H206" s="65" t="s">
        <v>2986</v>
      </c>
      <c r="I206" s="25" t="s">
        <v>1760</v>
      </c>
      <c r="J206" s="244">
        <v>138</v>
      </c>
      <c r="K206" s="66">
        <f t="shared" si="10"/>
        <v>13.8</v>
      </c>
      <c r="L206" s="67" t="s">
        <v>2987</v>
      </c>
      <c r="M206" s="199">
        <v>154</v>
      </c>
      <c r="N206" s="24">
        <f t="shared" si="11"/>
        <v>0.1</v>
      </c>
      <c r="O206" s="200" t="s">
        <v>2195</v>
      </c>
      <c r="P206" s="68" t="s">
        <v>2990</v>
      </c>
      <c r="Q206" s="201" t="s">
        <v>117</v>
      </c>
    </row>
    <row r="207" spans="1:17" ht="11.25" customHeight="1" x14ac:dyDescent="0.2">
      <c r="A207" s="23">
        <v>199</v>
      </c>
      <c r="B207" s="61" t="s">
        <v>299</v>
      </c>
      <c r="C207" s="61" t="s">
        <v>2335</v>
      </c>
      <c r="D207" s="61" t="s">
        <v>300</v>
      </c>
      <c r="E207" s="62">
        <f t="shared" si="9"/>
        <v>44123</v>
      </c>
      <c r="F207" s="63" t="s">
        <v>2985</v>
      </c>
      <c r="G207" s="64">
        <v>1</v>
      </c>
      <c r="H207" s="65" t="s">
        <v>2986</v>
      </c>
      <c r="I207" s="25" t="s">
        <v>1760</v>
      </c>
      <c r="J207" s="244">
        <v>34</v>
      </c>
      <c r="K207" s="66">
        <f t="shared" si="10"/>
        <v>3.4</v>
      </c>
      <c r="L207" s="67" t="s">
        <v>2987</v>
      </c>
      <c r="M207" s="199">
        <v>154</v>
      </c>
      <c r="N207" s="24">
        <f t="shared" si="11"/>
        <v>0.1</v>
      </c>
      <c r="O207" s="200" t="s">
        <v>2217</v>
      </c>
      <c r="P207" s="68" t="s">
        <v>2988</v>
      </c>
      <c r="Q207" s="201" t="s">
        <v>117</v>
      </c>
    </row>
    <row r="208" spans="1:17" ht="11.25" customHeight="1" x14ac:dyDescent="0.2">
      <c r="A208" s="23">
        <v>200</v>
      </c>
      <c r="B208" s="61" t="s">
        <v>299</v>
      </c>
      <c r="C208" s="61" t="s">
        <v>2335</v>
      </c>
      <c r="D208" s="61" t="s">
        <v>300</v>
      </c>
      <c r="E208" s="62">
        <f t="shared" si="9"/>
        <v>44123</v>
      </c>
      <c r="F208" s="63" t="s">
        <v>2985</v>
      </c>
      <c r="G208" s="64">
        <v>1</v>
      </c>
      <c r="H208" s="65" t="s">
        <v>2986</v>
      </c>
      <c r="I208" s="25" t="s">
        <v>1760</v>
      </c>
      <c r="J208" s="244">
        <v>30</v>
      </c>
      <c r="K208" s="66">
        <f t="shared" si="10"/>
        <v>3</v>
      </c>
      <c r="L208" s="67" t="s">
        <v>2987</v>
      </c>
      <c r="M208" s="199">
        <v>154</v>
      </c>
      <c r="N208" s="24">
        <f t="shared" si="11"/>
        <v>0.1</v>
      </c>
      <c r="O208" s="200" t="s">
        <v>2217</v>
      </c>
      <c r="P208" s="68" t="s">
        <v>2990</v>
      </c>
      <c r="Q208" s="201" t="s">
        <v>117</v>
      </c>
    </row>
    <row r="209" spans="1:17" ht="11.25" customHeight="1" x14ac:dyDescent="0.2">
      <c r="A209" s="23">
        <v>201</v>
      </c>
      <c r="B209" s="61" t="s">
        <v>301</v>
      </c>
      <c r="C209" s="61" t="s">
        <v>1926</v>
      </c>
      <c r="D209" s="61" t="s">
        <v>302</v>
      </c>
      <c r="E209" s="62">
        <f t="shared" si="9"/>
        <v>44123</v>
      </c>
      <c r="F209" s="63" t="s">
        <v>2985</v>
      </c>
      <c r="G209" s="64">
        <v>1</v>
      </c>
      <c r="H209" s="65" t="s">
        <v>2986</v>
      </c>
      <c r="I209" s="25" t="s">
        <v>1760</v>
      </c>
      <c r="J209" s="244">
        <v>110</v>
      </c>
      <c r="K209" s="66">
        <f t="shared" si="10"/>
        <v>11</v>
      </c>
      <c r="L209" s="67" t="s">
        <v>2987</v>
      </c>
      <c r="M209" s="199">
        <v>154</v>
      </c>
      <c r="N209" s="24">
        <f t="shared" si="11"/>
        <v>0.1</v>
      </c>
      <c r="O209" s="200" t="s">
        <v>2224</v>
      </c>
      <c r="P209" s="68" t="s">
        <v>2988</v>
      </c>
      <c r="Q209" s="201" t="s">
        <v>303</v>
      </c>
    </row>
    <row r="210" spans="1:17" ht="11.25" customHeight="1" x14ac:dyDescent="0.2">
      <c r="A210" s="23">
        <v>202</v>
      </c>
      <c r="B210" s="61" t="s">
        <v>301</v>
      </c>
      <c r="C210" s="61" t="s">
        <v>1926</v>
      </c>
      <c r="D210" s="61" t="s">
        <v>302</v>
      </c>
      <c r="E210" s="62">
        <f t="shared" si="9"/>
        <v>44123</v>
      </c>
      <c r="F210" s="63" t="s">
        <v>2985</v>
      </c>
      <c r="G210" s="64">
        <v>1</v>
      </c>
      <c r="H210" s="65" t="s">
        <v>2986</v>
      </c>
      <c r="I210" s="25" t="s">
        <v>1760</v>
      </c>
      <c r="J210" s="244">
        <v>184</v>
      </c>
      <c r="K210" s="66">
        <f t="shared" si="10"/>
        <v>18.399999999999999</v>
      </c>
      <c r="L210" s="67" t="s">
        <v>2987</v>
      </c>
      <c r="M210" s="199">
        <v>154</v>
      </c>
      <c r="N210" s="24">
        <f t="shared" si="11"/>
        <v>0.1</v>
      </c>
      <c r="O210" s="200" t="s">
        <v>2224</v>
      </c>
      <c r="P210" s="68" t="s">
        <v>2990</v>
      </c>
      <c r="Q210" s="201" t="s">
        <v>304</v>
      </c>
    </row>
    <row r="211" spans="1:17" ht="11.25" customHeight="1" x14ac:dyDescent="0.2">
      <c r="A211" s="23">
        <v>203</v>
      </c>
      <c r="B211" s="61" t="s">
        <v>305</v>
      </c>
      <c r="C211" s="61" t="s">
        <v>2253</v>
      </c>
      <c r="D211" s="61" t="s">
        <v>306</v>
      </c>
      <c r="E211" s="62">
        <f t="shared" si="9"/>
        <v>44123</v>
      </c>
      <c r="F211" s="63" t="s">
        <v>2985</v>
      </c>
      <c r="G211" s="64">
        <v>1</v>
      </c>
      <c r="H211" s="65" t="s">
        <v>2986</v>
      </c>
      <c r="I211" s="25" t="s">
        <v>1760</v>
      </c>
      <c r="J211" s="244">
        <v>52</v>
      </c>
      <c r="K211" s="66">
        <f t="shared" si="10"/>
        <v>5.2</v>
      </c>
      <c r="L211" s="67" t="s">
        <v>2987</v>
      </c>
      <c r="M211" s="199">
        <v>154</v>
      </c>
      <c r="N211" s="24">
        <f t="shared" si="11"/>
        <v>0.1</v>
      </c>
      <c r="O211" s="200" t="s">
        <v>2228</v>
      </c>
      <c r="P211" s="68" t="s">
        <v>2988</v>
      </c>
      <c r="Q211" s="201" t="s">
        <v>117</v>
      </c>
    </row>
    <row r="212" spans="1:17" ht="11.25" customHeight="1" x14ac:dyDescent="0.2">
      <c r="A212" s="23">
        <v>204</v>
      </c>
      <c r="B212" s="61" t="s">
        <v>305</v>
      </c>
      <c r="C212" s="61" t="s">
        <v>2253</v>
      </c>
      <c r="D212" s="61" t="s">
        <v>306</v>
      </c>
      <c r="E212" s="62">
        <f t="shared" si="9"/>
        <v>44123</v>
      </c>
      <c r="F212" s="63" t="s">
        <v>2985</v>
      </c>
      <c r="G212" s="64">
        <v>1</v>
      </c>
      <c r="H212" s="65" t="s">
        <v>2986</v>
      </c>
      <c r="I212" s="25" t="s">
        <v>1760</v>
      </c>
      <c r="J212" s="244">
        <v>100</v>
      </c>
      <c r="K212" s="66">
        <f t="shared" si="10"/>
        <v>10</v>
      </c>
      <c r="L212" s="67" t="s">
        <v>2987</v>
      </c>
      <c r="M212" s="199">
        <v>154</v>
      </c>
      <c r="N212" s="24">
        <f t="shared" si="11"/>
        <v>0.1</v>
      </c>
      <c r="O212" s="200" t="s">
        <v>2228</v>
      </c>
      <c r="P212" s="68" t="s">
        <v>2990</v>
      </c>
      <c r="Q212" s="201" t="s">
        <v>117</v>
      </c>
    </row>
    <row r="213" spans="1:17" ht="11.25" customHeight="1" x14ac:dyDescent="0.2">
      <c r="A213" s="23">
        <v>205</v>
      </c>
      <c r="B213" s="61" t="s">
        <v>307</v>
      </c>
      <c r="C213" s="61" t="s">
        <v>2258</v>
      </c>
      <c r="D213" s="61" t="s">
        <v>308</v>
      </c>
      <c r="E213" s="62">
        <f t="shared" si="9"/>
        <v>44123</v>
      </c>
      <c r="F213" s="63" t="s">
        <v>2985</v>
      </c>
      <c r="G213" s="64">
        <v>1</v>
      </c>
      <c r="H213" s="65" t="s">
        <v>2986</v>
      </c>
      <c r="I213" s="25" t="s">
        <v>1760</v>
      </c>
      <c r="J213" s="244">
        <v>70</v>
      </c>
      <c r="K213" s="66">
        <f t="shared" si="10"/>
        <v>7</v>
      </c>
      <c r="L213" s="67" t="s">
        <v>2987</v>
      </c>
      <c r="M213" s="199">
        <v>154</v>
      </c>
      <c r="N213" s="24">
        <f t="shared" si="11"/>
        <v>0.1</v>
      </c>
      <c r="O213" s="200" t="s">
        <v>2233</v>
      </c>
      <c r="P213" s="68" t="s">
        <v>2988</v>
      </c>
      <c r="Q213" s="201" t="s">
        <v>117</v>
      </c>
    </row>
    <row r="214" spans="1:17" ht="11.25" customHeight="1" x14ac:dyDescent="0.2">
      <c r="A214" s="23">
        <v>206</v>
      </c>
      <c r="B214" s="61" t="s">
        <v>309</v>
      </c>
      <c r="C214" s="61" t="s">
        <v>2260</v>
      </c>
      <c r="D214" s="61" t="s">
        <v>310</v>
      </c>
      <c r="E214" s="62">
        <f t="shared" si="9"/>
        <v>44123</v>
      </c>
      <c r="F214" s="63" t="s">
        <v>2985</v>
      </c>
      <c r="G214" s="64">
        <v>1</v>
      </c>
      <c r="H214" s="65" t="s">
        <v>2986</v>
      </c>
      <c r="I214" s="25" t="s">
        <v>1760</v>
      </c>
      <c r="J214" s="244">
        <v>70</v>
      </c>
      <c r="K214" s="66">
        <f t="shared" si="10"/>
        <v>7</v>
      </c>
      <c r="L214" s="67" t="s">
        <v>2987</v>
      </c>
      <c r="M214" s="199">
        <v>154</v>
      </c>
      <c r="N214" s="24">
        <f t="shared" si="11"/>
        <v>0.1</v>
      </c>
      <c r="O214" s="200" t="s">
        <v>2235</v>
      </c>
      <c r="P214" s="68" t="s">
        <v>2988</v>
      </c>
      <c r="Q214" s="201" t="s">
        <v>117</v>
      </c>
    </row>
    <row r="215" spans="1:17" ht="11.25" customHeight="1" x14ac:dyDescent="0.2">
      <c r="A215" s="23">
        <v>207</v>
      </c>
      <c r="B215" s="61" t="s">
        <v>309</v>
      </c>
      <c r="C215" s="61" t="s">
        <v>2260</v>
      </c>
      <c r="D215" s="61" t="s">
        <v>310</v>
      </c>
      <c r="E215" s="62">
        <f t="shared" si="9"/>
        <v>44123</v>
      </c>
      <c r="F215" s="63" t="s">
        <v>2985</v>
      </c>
      <c r="G215" s="64">
        <v>1</v>
      </c>
      <c r="H215" s="65" t="s">
        <v>2986</v>
      </c>
      <c r="I215" s="25" t="s">
        <v>1760</v>
      </c>
      <c r="J215" s="244">
        <v>88</v>
      </c>
      <c r="K215" s="66">
        <f t="shared" si="10"/>
        <v>8.8000000000000007</v>
      </c>
      <c r="L215" s="67" t="s">
        <v>2987</v>
      </c>
      <c r="M215" s="199">
        <v>154</v>
      </c>
      <c r="N215" s="24">
        <f t="shared" si="11"/>
        <v>0.1</v>
      </c>
      <c r="O215" s="200" t="s">
        <v>2235</v>
      </c>
      <c r="P215" s="68" t="s">
        <v>2990</v>
      </c>
      <c r="Q215" s="201" t="s">
        <v>117</v>
      </c>
    </row>
    <row r="216" spans="1:17" ht="11.25" customHeight="1" x14ac:dyDescent="0.2">
      <c r="A216" s="23">
        <v>208</v>
      </c>
      <c r="B216" s="61" t="s">
        <v>311</v>
      </c>
      <c r="C216" s="61" t="s">
        <v>1775</v>
      </c>
      <c r="D216" s="61" t="s">
        <v>312</v>
      </c>
      <c r="E216" s="62">
        <f t="shared" si="9"/>
        <v>44123</v>
      </c>
      <c r="F216" s="63" t="s">
        <v>2985</v>
      </c>
      <c r="G216" s="64">
        <v>1</v>
      </c>
      <c r="H216" s="65" t="s">
        <v>2986</v>
      </c>
      <c r="I216" s="25" t="s">
        <v>1760</v>
      </c>
      <c r="J216" s="244">
        <v>90</v>
      </c>
      <c r="K216" s="66">
        <f t="shared" si="10"/>
        <v>9</v>
      </c>
      <c r="L216" s="67" t="s">
        <v>2987</v>
      </c>
      <c r="M216" s="199">
        <v>154</v>
      </c>
      <c r="N216" s="24">
        <f t="shared" si="11"/>
        <v>0.1</v>
      </c>
      <c r="O216" s="200" t="s">
        <v>2247</v>
      </c>
      <c r="P216" s="68" t="s">
        <v>2988</v>
      </c>
      <c r="Q216" s="201" t="s">
        <v>117</v>
      </c>
    </row>
    <row r="217" spans="1:17" ht="11.25" customHeight="1" x14ac:dyDescent="0.2">
      <c r="A217" s="23">
        <v>209</v>
      </c>
      <c r="B217" s="61" t="s">
        <v>311</v>
      </c>
      <c r="C217" s="61" t="s">
        <v>1775</v>
      </c>
      <c r="D217" s="61" t="s">
        <v>312</v>
      </c>
      <c r="E217" s="62">
        <f t="shared" si="9"/>
        <v>44123</v>
      </c>
      <c r="F217" s="63" t="s">
        <v>2985</v>
      </c>
      <c r="G217" s="64">
        <v>1</v>
      </c>
      <c r="H217" s="65" t="s">
        <v>2986</v>
      </c>
      <c r="I217" s="25" t="s">
        <v>1760</v>
      </c>
      <c r="J217" s="244">
        <v>80</v>
      </c>
      <c r="K217" s="66">
        <f t="shared" si="10"/>
        <v>8</v>
      </c>
      <c r="L217" s="67" t="s">
        <v>2987</v>
      </c>
      <c r="M217" s="199">
        <v>154</v>
      </c>
      <c r="N217" s="24">
        <f t="shared" si="11"/>
        <v>0.1</v>
      </c>
      <c r="O217" s="200" t="s">
        <v>2247</v>
      </c>
      <c r="P217" s="68" t="s">
        <v>2990</v>
      </c>
      <c r="Q217" s="201" t="s">
        <v>117</v>
      </c>
    </row>
    <row r="218" spans="1:17" ht="11.25" customHeight="1" x14ac:dyDescent="0.2">
      <c r="A218" s="23">
        <v>210</v>
      </c>
      <c r="B218" s="61" t="s">
        <v>313</v>
      </c>
      <c r="C218" s="61" t="s">
        <v>1776</v>
      </c>
      <c r="D218" s="61" t="s">
        <v>314</v>
      </c>
      <c r="E218" s="62">
        <f t="shared" si="9"/>
        <v>44123</v>
      </c>
      <c r="F218" s="63" t="s">
        <v>2985</v>
      </c>
      <c r="G218" s="64">
        <v>1</v>
      </c>
      <c r="H218" s="65" t="s">
        <v>2986</v>
      </c>
      <c r="I218" s="25" t="s">
        <v>1760</v>
      </c>
      <c r="J218" s="244">
        <v>156</v>
      </c>
      <c r="K218" s="66">
        <f t="shared" si="10"/>
        <v>15.6</v>
      </c>
      <c r="L218" s="67" t="s">
        <v>2987</v>
      </c>
      <c r="M218" s="199">
        <v>154</v>
      </c>
      <c r="N218" s="24">
        <f t="shared" si="11"/>
        <v>0.1</v>
      </c>
      <c r="O218" s="200" t="s">
        <v>2248</v>
      </c>
      <c r="P218" s="68" t="s">
        <v>2988</v>
      </c>
      <c r="Q218" s="201" t="s">
        <v>117</v>
      </c>
    </row>
    <row r="219" spans="1:17" ht="11.25" customHeight="1" x14ac:dyDescent="0.2">
      <c r="A219" s="23">
        <v>211</v>
      </c>
      <c r="B219" s="61" t="s">
        <v>313</v>
      </c>
      <c r="C219" s="61" t="s">
        <v>1776</v>
      </c>
      <c r="D219" s="61" t="s">
        <v>314</v>
      </c>
      <c r="E219" s="62">
        <f t="shared" si="9"/>
        <v>44123</v>
      </c>
      <c r="F219" s="63" t="s">
        <v>2985</v>
      </c>
      <c r="G219" s="64">
        <v>1</v>
      </c>
      <c r="H219" s="65" t="s">
        <v>2986</v>
      </c>
      <c r="I219" s="25" t="s">
        <v>1760</v>
      </c>
      <c r="J219" s="244">
        <v>146</v>
      </c>
      <c r="K219" s="66">
        <f t="shared" si="10"/>
        <v>14.6</v>
      </c>
      <c r="L219" s="67" t="s">
        <v>2987</v>
      </c>
      <c r="M219" s="199">
        <v>154</v>
      </c>
      <c r="N219" s="24">
        <f t="shared" si="11"/>
        <v>0.1</v>
      </c>
      <c r="O219" s="200" t="s">
        <v>2248</v>
      </c>
      <c r="P219" s="68" t="s">
        <v>2990</v>
      </c>
      <c r="Q219" s="201" t="s">
        <v>117</v>
      </c>
    </row>
    <row r="220" spans="1:17" ht="11.25" customHeight="1" x14ac:dyDescent="0.2">
      <c r="A220" s="23">
        <v>212</v>
      </c>
      <c r="B220" s="61" t="s">
        <v>315</v>
      </c>
      <c r="C220" s="61" t="s">
        <v>1777</v>
      </c>
      <c r="D220" s="61" t="s">
        <v>316</v>
      </c>
      <c r="E220" s="62">
        <f t="shared" si="9"/>
        <v>44123</v>
      </c>
      <c r="F220" s="63" t="s">
        <v>2985</v>
      </c>
      <c r="G220" s="64">
        <v>1</v>
      </c>
      <c r="H220" s="65" t="s">
        <v>2986</v>
      </c>
      <c r="I220" s="25" t="s">
        <v>1760</v>
      </c>
      <c r="J220" s="244">
        <v>162</v>
      </c>
      <c r="K220" s="66">
        <f t="shared" si="10"/>
        <v>16.2</v>
      </c>
      <c r="L220" s="67" t="s">
        <v>2987</v>
      </c>
      <c r="M220" s="199">
        <v>154</v>
      </c>
      <c r="N220" s="24">
        <f t="shared" si="11"/>
        <v>0.1</v>
      </c>
      <c r="O220" s="200" t="s">
        <v>2249</v>
      </c>
      <c r="P220" s="68" t="s">
        <v>2988</v>
      </c>
      <c r="Q220" s="201" t="s">
        <v>117</v>
      </c>
    </row>
    <row r="221" spans="1:17" ht="11.25" customHeight="1" x14ac:dyDescent="0.2">
      <c r="A221" s="23">
        <v>213</v>
      </c>
      <c r="B221" s="61" t="s">
        <v>315</v>
      </c>
      <c r="C221" s="61" t="s">
        <v>1777</v>
      </c>
      <c r="D221" s="61" t="s">
        <v>316</v>
      </c>
      <c r="E221" s="62">
        <f t="shared" si="9"/>
        <v>44123</v>
      </c>
      <c r="F221" s="63" t="s">
        <v>2985</v>
      </c>
      <c r="G221" s="64">
        <v>1</v>
      </c>
      <c r="H221" s="65" t="s">
        <v>2986</v>
      </c>
      <c r="I221" s="25" t="s">
        <v>1760</v>
      </c>
      <c r="J221" s="244">
        <v>170</v>
      </c>
      <c r="K221" s="66">
        <f t="shared" si="10"/>
        <v>17</v>
      </c>
      <c r="L221" s="67" t="s">
        <v>2987</v>
      </c>
      <c r="M221" s="199">
        <v>154</v>
      </c>
      <c r="N221" s="24">
        <f t="shared" si="11"/>
        <v>0.1</v>
      </c>
      <c r="O221" s="200" t="s">
        <v>2249</v>
      </c>
      <c r="P221" s="68" t="s">
        <v>2990</v>
      </c>
      <c r="Q221" s="201" t="s">
        <v>117</v>
      </c>
    </row>
    <row r="222" spans="1:17" ht="11.25" customHeight="1" x14ac:dyDescent="0.2">
      <c r="A222" s="23">
        <v>214</v>
      </c>
      <c r="B222" s="61" t="s">
        <v>317</v>
      </c>
      <c r="C222" s="61" t="s">
        <v>1778</v>
      </c>
      <c r="D222" s="61" t="s">
        <v>318</v>
      </c>
      <c r="E222" s="62">
        <f t="shared" si="9"/>
        <v>44123</v>
      </c>
      <c r="F222" s="63" t="s">
        <v>2985</v>
      </c>
      <c r="G222" s="64">
        <v>1</v>
      </c>
      <c r="H222" s="65" t="s">
        <v>2986</v>
      </c>
      <c r="I222" s="25" t="s">
        <v>1760</v>
      </c>
      <c r="J222" s="244">
        <v>108</v>
      </c>
      <c r="K222" s="66">
        <f t="shared" si="10"/>
        <v>10.8</v>
      </c>
      <c r="L222" s="67" t="s">
        <v>2987</v>
      </c>
      <c r="M222" s="199">
        <v>154</v>
      </c>
      <c r="N222" s="24">
        <f t="shared" si="11"/>
        <v>0.1</v>
      </c>
      <c r="O222" s="200" t="s">
        <v>2250</v>
      </c>
      <c r="P222" s="68" t="s">
        <v>2988</v>
      </c>
      <c r="Q222" s="201" t="s">
        <v>117</v>
      </c>
    </row>
    <row r="223" spans="1:17" ht="11.25" customHeight="1" x14ac:dyDescent="0.2">
      <c r="A223" s="23">
        <v>215</v>
      </c>
      <c r="B223" s="61" t="s">
        <v>319</v>
      </c>
      <c r="C223" s="61" t="s">
        <v>1781</v>
      </c>
      <c r="D223" s="61" t="s">
        <v>320</v>
      </c>
      <c r="E223" s="62">
        <f t="shared" si="9"/>
        <v>44123</v>
      </c>
      <c r="F223" s="63" t="s">
        <v>2985</v>
      </c>
      <c r="G223" s="64">
        <v>1</v>
      </c>
      <c r="H223" s="65" t="s">
        <v>2986</v>
      </c>
      <c r="I223" s="25" t="s">
        <v>1760</v>
      </c>
      <c r="J223" s="244">
        <v>140</v>
      </c>
      <c r="K223" s="66">
        <f t="shared" si="10"/>
        <v>14</v>
      </c>
      <c r="L223" s="67" t="s">
        <v>2987</v>
      </c>
      <c r="M223" s="199">
        <v>154</v>
      </c>
      <c r="N223" s="24">
        <f t="shared" si="11"/>
        <v>0.1</v>
      </c>
      <c r="O223" s="200" t="s">
        <v>1654</v>
      </c>
      <c r="P223" s="68" t="s">
        <v>2988</v>
      </c>
      <c r="Q223" s="201" t="s">
        <v>117</v>
      </c>
    </row>
    <row r="224" spans="1:17" ht="11.25" customHeight="1" x14ac:dyDescent="0.2">
      <c r="A224" s="23">
        <v>216</v>
      </c>
      <c r="B224" s="61" t="s">
        <v>319</v>
      </c>
      <c r="C224" s="61" t="s">
        <v>1781</v>
      </c>
      <c r="D224" s="61" t="s">
        <v>320</v>
      </c>
      <c r="E224" s="62">
        <f t="shared" si="9"/>
        <v>44123</v>
      </c>
      <c r="F224" s="63" t="s">
        <v>2985</v>
      </c>
      <c r="G224" s="64">
        <v>1</v>
      </c>
      <c r="H224" s="65" t="s">
        <v>2986</v>
      </c>
      <c r="I224" s="25" t="s">
        <v>1760</v>
      </c>
      <c r="J224" s="244">
        <v>128</v>
      </c>
      <c r="K224" s="66">
        <f t="shared" si="10"/>
        <v>12.8</v>
      </c>
      <c r="L224" s="67" t="s">
        <v>2987</v>
      </c>
      <c r="M224" s="199">
        <v>154</v>
      </c>
      <c r="N224" s="24">
        <f t="shared" si="11"/>
        <v>0.1</v>
      </c>
      <c r="O224" s="200" t="s">
        <v>1654</v>
      </c>
      <c r="P224" s="68" t="s">
        <v>2990</v>
      </c>
      <c r="Q224" s="201" t="s">
        <v>117</v>
      </c>
    </row>
    <row r="225" spans="1:17" ht="11.25" customHeight="1" x14ac:dyDescent="0.2">
      <c r="A225" s="23">
        <v>217</v>
      </c>
      <c r="B225" s="61" t="s">
        <v>321</v>
      </c>
      <c r="C225" s="61" t="s">
        <v>1791</v>
      </c>
      <c r="D225" s="61" t="s">
        <v>322</v>
      </c>
      <c r="E225" s="62">
        <f t="shared" si="9"/>
        <v>44123</v>
      </c>
      <c r="F225" s="63" t="s">
        <v>2985</v>
      </c>
      <c r="G225" s="64">
        <v>1</v>
      </c>
      <c r="H225" s="65" t="s">
        <v>2986</v>
      </c>
      <c r="I225" s="25" t="s">
        <v>1760</v>
      </c>
      <c r="J225" s="244">
        <v>14</v>
      </c>
      <c r="K225" s="66">
        <f t="shared" si="10"/>
        <v>1.4</v>
      </c>
      <c r="L225" s="67" t="s">
        <v>2987</v>
      </c>
      <c r="M225" s="199">
        <v>154</v>
      </c>
      <c r="N225" s="24">
        <f t="shared" si="11"/>
        <v>0.1</v>
      </c>
      <c r="O225" s="200" t="s">
        <v>1666</v>
      </c>
      <c r="P225" s="68" t="s">
        <v>2990</v>
      </c>
      <c r="Q225" s="201" t="s">
        <v>117</v>
      </c>
    </row>
    <row r="226" spans="1:17" ht="11.25" customHeight="1" x14ac:dyDescent="0.2">
      <c r="A226" s="23">
        <v>218</v>
      </c>
      <c r="B226" s="61" t="s">
        <v>323</v>
      </c>
      <c r="C226" s="61" t="s">
        <v>1793</v>
      </c>
      <c r="D226" s="61" t="s">
        <v>324</v>
      </c>
      <c r="E226" s="62">
        <f t="shared" si="9"/>
        <v>44123</v>
      </c>
      <c r="F226" s="63" t="s">
        <v>2985</v>
      </c>
      <c r="G226" s="64">
        <v>1</v>
      </c>
      <c r="H226" s="65" t="s">
        <v>2986</v>
      </c>
      <c r="I226" s="25" t="s">
        <v>1760</v>
      </c>
      <c r="J226" s="244">
        <v>38</v>
      </c>
      <c r="K226" s="66">
        <f t="shared" si="10"/>
        <v>3.8</v>
      </c>
      <c r="L226" s="67" t="s">
        <v>2987</v>
      </c>
      <c r="M226" s="199">
        <v>154</v>
      </c>
      <c r="N226" s="24">
        <f t="shared" si="11"/>
        <v>0.1</v>
      </c>
      <c r="O226" s="200" t="s">
        <v>1668</v>
      </c>
      <c r="P226" s="68" t="s">
        <v>2990</v>
      </c>
      <c r="Q226" s="201" t="s">
        <v>117</v>
      </c>
    </row>
    <row r="227" spans="1:17" ht="11.25" customHeight="1" x14ac:dyDescent="0.2">
      <c r="A227" s="23">
        <v>219</v>
      </c>
      <c r="B227" s="61" t="s">
        <v>3363</v>
      </c>
      <c r="C227" s="61" t="s">
        <v>1797</v>
      </c>
      <c r="D227" s="61" t="s">
        <v>3364</v>
      </c>
      <c r="E227" s="62">
        <f t="shared" si="9"/>
        <v>44123</v>
      </c>
      <c r="F227" s="63" t="s">
        <v>2985</v>
      </c>
      <c r="G227" s="64">
        <v>1</v>
      </c>
      <c r="H227" s="65" t="s">
        <v>2986</v>
      </c>
      <c r="I227" s="25" t="s">
        <v>1760</v>
      </c>
      <c r="J227" s="244">
        <v>46</v>
      </c>
      <c r="K227" s="66">
        <f t="shared" si="10"/>
        <v>4.5999999999999996</v>
      </c>
      <c r="L227" s="67" t="s">
        <v>2987</v>
      </c>
      <c r="M227" s="199">
        <v>154</v>
      </c>
      <c r="N227" s="24">
        <f t="shared" si="11"/>
        <v>0.1</v>
      </c>
      <c r="O227" s="200" t="s">
        <v>1673</v>
      </c>
      <c r="P227" s="68" t="s">
        <v>2990</v>
      </c>
      <c r="Q227" s="201" t="s">
        <v>117</v>
      </c>
    </row>
    <row r="228" spans="1:17" ht="11.25" customHeight="1" x14ac:dyDescent="0.2">
      <c r="A228" s="23">
        <v>220</v>
      </c>
      <c r="B228" s="61" t="s">
        <v>3365</v>
      </c>
      <c r="C228" s="61" t="s">
        <v>1799</v>
      </c>
      <c r="D228" s="61" t="s">
        <v>3366</v>
      </c>
      <c r="E228" s="62">
        <f t="shared" si="9"/>
        <v>44123</v>
      </c>
      <c r="F228" s="63" t="s">
        <v>2985</v>
      </c>
      <c r="G228" s="64">
        <v>1</v>
      </c>
      <c r="H228" s="65" t="s">
        <v>2986</v>
      </c>
      <c r="I228" s="25" t="s">
        <v>1760</v>
      </c>
      <c r="J228" s="244">
        <v>40</v>
      </c>
      <c r="K228" s="66">
        <f t="shared" si="10"/>
        <v>4</v>
      </c>
      <c r="L228" s="67" t="s">
        <v>2987</v>
      </c>
      <c r="M228" s="199">
        <v>154</v>
      </c>
      <c r="N228" s="24">
        <f t="shared" si="11"/>
        <v>0.1</v>
      </c>
      <c r="O228" s="200" t="s">
        <v>1675</v>
      </c>
      <c r="P228" s="68" t="s">
        <v>2990</v>
      </c>
      <c r="Q228" s="201" t="s">
        <v>117</v>
      </c>
    </row>
    <row r="229" spans="1:17" ht="11.25" customHeight="1" x14ac:dyDescent="0.2">
      <c r="A229" s="23">
        <v>221</v>
      </c>
      <c r="B229" s="61" t="s">
        <v>3367</v>
      </c>
      <c r="C229" s="61" t="s">
        <v>1801</v>
      </c>
      <c r="D229" s="61" t="s">
        <v>3368</v>
      </c>
      <c r="E229" s="62">
        <f t="shared" si="9"/>
        <v>44123</v>
      </c>
      <c r="F229" s="63" t="s">
        <v>2985</v>
      </c>
      <c r="G229" s="64">
        <v>1</v>
      </c>
      <c r="H229" s="65" t="s">
        <v>2986</v>
      </c>
      <c r="I229" s="25" t="s">
        <v>1760</v>
      </c>
      <c r="J229" s="244">
        <v>24</v>
      </c>
      <c r="K229" s="66">
        <f t="shared" si="10"/>
        <v>2.4</v>
      </c>
      <c r="L229" s="67" t="s">
        <v>2987</v>
      </c>
      <c r="M229" s="199">
        <v>154</v>
      </c>
      <c r="N229" s="24">
        <f t="shared" si="11"/>
        <v>0.1</v>
      </c>
      <c r="O229" s="200" t="s">
        <v>1677</v>
      </c>
      <c r="P229" s="68" t="s">
        <v>2990</v>
      </c>
      <c r="Q229" s="201" t="s">
        <v>117</v>
      </c>
    </row>
    <row r="230" spans="1:17" ht="11.25" customHeight="1" x14ac:dyDescent="0.2">
      <c r="A230" s="23">
        <v>222</v>
      </c>
      <c r="B230" s="61" t="s">
        <v>3369</v>
      </c>
      <c r="C230" s="61" t="s">
        <v>1931</v>
      </c>
      <c r="D230" s="61" t="s">
        <v>3370</v>
      </c>
      <c r="E230" s="62">
        <f t="shared" si="9"/>
        <v>44123</v>
      </c>
      <c r="F230" s="63" t="s">
        <v>2985</v>
      </c>
      <c r="G230" s="64">
        <v>1</v>
      </c>
      <c r="H230" s="65" t="s">
        <v>2986</v>
      </c>
      <c r="I230" s="25" t="s">
        <v>1760</v>
      </c>
      <c r="J230" s="244">
        <v>80</v>
      </c>
      <c r="K230" s="66">
        <f t="shared" si="10"/>
        <v>8</v>
      </c>
      <c r="L230" s="67" t="s">
        <v>2987</v>
      </c>
      <c r="M230" s="199">
        <v>154</v>
      </c>
      <c r="N230" s="24">
        <f t="shared" si="11"/>
        <v>0.1</v>
      </c>
      <c r="O230" s="200" t="s">
        <v>1685</v>
      </c>
      <c r="P230" s="68" t="s">
        <v>2990</v>
      </c>
      <c r="Q230" s="201" t="s">
        <v>117</v>
      </c>
    </row>
    <row r="231" spans="1:17" ht="11.25" customHeight="1" x14ac:dyDescent="0.2">
      <c r="A231" s="23">
        <v>223</v>
      </c>
      <c r="B231" s="61" t="s">
        <v>3371</v>
      </c>
      <c r="C231" s="61" t="s">
        <v>1807</v>
      </c>
      <c r="D231" s="61" t="s">
        <v>3372</v>
      </c>
      <c r="E231" s="62">
        <f t="shared" si="9"/>
        <v>44123</v>
      </c>
      <c r="F231" s="63" t="s">
        <v>2985</v>
      </c>
      <c r="G231" s="64">
        <v>1</v>
      </c>
      <c r="H231" s="65" t="s">
        <v>2986</v>
      </c>
      <c r="I231" s="25" t="s">
        <v>1760</v>
      </c>
      <c r="J231" s="244">
        <v>32</v>
      </c>
      <c r="K231" s="66">
        <f t="shared" si="10"/>
        <v>3.2</v>
      </c>
      <c r="L231" s="67" t="s">
        <v>2987</v>
      </c>
      <c r="M231" s="199">
        <v>154</v>
      </c>
      <c r="N231" s="24">
        <f t="shared" si="11"/>
        <v>0.1</v>
      </c>
      <c r="O231" s="200" t="s">
        <v>1686</v>
      </c>
      <c r="P231" s="68" t="s">
        <v>2990</v>
      </c>
      <c r="Q231" s="201" t="s">
        <v>117</v>
      </c>
    </row>
    <row r="232" spans="1:17" ht="11.25" customHeight="1" x14ac:dyDescent="0.2">
      <c r="A232" s="23">
        <v>224</v>
      </c>
      <c r="B232" s="61" t="s">
        <v>3373</v>
      </c>
      <c r="C232" s="61" t="s">
        <v>1809</v>
      </c>
      <c r="D232" s="61" t="s">
        <v>3374</v>
      </c>
      <c r="E232" s="62">
        <f t="shared" si="9"/>
        <v>44123</v>
      </c>
      <c r="F232" s="63" t="s">
        <v>2985</v>
      </c>
      <c r="G232" s="64">
        <v>1</v>
      </c>
      <c r="H232" s="65" t="s">
        <v>2986</v>
      </c>
      <c r="I232" s="25" t="s">
        <v>1760</v>
      </c>
      <c r="J232" s="244">
        <v>82</v>
      </c>
      <c r="K232" s="66">
        <f t="shared" si="10"/>
        <v>8.1999999999999993</v>
      </c>
      <c r="L232" s="67" t="s">
        <v>2987</v>
      </c>
      <c r="M232" s="199">
        <v>154</v>
      </c>
      <c r="N232" s="24">
        <f t="shared" si="11"/>
        <v>0.1</v>
      </c>
      <c r="O232" s="200" t="s">
        <v>1688</v>
      </c>
      <c r="P232" s="68" t="s">
        <v>2990</v>
      </c>
      <c r="Q232" s="201" t="s">
        <v>117</v>
      </c>
    </row>
    <row r="233" spans="1:17" ht="11.25" customHeight="1" x14ac:dyDescent="0.2">
      <c r="A233" s="23">
        <v>225</v>
      </c>
      <c r="B233" s="61" t="s">
        <v>3375</v>
      </c>
      <c r="C233" s="61" t="s">
        <v>1812</v>
      </c>
      <c r="D233" s="61" t="s">
        <v>3376</v>
      </c>
      <c r="E233" s="62">
        <f t="shared" si="9"/>
        <v>44123</v>
      </c>
      <c r="F233" s="63" t="s">
        <v>2985</v>
      </c>
      <c r="G233" s="64">
        <v>1</v>
      </c>
      <c r="H233" s="65" t="s">
        <v>2986</v>
      </c>
      <c r="I233" s="25" t="s">
        <v>1760</v>
      </c>
      <c r="J233" s="244">
        <v>44</v>
      </c>
      <c r="K233" s="66">
        <f t="shared" si="10"/>
        <v>4.4000000000000004</v>
      </c>
      <c r="L233" s="67" t="s">
        <v>2987</v>
      </c>
      <c r="M233" s="199">
        <v>154</v>
      </c>
      <c r="N233" s="24">
        <f t="shared" si="11"/>
        <v>0.1</v>
      </c>
      <c r="O233" s="200" t="s">
        <v>1691</v>
      </c>
      <c r="P233" s="68" t="s">
        <v>2990</v>
      </c>
      <c r="Q233" s="201" t="s">
        <v>117</v>
      </c>
    </row>
    <row r="234" spans="1:17" ht="11.25" customHeight="1" x14ac:dyDescent="0.2">
      <c r="A234" s="23">
        <v>226</v>
      </c>
      <c r="B234" s="61" t="s">
        <v>3377</v>
      </c>
      <c r="C234" s="61" t="s">
        <v>2265</v>
      </c>
      <c r="D234" s="61" t="s">
        <v>3378</v>
      </c>
      <c r="E234" s="62">
        <f t="shared" si="9"/>
        <v>44123</v>
      </c>
      <c r="F234" s="63" t="s">
        <v>2985</v>
      </c>
      <c r="G234" s="64">
        <v>1</v>
      </c>
      <c r="H234" s="65" t="s">
        <v>2986</v>
      </c>
      <c r="I234" s="25" t="s">
        <v>1760</v>
      </c>
      <c r="J234" s="244">
        <v>12</v>
      </c>
      <c r="K234" s="66">
        <f t="shared" si="10"/>
        <v>1.2</v>
      </c>
      <c r="L234" s="67" t="s">
        <v>2987</v>
      </c>
      <c r="M234" s="199">
        <v>154</v>
      </c>
      <c r="N234" s="24">
        <f t="shared" si="11"/>
        <v>0.1</v>
      </c>
      <c r="O234" s="200" t="s">
        <v>1693</v>
      </c>
      <c r="P234" s="68" t="s">
        <v>2990</v>
      </c>
      <c r="Q234" s="201" t="s">
        <v>117</v>
      </c>
    </row>
    <row r="235" spans="1:17" ht="11.25" customHeight="1" x14ac:dyDescent="0.2">
      <c r="A235" s="23">
        <v>227</v>
      </c>
      <c r="B235" s="61" t="s">
        <v>3379</v>
      </c>
      <c r="C235" s="61" t="s">
        <v>2266</v>
      </c>
      <c r="D235" s="61" t="s">
        <v>3380</v>
      </c>
      <c r="E235" s="62">
        <f t="shared" si="9"/>
        <v>44123</v>
      </c>
      <c r="F235" s="63" t="s">
        <v>2985</v>
      </c>
      <c r="G235" s="64">
        <v>1</v>
      </c>
      <c r="H235" s="65" t="s">
        <v>2986</v>
      </c>
      <c r="I235" s="25" t="s">
        <v>1760</v>
      </c>
      <c r="J235" s="244">
        <v>34</v>
      </c>
      <c r="K235" s="66">
        <f t="shared" si="10"/>
        <v>3.4</v>
      </c>
      <c r="L235" s="67" t="s">
        <v>2987</v>
      </c>
      <c r="M235" s="199">
        <v>154</v>
      </c>
      <c r="N235" s="24">
        <f t="shared" si="11"/>
        <v>0.1</v>
      </c>
      <c r="O235" s="200" t="s">
        <v>1694</v>
      </c>
      <c r="P235" s="68" t="s">
        <v>2990</v>
      </c>
      <c r="Q235" s="201" t="s">
        <v>117</v>
      </c>
    </row>
    <row r="236" spans="1:17" ht="11.25" customHeight="1" x14ac:dyDescent="0.2">
      <c r="A236" s="23">
        <v>228</v>
      </c>
      <c r="B236" s="61" t="s">
        <v>3381</v>
      </c>
      <c r="C236" s="61" t="s">
        <v>2267</v>
      </c>
      <c r="D236" s="61" t="s">
        <v>3382</v>
      </c>
      <c r="E236" s="62">
        <f t="shared" si="9"/>
        <v>44123</v>
      </c>
      <c r="F236" s="63" t="s">
        <v>2985</v>
      </c>
      <c r="G236" s="64">
        <v>1</v>
      </c>
      <c r="H236" s="65" t="s">
        <v>2986</v>
      </c>
      <c r="I236" s="25" t="s">
        <v>1760</v>
      </c>
      <c r="J236" s="244">
        <v>24</v>
      </c>
      <c r="K236" s="66">
        <f t="shared" si="10"/>
        <v>2.4</v>
      </c>
      <c r="L236" s="67" t="s">
        <v>2987</v>
      </c>
      <c r="M236" s="199">
        <v>154</v>
      </c>
      <c r="N236" s="24">
        <f t="shared" si="11"/>
        <v>0.1</v>
      </c>
      <c r="O236" s="200" t="s">
        <v>1695</v>
      </c>
      <c r="P236" s="68" t="s">
        <v>2990</v>
      </c>
      <c r="Q236" s="201" t="s">
        <v>117</v>
      </c>
    </row>
    <row r="237" spans="1:17" ht="11.25" customHeight="1" x14ac:dyDescent="0.2">
      <c r="A237" s="23">
        <v>229</v>
      </c>
      <c r="B237" s="61" t="s">
        <v>3383</v>
      </c>
      <c r="C237" s="61" t="s">
        <v>2270</v>
      </c>
      <c r="D237" s="61" t="s">
        <v>3384</v>
      </c>
      <c r="E237" s="62">
        <f t="shared" si="9"/>
        <v>44123</v>
      </c>
      <c r="F237" s="63" t="s">
        <v>2985</v>
      </c>
      <c r="G237" s="64">
        <v>1</v>
      </c>
      <c r="H237" s="65" t="s">
        <v>2986</v>
      </c>
      <c r="I237" s="25" t="s">
        <v>1760</v>
      </c>
      <c r="J237" s="244">
        <v>28</v>
      </c>
      <c r="K237" s="66">
        <f t="shared" si="10"/>
        <v>2.8</v>
      </c>
      <c r="L237" s="67" t="s">
        <v>2987</v>
      </c>
      <c r="M237" s="199">
        <v>154</v>
      </c>
      <c r="N237" s="24">
        <f t="shared" si="11"/>
        <v>0.1</v>
      </c>
      <c r="O237" s="200" t="s">
        <v>1698</v>
      </c>
      <c r="P237" s="68" t="s">
        <v>2990</v>
      </c>
      <c r="Q237" s="201" t="s">
        <v>117</v>
      </c>
    </row>
    <row r="238" spans="1:17" ht="11.25" customHeight="1" x14ac:dyDescent="0.2">
      <c r="A238" s="23">
        <v>230</v>
      </c>
      <c r="B238" s="61" t="s">
        <v>1230</v>
      </c>
      <c r="C238" s="61" t="s">
        <v>2272</v>
      </c>
      <c r="D238" s="61" t="s">
        <v>1231</v>
      </c>
      <c r="E238" s="62">
        <f t="shared" si="9"/>
        <v>44123</v>
      </c>
      <c r="F238" s="63" t="s">
        <v>2985</v>
      </c>
      <c r="G238" s="64">
        <v>1</v>
      </c>
      <c r="H238" s="65" t="s">
        <v>2986</v>
      </c>
      <c r="I238" s="25" t="s">
        <v>1760</v>
      </c>
      <c r="J238" s="244">
        <v>22</v>
      </c>
      <c r="K238" s="66">
        <f t="shared" si="10"/>
        <v>2.2000000000000002</v>
      </c>
      <c r="L238" s="67" t="s">
        <v>2987</v>
      </c>
      <c r="M238" s="199">
        <v>154</v>
      </c>
      <c r="N238" s="24">
        <f t="shared" si="11"/>
        <v>0.1</v>
      </c>
      <c r="O238" s="200" t="s">
        <v>1700</v>
      </c>
      <c r="P238" s="68" t="s">
        <v>2990</v>
      </c>
      <c r="Q238" s="201" t="s">
        <v>117</v>
      </c>
    </row>
    <row r="239" spans="1:17" ht="11.25" customHeight="1" x14ac:dyDescent="0.2">
      <c r="A239" s="23">
        <v>231</v>
      </c>
      <c r="B239" s="61" t="s">
        <v>1232</v>
      </c>
      <c r="C239" s="61" t="s">
        <v>2275</v>
      </c>
      <c r="D239" s="61" t="s">
        <v>1233</v>
      </c>
      <c r="E239" s="62">
        <f t="shared" si="9"/>
        <v>44123</v>
      </c>
      <c r="F239" s="63" t="s">
        <v>2985</v>
      </c>
      <c r="G239" s="64">
        <v>1</v>
      </c>
      <c r="H239" s="65" t="s">
        <v>2986</v>
      </c>
      <c r="I239" s="25" t="s">
        <v>1760</v>
      </c>
      <c r="J239" s="244">
        <v>32</v>
      </c>
      <c r="K239" s="66">
        <f t="shared" si="10"/>
        <v>3.2</v>
      </c>
      <c r="L239" s="67" t="s">
        <v>2987</v>
      </c>
      <c r="M239" s="199">
        <v>154</v>
      </c>
      <c r="N239" s="24">
        <f t="shared" si="11"/>
        <v>0.1</v>
      </c>
      <c r="O239" s="200" t="s">
        <v>1703</v>
      </c>
      <c r="P239" s="68" t="s">
        <v>2990</v>
      </c>
      <c r="Q239" s="201" t="s">
        <v>117</v>
      </c>
    </row>
    <row r="240" spans="1:17" ht="11.25" customHeight="1" x14ac:dyDescent="0.2">
      <c r="A240" s="23">
        <v>232</v>
      </c>
      <c r="B240" s="61" t="s">
        <v>1234</v>
      </c>
      <c r="C240" s="61" t="s">
        <v>1800</v>
      </c>
      <c r="D240" s="61" t="s">
        <v>1235</v>
      </c>
      <c r="E240" s="62">
        <f t="shared" si="9"/>
        <v>44123</v>
      </c>
      <c r="F240" s="63" t="s">
        <v>2985</v>
      </c>
      <c r="G240" s="64">
        <v>1</v>
      </c>
      <c r="H240" s="65" t="s">
        <v>2986</v>
      </c>
      <c r="I240" s="25" t="s">
        <v>1760</v>
      </c>
      <c r="J240" s="244">
        <v>38</v>
      </c>
      <c r="K240" s="66">
        <f t="shared" si="10"/>
        <v>3.8</v>
      </c>
      <c r="L240" s="67" t="s">
        <v>2987</v>
      </c>
      <c r="M240" s="199">
        <v>154</v>
      </c>
      <c r="N240" s="24">
        <f t="shared" si="11"/>
        <v>0.1</v>
      </c>
      <c r="O240" s="200" t="s">
        <v>1676</v>
      </c>
      <c r="P240" s="68" t="s">
        <v>2990</v>
      </c>
      <c r="Q240" s="201" t="s">
        <v>117</v>
      </c>
    </row>
    <row r="241" spans="1:17" ht="11.25" customHeight="1" x14ac:dyDescent="0.2">
      <c r="A241" s="23">
        <v>233</v>
      </c>
      <c r="B241" s="61" t="s">
        <v>1236</v>
      </c>
      <c r="C241" s="61" t="s">
        <v>2279</v>
      </c>
      <c r="D241" s="61" t="s">
        <v>1237</v>
      </c>
      <c r="E241" s="62">
        <f t="shared" si="9"/>
        <v>44123</v>
      </c>
      <c r="F241" s="63" t="s">
        <v>2985</v>
      </c>
      <c r="G241" s="64">
        <v>1</v>
      </c>
      <c r="H241" s="65" t="s">
        <v>2986</v>
      </c>
      <c r="I241" s="25" t="s">
        <v>1760</v>
      </c>
      <c r="J241" s="244">
        <v>24</v>
      </c>
      <c r="K241" s="66">
        <f t="shared" si="10"/>
        <v>2.4</v>
      </c>
      <c r="L241" s="67" t="s">
        <v>2987</v>
      </c>
      <c r="M241" s="199">
        <v>154</v>
      </c>
      <c r="N241" s="24">
        <f t="shared" si="11"/>
        <v>0.1</v>
      </c>
      <c r="O241" s="200" t="s">
        <v>1707</v>
      </c>
      <c r="P241" s="68" t="s">
        <v>2990</v>
      </c>
      <c r="Q241" s="201" t="s">
        <v>117</v>
      </c>
    </row>
    <row r="242" spans="1:17" ht="11.25" customHeight="1" x14ac:dyDescent="0.2">
      <c r="A242" s="23">
        <v>234</v>
      </c>
      <c r="B242" s="61" t="s">
        <v>1238</v>
      </c>
      <c r="C242" s="61" t="s">
        <v>2281</v>
      </c>
      <c r="D242" s="61" t="s">
        <v>1239</v>
      </c>
      <c r="E242" s="62">
        <f t="shared" si="9"/>
        <v>44123</v>
      </c>
      <c r="F242" s="63" t="s">
        <v>2985</v>
      </c>
      <c r="G242" s="64">
        <v>1</v>
      </c>
      <c r="H242" s="65" t="s">
        <v>2986</v>
      </c>
      <c r="I242" s="25" t="s">
        <v>1760</v>
      </c>
      <c r="J242" s="244">
        <v>26</v>
      </c>
      <c r="K242" s="66">
        <f t="shared" si="10"/>
        <v>2.6</v>
      </c>
      <c r="L242" s="67" t="s">
        <v>2987</v>
      </c>
      <c r="M242" s="199">
        <v>154</v>
      </c>
      <c r="N242" s="24">
        <f t="shared" si="11"/>
        <v>0.1</v>
      </c>
      <c r="O242" s="200" t="s">
        <v>1709</v>
      </c>
      <c r="P242" s="68" t="s">
        <v>2990</v>
      </c>
      <c r="Q242" s="201" t="s">
        <v>117</v>
      </c>
    </row>
    <row r="243" spans="1:17" ht="11.25" customHeight="1" x14ac:dyDescent="0.2">
      <c r="A243" s="23">
        <v>235</v>
      </c>
      <c r="B243" s="61" t="s">
        <v>1240</v>
      </c>
      <c r="C243" s="61" t="s">
        <v>2282</v>
      </c>
      <c r="D243" s="61" t="s">
        <v>1241</v>
      </c>
      <c r="E243" s="62">
        <f t="shared" si="9"/>
        <v>44123</v>
      </c>
      <c r="F243" s="63" t="s">
        <v>2985</v>
      </c>
      <c r="G243" s="64">
        <v>1</v>
      </c>
      <c r="H243" s="65" t="s">
        <v>2986</v>
      </c>
      <c r="I243" s="25" t="s">
        <v>1760</v>
      </c>
      <c r="J243" s="244">
        <v>94</v>
      </c>
      <c r="K243" s="66">
        <f t="shared" si="10"/>
        <v>9.4</v>
      </c>
      <c r="L243" s="67" t="s">
        <v>2987</v>
      </c>
      <c r="M243" s="199">
        <v>154</v>
      </c>
      <c r="N243" s="24">
        <f t="shared" si="11"/>
        <v>0.1</v>
      </c>
      <c r="O243" s="200" t="s">
        <v>1710</v>
      </c>
      <c r="P243" s="68" t="s">
        <v>2990</v>
      </c>
      <c r="Q243" s="201" t="s">
        <v>117</v>
      </c>
    </row>
    <row r="244" spans="1:17" ht="11.25" customHeight="1" x14ac:dyDescent="0.2">
      <c r="A244" s="23">
        <v>236</v>
      </c>
      <c r="B244" s="61" t="s">
        <v>1242</v>
      </c>
      <c r="C244" s="61" t="s">
        <v>2283</v>
      </c>
      <c r="D244" s="61" t="s">
        <v>1243</v>
      </c>
      <c r="E244" s="62">
        <f t="shared" si="9"/>
        <v>44123</v>
      </c>
      <c r="F244" s="63" t="s">
        <v>2985</v>
      </c>
      <c r="G244" s="64">
        <v>1</v>
      </c>
      <c r="H244" s="65" t="s">
        <v>2986</v>
      </c>
      <c r="I244" s="25" t="s">
        <v>1760</v>
      </c>
      <c r="J244" s="244">
        <v>32</v>
      </c>
      <c r="K244" s="66">
        <f t="shared" si="10"/>
        <v>3.2</v>
      </c>
      <c r="L244" s="67" t="s">
        <v>2987</v>
      </c>
      <c r="M244" s="199">
        <v>154</v>
      </c>
      <c r="N244" s="24">
        <f t="shared" si="11"/>
        <v>0.1</v>
      </c>
      <c r="O244" s="200" t="s">
        <v>1711</v>
      </c>
      <c r="P244" s="68" t="s">
        <v>2990</v>
      </c>
      <c r="Q244" s="201" t="s">
        <v>117</v>
      </c>
    </row>
    <row r="245" spans="1:17" ht="11.25" customHeight="1" x14ac:dyDescent="0.2">
      <c r="A245" s="23">
        <v>237</v>
      </c>
      <c r="B245" s="61" t="s">
        <v>1244</v>
      </c>
      <c r="C245" s="61" t="s">
        <v>1820</v>
      </c>
      <c r="D245" s="61" t="s">
        <v>1245</v>
      </c>
      <c r="E245" s="62">
        <f t="shared" si="9"/>
        <v>44123</v>
      </c>
      <c r="F245" s="63" t="s">
        <v>2985</v>
      </c>
      <c r="G245" s="64">
        <v>1</v>
      </c>
      <c r="H245" s="65" t="s">
        <v>2986</v>
      </c>
      <c r="I245" s="25" t="s">
        <v>1760</v>
      </c>
      <c r="J245" s="244">
        <v>26</v>
      </c>
      <c r="K245" s="66">
        <f t="shared" si="10"/>
        <v>2.6</v>
      </c>
      <c r="L245" s="67" t="s">
        <v>2987</v>
      </c>
      <c r="M245" s="199">
        <v>154</v>
      </c>
      <c r="N245" s="24">
        <f t="shared" si="11"/>
        <v>0.1</v>
      </c>
      <c r="O245" s="200" t="s">
        <v>1721</v>
      </c>
      <c r="P245" s="68" t="s">
        <v>2990</v>
      </c>
      <c r="Q245" s="201" t="s">
        <v>117</v>
      </c>
    </row>
    <row r="246" spans="1:17" ht="11.25" customHeight="1" x14ac:dyDescent="0.2">
      <c r="A246" s="23">
        <v>238</v>
      </c>
      <c r="B246" s="61" t="s">
        <v>1246</v>
      </c>
      <c r="C246" s="61" t="s">
        <v>1823</v>
      </c>
      <c r="D246" s="61" t="s">
        <v>1247</v>
      </c>
      <c r="E246" s="62">
        <f t="shared" si="9"/>
        <v>44123</v>
      </c>
      <c r="F246" s="63" t="s">
        <v>2985</v>
      </c>
      <c r="G246" s="64">
        <v>1</v>
      </c>
      <c r="H246" s="65" t="s">
        <v>2986</v>
      </c>
      <c r="I246" s="25" t="s">
        <v>1760</v>
      </c>
      <c r="J246" s="244">
        <v>28</v>
      </c>
      <c r="K246" s="66">
        <f t="shared" si="10"/>
        <v>2.8</v>
      </c>
      <c r="L246" s="67" t="s">
        <v>2987</v>
      </c>
      <c r="M246" s="199">
        <v>154</v>
      </c>
      <c r="N246" s="24">
        <f t="shared" si="11"/>
        <v>0.1</v>
      </c>
      <c r="O246" s="200" t="s">
        <v>1724</v>
      </c>
      <c r="P246" s="68" t="s">
        <v>2990</v>
      </c>
      <c r="Q246" s="201" t="s">
        <v>117</v>
      </c>
    </row>
    <row r="247" spans="1:17" ht="11.25" customHeight="1" x14ac:dyDescent="0.2">
      <c r="A247" s="23">
        <v>239</v>
      </c>
      <c r="B247" s="61" t="s">
        <v>1248</v>
      </c>
      <c r="C247" s="61" t="s">
        <v>1826</v>
      </c>
      <c r="D247" s="61" t="s">
        <v>1249</v>
      </c>
      <c r="E247" s="62">
        <f t="shared" si="9"/>
        <v>44123</v>
      </c>
      <c r="F247" s="63" t="s">
        <v>2985</v>
      </c>
      <c r="G247" s="64">
        <v>1</v>
      </c>
      <c r="H247" s="65" t="s">
        <v>2986</v>
      </c>
      <c r="I247" s="25" t="s">
        <v>1760</v>
      </c>
      <c r="J247" s="244">
        <v>38</v>
      </c>
      <c r="K247" s="66">
        <f t="shared" si="10"/>
        <v>3.8</v>
      </c>
      <c r="L247" s="67" t="s">
        <v>2987</v>
      </c>
      <c r="M247" s="199">
        <v>154</v>
      </c>
      <c r="N247" s="24">
        <f t="shared" si="11"/>
        <v>0.1</v>
      </c>
      <c r="O247" s="200" t="s">
        <v>1728</v>
      </c>
      <c r="P247" s="68" t="s">
        <v>2990</v>
      </c>
      <c r="Q247" s="201" t="s">
        <v>117</v>
      </c>
    </row>
    <row r="248" spans="1:17" ht="11.25" customHeight="1" x14ac:dyDescent="0.2">
      <c r="A248" s="23">
        <v>240</v>
      </c>
      <c r="B248" s="61" t="s">
        <v>1250</v>
      </c>
      <c r="C248" s="61" t="s">
        <v>2286</v>
      </c>
      <c r="D248" s="61" t="s">
        <v>1251</v>
      </c>
      <c r="E248" s="62">
        <f t="shared" si="9"/>
        <v>44123</v>
      </c>
      <c r="F248" s="63" t="s">
        <v>2985</v>
      </c>
      <c r="G248" s="64">
        <v>1</v>
      </c>
      <c r="H248" s="65" t="s">
        <v>2986</v>
      </c>
      <c r="I248" s="25" t="s">
        <v>1760</v>
      </c>
      <c r="J248" s="244">
        <v>20</v>
      </c>
      <c r="K248" s="66">
        <f t="shared" si="10"/>
        <v>2</v>
      </c>
      <c r="L248" s="67" t="s">
        <v>2987</v>
      </c>
      <c r="M248" s="199">
        <v>154</v>
      </c>
      <c r="N248" s="24">
        <f t="shared" si="11"/>
        <v>0.1</v>
      </c>
      <c r="O248" s="200" t="s">
        <v>1733</v>
      </c>
      <c r="P248" s="68" t="s">
        <v>2990</v>
      </c>
      <c r="Q248" s="201" t="s">
        <v>117</v>
      </c>
    </row>
    <row r="249" spans="1:17" ht="11.25" customHeight="1" x14ac:dyDescent="0.2">
      <c r="A249" s="23">
        <v>241</v>
      </c>
      <c r="B249" s="61" t="s">
        <v>1252</v>
      </c>
      <c r="C249" s="61" t="s">
        <v>2288</v>
      </c>
      <c r="D249" s="61" t="s">
        <v>1253</v>
      </c>
      <c r="E249" s="62">
        <f t="shared" si="9"/>
        <v>44123</v>
      </c>
      <c r="F249" s="63" t="s">
        <v>2985</v>
      </c>
      <c r="G249" s="64">
        <v>1</v>
      </c>
      <c r="H249" s="65" t="s">
        <v>2986</v>
      </c>
      <c r="I249" s="25" t="s">
        <v>1760</v>
      </c>
      <c r="J249" s="244">
        <v>32</v>
      </c>
      <c r="K249" s="66">
        <f t="shared" si="10"/>
        <v>3.2</v>
      </c>
      <c r="L249" s="67" t="s">
        <v>2987</v>
      </c>
      <c r="M249" s="199">
        <v>154</v>
      </c>
      <c r="N249" s="24">
        <f t="shared" si="11"/>
        <v>0.1</v>
      </c>
      <c r="O249" s="200" t="s">
        <v>1734</v>
      </c>
      <c r="P249" s="68" t="s">
        <v>2990</v>
      </c>
      <c r="Q249" s="201" t="s">
        <v>117</v>
      </c>
    </row>
    <row r="250" spans="1:17" ht="11.25" customHeight="1" x14ac:dyDescent="0.2">
      <c r="A250" s="23">
        <v>242</v>
      </c>
      <c r="B250" s="61" t="s">
        <v>1254</v>
      </c>
      <c r="C250" s="61" t="s">
        <v>2289</v>
      </c>
      <c r="D250" s="61" t="s">
        <v>1255</v>
      </c>
      <c r="E250" s="62">
        <f t="shared" si="9"/>
        <v>44123</v>
      </c>
      <c r="F250" s="63" t="s">
        <v>2985</v>
      </c>
      <c r="G250" s="64">
        <v>1</v>
      </c>
      <c r="H250" s="65" t="s">
        <v>2986</v>
      </c>
      <c r="I250" s="25" t="s">
        <v>1760</v>
      </c>
      <c r="J250" s="244">
        <v>22</v>
      </c>
      <c r="K250" s="66">
        <f t="shared" si="10"/>
        <v>2.2000000000000002</v>
      </c>
      <c r="L250" s="67" t="s">
        <v>2987</v>
      </c>
      <c r="M250" s="199">
        <v>154</v>
      </c>
      <c r="N250" s="24">
        <f t="shared" si="11"/>
        <v>0.1</v>
      </c>
      <c r="O250" s="200" t="s">
        <v>1735</v>
      </c>
      <c r="P250" s="68" t="s">
        <v>2990</v>
      </c>
      <c r="Q250" s="201" t="s">
        <v>117</v>
      </c>
    </row>
    <row r="251" spans="1:17" ht="11.25" customHeight="1" x14ac:dyDescent="0.2">
      <c r="A251" s="23">
        <v>243</v>
      </c>
      <c r="B251" s="61" t="s">
        <v>1256</v>
      </c>
      <c r="C251" s="61" t="s">
        <v>2290</v>
      </c>
      <c r="D251" s="61" t="s">
        <v>1257</v>
      </c>
      <c r="E251" s="62">
        <f t="shared" si="9"/>
        <v>44123</v>
      </c>
      <c r="F251" s="63" t="s">
        <v>2985</v>
      </c>
      <c r="G251" s="64">
        <v>1</v>
      </c>
      <c r="H251" s="65" t="s">
        <v>2986</v>
      </c>
      <c r="I251" s="25" t="s">
        <v>1760</v>
      </c>
      <c r="J251" s="244">
        <v>50</v>
      </c>
      <c r="K251" s="66">
        <f t="shared" si="10"/>
        <v>5</v>
      </c>
      <c r="L251" s="67" t="s">
        <v>2987</v>
      </c>
      <c r="M251" s="199">
        <v>154</v>
      </c>
      <c r="N251" s="24">
        <f t="shared" si="11"/>
        <v>0.1</v>
      </c>
      <c r="O251" s="200" t="s">
        <v>1737</v>
      </c>
      <c r="P251" s="68" t="s">
        <v>2990</v>
      </c>
      <c r="Q251" s="201" t="s">
        <v>117</v>
      </c>
    </row>
    <row r="252" spans="1:17" ht="11.25" customHeight="1" x14ac:dyDescent="0.2">
      <c r="A252" s="23">
        <v>244</v>
      </c>
      <c r="B252" s="61" t="s">
        <v>1258</v>
      </c>
      <c r="C252" s="61" t="s">
        <v>2291</v>
      </c>
      <c r="D252" s="61" t="s">
        <v>1259</v>
      </c>
      <c r="E252" s="62">
        <f t="shared" si="9"/>
        <v>44123</v>
      </c>
      <c r="F252" s="63" t="s">
        <v>2985</v>
      </c>
      <c r="G252" s="64">
        <v>1</v>
      </c>
      <c r="H252" s="65" t="s">
        <v>2986</v>
      </c>
      <c r="I252" s="25" t="s">
        <v>1760</v>
      </c>
      <c r="J252" s="244">
        <v>92</v>
      </c>
      <c r="K252" s="66">
        <f t="shared" si="10"/>
        <v>9.1999999999999993</v>
      </c>
      <c r="L252" s="67" t="s">
        <v>2987</v>
      </c>
      <c r="M252" s="199">
        <v>154</v>
      </c>
      <c r="N252" s="24">
        <f t="shared" si="11"/>
        <v>0.1</v>
      </c>
      <c r="O252" s="200" t="s">
        <v>1738</v>
      </c>
      <c r="P252" s="68" t="s">
        <v>2990</v>
      </c>
      <c r="Q252" s="201" t="s">
        <v>117</v>
      </c>
    </row>
    <row r="253" spans="1:17" ht="11.25" customHeight="1" x14ac:dyDescent="0.2">
      <c r="A253" s="23">
        <v>245</v>
      </c>
      <c r="B253" s="61" t="s">
        <v>1260</v>
      </c>
      <c r="C253" s="61" t="s">
        <v>1771</v>
      </c>
      <c r="D253" s="61" t="s">
        <v>1261</v>
      </c>
      <c r="E253" s="62">
        <f t="shared" si="9"/>
        <v>44123</v>
      </c>
      <c r="F253" s="63" t="s">
        <v>2985</v>
      </c>
      <c r="G253" s="64">
        <v>1</v>
      </c>
      <c r="H253" s="65" t="s">
        <v>2986</v>
      </c>
      <c r="I253" s="25" t="s">
        <v>1760</v>
      </c>
      <c r="J253" s="244">
        <v>206</v>
      </c>
      <c r="K253" s="66">
        <f t="shared" si="10"/>
        <v>20.6</v>
      </c>
      <c r="L253" s="67" t="s">
        <v>2987</v>
      </c>
      <c r="M253" s="199">
        <v>154</v>
      </c>
      <c r="N253" s="24">
        <f t="shared" si="11"/>
        <v>0.1</v>
      </c>
      <c r="O253" s="200" t="s">
        <v>1116</v>
      </c>
      <c r="P253" s="68" t="s">
        <v>2997</v>
      </c>
      <c r="Q253" s="201" t="s">
        <v>303</v>
      </c>
    </row>
    <row r="254" spans="1:17" ht="11.25" customHeight="1" x14ac:dyDescent="0.2">
      <c r="A254" s="23">
        <v>246</v>
      </c>
      <c r="B254" s="61" t="s">
        <v>1262</v>
      </c>
      <c r="C254" s="61" t="s">
        <v>1771</v>
      </c>
      <c r="D254" s="61" t="s">
        <v>1263</v>
      </c>
      <c r="E254" s="62">
        <f t="shared" si="9"/>
        <v>44123</v>
      </c>
      <c r="F254" s="63" t="s">
        <v>2985</v>
      </c>
      <c r="G254" s="64">
        <v>1</v>
      </c>
      <c r="H254" s="65" t="s">
        <v>2986</v>
      </c>
      <c r="I254" s="25" t="s">
        <v>1760</v>
      </c>
      <c r="J254" s="244">
        <v>56</v>
      </c>
      <c r="K254" s="66">
        <f t="shared" si="10"/>
        <v>5.6</v>
      </c>
      <c r="L254" s="67" t="s">
        <v>2987</v>
      </c>
      <c r="M254" s="199">
        <v>154</v>
      </c>
      <c r="N254" s="24">
        <f t="shared" si="11"/>
        <v>0.1</v>
      </c>
      <c r="O254" s="200" t="s">
        <v>1115</v>
      </c>
      <c r="P254" s="68" t="s">
        <v>2997</v>
      </c>
      <c r="Q254" s="201" t="s">
        <v>303</v>
      </c>
    </row>
    <row r="255" spans="1:17" ht="11.25" customHeight="1" x14ac:dyDescent="0.2">
      <c r="A255" s="23">
        <v>247</v>
      </c>
      <c r="B255" s="61" t="s">
        <v>1264</v>
      </c>
      <c r="C255" s="61" t="s">
        <v>1782</v>
      </c>
      <c r="D255" s="61" t="s">
        <v>1265</v>
      </c>
      <c r="E255" s="62">
        <f t="shared" si="9"/>
        <v>44123</v>
      </c>
      <c r="F255" s="63" t="s">
        <v>2985</v>
      </c>
      <c r="G255" s="64">
        <v>1</v>
      </c>
      <c r="H255" s="65" t="s">
        <v>2986</v>
      </c>
      <c r="I255" s="25" t="s">
        <v>1760</v>
      </c>
      <c r="J255" s="244">
        <v>30</v>
      </c>
      <c r="K255" s="66">
        <f t="shared" si="10"/>
        <v>3</v>
      </c>
      <c r="L255" s="67" t="s">
        <v>2987</v>
      </c>
      <c r="M255" s="199">
        <v>154</v>
      </c>
      <c r="N255" s="24">
        <f t="shared" si="11"/>
        <v>0.1</v>
      </c>
      <c r="O255" s="200" t="s">
        <v>1112</v>
      </c>
      <c r="P255" s="68" t="s">
        <v>2997</v>
      </c>
      <c r="Q255" s="201" t="s">
        <v>303</v>
      </c>
    </row>
    <row r="256" spans="1:17" ht="11.25" customHeight="1" x14ac:dyDescent="0.2">
      <c r="A256" s="23">
        <v>248</v>
      </c>
      <c r="B256" s="61" t="s">
        <v>1266</v>
      </c>
      <c r="C256" s="61" t="s">
        <v>1113</v>
      </c>
      <c r="D256" s="61" t="s">
        <v>1267</v>
      </c>
      <c r="E256" s="62">
        <f t="shared" si="9"/>
        <v>44123</v>
      </c>
      <c r="F256" s="63" t="s">
        <v>2985</v>
      </c>
      <c r="G256" s="64">
        <v>1</v>
      </c>
      <c r="H256" s="65" t="s">
        <v>2986</v>
      </c>
      <c r="I256" s="25" t="s">
        <v>1760</v>
      </c>
      <c r="J256" s="244">
        <v>24</v>
      </c>
      <c r="K256" s="66">
        <f t="shared" si="10"/>
        <v>2.4</v>
      </c>
      <c r="L256" s="67" t="s">
        <v>2987</v>
      </c>
      <c r="M256" s="199">
        <v>154</v>
      </c>
      <c r="N256" s="24">
        <f t="shared" si="11"/>
        <v>0.1</v>
      </c>
      <c r="O256" s="200" t="s">
        <v>1114</v>
      </c>
      <c r="P256" s="68" t="s">
        <v>2997</v>
      </c>
      <c r="Q256" s="201" t="s">
        <v>303</v>
      </c>
    </row>
    <row r="257" spans="1:17" ht="11.25" customHeight="1" x14ac:dyDescent="0.2">
      <c r="A257" s="23">
        <v>249</v>
      </c>
      <c r="B257" s="61" t="s">
        <v>1268</v>
      </c>
      <c r="C257" s="61" t="s">
        <v>2050</v>
      </c>
      <c r="D257" s="61" t="s">
        <v>1269</v>
      </c>
      <c r="E257" s="62">
        <f t="shared" si="9"/>
        <v>44123</v>
      </c>
      <c r="F257" s="63" t="s">
        <v>2985</v>
      </c>
      <c r="G257" s="64">
        <v>1</v>
      </c>
      <c r="H257" s="65" t="s">
        <v>2986</v>
      </c>
      <c r="I257" s="25" t="s">
        <v>1760</v>
      </c>
      <c r="J257" s="244">
        <v>86</v>
      </c>
      <c r="K257" s="66">
        <f t="shared" si="10"/>
        <v>8.6</v>
      </c>
      <c r="L257" s="67" t="s">
        <v>2987</v>
      </c>
      <c r="M257" s="199">
        <v>154</v>
      </c>
      <c r="N257" s="24">
        <f t="shared" si="11"/>
        <v>0.1</v>
      </c>
      <c r="O257" s="200" t="s">
        <v>2051</v>
      </c>
      <c r="P257" s="68" t="s">
        <v>2997</v>
      </c>
      <c r="Q257" s="201" t="s">
        <v>303</v>
      </c>
    </row>
    <row r="258" spans="1:17" ht="11.25" customHeight="1" x14ac:dyDescent="0.2">
      <c r="A258" s="23">
        <v>250</v>
      </c>
      <c r="B258" s="61" t="s">
        <v>1270</v>
      </c>
      <c r="C258" s="61" t="s">
        <v>2067</v>
      </c>
      <c r="D258" s="61" t="s">
        <v>1271</v>
      </c>
      <c r="E258" s="62">
        <f t="shared" si="9"/>
        <v>44123</v>
      </c>
      <c r="F258" s="63" t="s">
        <v>2985</v>
      </c>
      <c r="G258" s="64">
        <v>1</v>
      </c>
      <c r="H258" s="65" t="s">
        <v>2986</v>
      </c>
      <c r="I258" s="25" t="s">
        <v>1760</v>
      </c>
      <c r="J258" s="244">
        <v>20</v>
      </c>
      <c r="K258" s="66">
        <f t="shared" si="10"/>
        <v>2</v>
      </c>
      <c r="L258" s="67" t="s">
        <v>2987</v>
      </c>
      <c r="M258" s="199">
        <v>154</v>
      </c>
      <c r="N258" s="24">
        <f t="shared" si="11"/>
        <v>0.1</v>
      </c>
      <c r="O258" s="200" t="s">
        <v>2068</v>
      </c>
      <c r="P258" s="68" t="s">
        <v>2997</v>
      </c>
      <c r="Q258" s="201" t="s">
        <v>303</v>
      </c>
    </row>
    <row r="259" spans="1:17" ht="11.25" customHeight="1" x14ac:dyDescent="0.2">
      <c r="A259" s="23">
        <v>251</v>
      </c>
      <c r="B259" s="61" t="s">
        <v>1272</v>
      </c>
      <c r="C259" s="61" t="s">
        <v>1908</v>
      </c>
      <c r="D259" s="61" t="s">
        <v>1273</v>
      </c>
      <c r="E259" s="62">
        <f t="shared" si="9"/>
        <v>44123</v>
      </c>
      <c r="F259" s="63" t="s">
        <v>2985</v>
      </c>
      <c r="G259" s="64">
        <v>1</v>
      </c>
      <c r="H259" s="65" t="s">
        <v>2986</v>
      </c>
      <c r="I259" s="25" t="s">
        <v>1760</v>
      </c>
      <c r="J259" s="244">
        <v>19</v>
      </c>
      <c r="K259" s="66">
        <f t="shared" si="10"/>
        <v>1.9</v>
      </c>
      <c r="L259" s="67" t="s">
        <v>2987</v>
      </c>
      <c r="M259" s="199">
        <v>154</v>
      </c>
      <c r="N259" s="24">
        <f t="shared" si="11"/>
        <v>0.1</v>
      </c>
      <c r="O259" s="200" t="s">
        <v>2076</v>
      </c>
      <c r="P259" s="68" t="s">
        <v>2997</v>
      </c>
      <c r="Q259" s="201" t="s">
        <v>303</v>
      </c>
    </row>
    <row r="260" spans="1:17" ht="11.25" customHeight="1" x14ac:dyDescent="0.2">
      <c r="A260" s="23">
        <v>252</v>
      </c>
      <c r="B260" s="61" t="s">
        <v>1274</v>
      </c>
      <c r="C260" s="61" t="s">
        <v>332</v>
      </c>
      <c r="D260" s="61" t="s">
        <v>1275</v>
      </c>
      <c r="E260" s="62">
        <f t="shared" si="9"/>
        <v>44123</v>
      </c>
      <c r="F260" s="63" t="s">
        <v>2985</v>
      </c>
      <c r="G260" s="64">
        <v>1</v>
      </c>
      <c r="H260" s="65" t="s">
        <v>2986</v>
      </c>
      <c r="I260" s="25" t="s">
        <v>1760</v>
      </c>
      <c r="J260" s="244">
        <v>14</v>
      </c>
      <c r="K260" s="66">
        <f t="shared" si="10"/>
        <v>1.4</v>
      </c>
      <c r="L260" s="67" t="s">
        <v>2987</v>
      </c>
      <c r="M260" s="199">
        <v>154</v>
      </c>
      <c r="N260" s="24">
        <f t="shared" si="11"/>
        <v>0.1</v>
      </c>
      <c r="O260" s="200" t="s">
        <v>333</v>
      </c>
      <c r="P260" s="68" t="s">
        <v>2997</v>
      </c>
      <c r="Q260" s="201" t="s">
        <v>303</v>
      </c>
    </row>
    <row r="261" spans="1:17" ht="11.25" customHeight="1" x14ac:dyDescent="0.2">
      <c r="A261" s="23">
        <v>253</v>
      </c>
      <c r="B261" s="61" t="s">
        <v>1276</v>
      </c>
      <c r="C261" s="61" t="s">
        <v>1873</v>
      </c>
      <c r="D261" s="61" t="s">
        <v>1277</v>
      </c>
      <c r="E261" s="62">
        <f t="shared" si="9"/>
        <v>44123</v>
      </c>
      <c r="F261" s="63" t="s">
        <v>2985</v>
      </c>
      <c r="G261" s="64">
        <v>1</v>
      </c>
      <c r="H261" s="65" t="s">
        <v>2986</v>
      </c>
      <c r="I261" s="25" t="s">
        <v>1760</v>
      </c>
      <c r="J261" s="244">
        <v>114</v>
      </c>
      <c r="K261" s="66">
        <f t="shared" si="10"/>
        <v>11.4</v>
      </c>
      <c r="L261" s="67" t="s">
        <v>2987</v>
      </c>
      <c r="M261" s="199">
        <v>154</v>
      </c>
      <c r="N261" s="24">
        <f t="shared" si="11"/>
        <v>0.1</v>
      </c>
      <c r="O261" s="200" t="s">
        <v>337</v>
      </c>
      <c r="P261" s="68" t="s">
        <v>2997</v>
      </c>
      <c r="Q261" s="201" t="s">
        <v>303</v>
      </c>
    </row>
    <row r="262" spans="1:17" ht="11.25" customHeight="1" x14ac:dyDescent="0.2">
      <c r="A262" s="23">
        <v>254</v>
      </c>
      <c r="B262" s="61" t="s">
        <v>1278</v>
      </c>
      <c r="C262" s="61" t="s">
        <v>1802</v>
      </c>
      <c r="D262" s="61" t="s">
        <v>1279</v>
      </c>
      <c r="E262" s="62">
        <f t="shared" si="9"/>
        <v>44123</v>
      </c>
      <c r="F262" s="63" t="s">
        <v>2985</v>
      </c>
      <c r="G262" s="64">
        <v>1</v>
      </c>
      <c r="H262" s="65" t="s">
        <v>2986</v>
      </c>
      <c r="I262" s="25" t="s">
        <v>1760</v>
      </c>
      <c r="J262" s="244">
        <v>30</v>
      </c>
      <c r="K262" s="66">
        <f t="shared" si="10"/>
        <v>3</v>
      </c>
      <c r="L262" s="67" t="s">
        <v>2987</v>
      </c>
      <c r="M262" s="199">
        <v>154</v>
      </c>
      <c r="N262" s="24">
        <f t="shared" si="11"/>
        <v>0.1</v>
      </c>
      <c r="O262" s="200" t="s">
        <v>340</v>
      </c>
      <c r="P262" s="68" t="s">
        <v>2997</v>
      </c>
      <c r="Q262" s="201" t="s">
        <v>303</v>
      </c>
    </row>
    <row r="263" spans="1:17" ht="11.25" customHeight="1" x14ac:dyDescent="0.2">
      <c r="A263" s="23">
        <v>255</v>
      </c>
      <c r="B263" s="61" t="s">
        <v>1280</v>
      </c>
      <c r="C263" s="61" t="s">
        <v>341</v>
      </c>
      <c r="D263" s="61" t="s">
        <v>1281</v>
      </c>
      <c r="E263" s="62">
        <f t="shared" si="9"/>
        <v>44123</v>
      </c>
      <c r="F263" s="63" t="s">
        <v>2985</v>
      </c>
      <c r="G263" s="64">
        <v>1</v>
      </c>
      <c r="H263" s="65" t="s">
        <v>2986</v>
      </c>
      <c r="I263" s="25" t="s">
        <v>1760</v>
      </c>
      <c r="J263" s="244">
        <v>14</v>
      </c>
      <c r="K263" s="66">
        <f t="shared" si="10"/>
        <v>1.4</v>
      </c>
      <c r="L263" s="67" t="s">
        <v>2987</v>
      </c>
      <c r="M263" s="199">
        <v>154</v>
      </c>
      <c r="N263" s="24">
        <f t="shared" si="11"/>
        <v>0.1</v>
      </c>
      <c r="O263" s="200" t="s">
        <v>342</v>
      </c>
      <c r="P263" s="68" t="s">
        <v>2997</v>
      </c>
      <c r="Q263" s="201" t="s">
        <v>303</v>
      </c>
    </row>
    <row r="264" spans="1:17" ht="11.25" customHeight="1" x14ac:dyDescent="0.2">
      <c r="A264" s="23">
        <v>256</v>
      </c>
      <c r="B264" s="61" t="s">
        <v>1282</v>
      </c>
      <c r="C264" s="61" t="s">
        <v>1892</v>
      </c>
      <c r="D264" s="61" t="s">
        <v>1283</v>
      </c>
      <c r="E264" s="62">
        <f t="shared" si="9"/>
        <v>44123</v>
      </c>
      <c r="F264" s="63" t="s">
        <v>2985</v>
      </c>
      <c r="G264" s="64">
        <v>1</v>
      </c>
      <c r="H264" s="65" t="s">
        <v>2986</v>
      </c>
      <c r="I264" s="25" t="s">
        <v>1760</v>
      </c>
      <c r="J264" s="244">
        <v>30</v>
      </c>
      <c r="K264" s="66">
        <f t="shared" si="10"/>
        <v>3</v>
      </c>
      <c r="L264" s="67" t="s">
        <v>2987</v>
      </c>
      <c r="M264" s="199">
        <v>154</v>
      </c>
      <c r="N264" s="24">
        <f t="shared" si="11"/>
        <v>0.1</v>
      </c>
      <c r="O264" s="200" t="s">
        <v>349</v>
      </c>
      <c r="P264" s="68" t="s">
        <v>2997</v>
      </c>
      <c r="Q264" s="201" t="s">
        <v>303</v>
      </c>
    </row>
    <row r="265" spans="1:17" ht="11.25" customHeight="1" x14ac:dyDescent="0.2">
      <c r="A265" s="23">
        <v>257</v>
      </c>
      <c r="B265" s="61" t="s">
        <v>1284</v>
      </c>
      <c r="C265" s="61" t="s">
        <v>1804</v>
      </c>
      <c r="D265" s="61" t="s">
        <v>1285</v>
      </c>
      <c r="E265" s="62">
        <f t="shared" ref="E265:E328" si="12">DATE(2020,10,19)</f>
        <v>44123</v>
      </c>
      <c r="F265" s="63" t="s">
        <v>2985</v>
      </c>
      <c r="G265" s="64">
        <v>1</v>
      </c>
      <c r="H265" s="65" t="s">
        <v>2986</v>
      </c>
      <c r="I265" s="25" t="s">
        <v>1760</v>
      </c>
      <c r="J265" s="244">
        <v>22</v>
      </c>
      <c r="K265" s="66">
        <f t="shared" ref="K265:K328" si="13">J265*100/1000</f>
        <v>2.2000000000000002</v>
      </c>
      <c r="L265" s="67" t="s">
        <v>2987</v>
      </c>
      <c r="M265" s="199">
        <v>154</v>
      </c>
      <c r="N265" s="24">
        <f t="shared" ref="N265:N328" si="14">100/1000</f>
        <v>0.1</v>
      </c>
      <c r="O265" s="200" t="s">
        <v>352</v>
      </c>
      <c r="P265" s="68" t="s">
        <v>2997</v>
      </c>
      <c r="Q265" s="201" t="s">
        <v>303</v>
      </c>
    </row>
    <row r="266" spans="1:17" ht="11.25" customHeight="1" x14ac:dyDescent="0.2">
      <c r="A266" s="23">
        <v>258</v>
      </c>
      <c r="B266" s="61" t="s">
        <v>1286</v>
      </c>
      <c r="C266" s="61" t="s">
        <v>1808</v>
      </c>
      <c r="D266" s="61" t="s">
        <v>1287</v>
      </c>
      <c r="E266" s="62">
        <f t="shared" si="12"/>
        <v>44123</v>
      </c>
      <c r="F266" s="63" t="s">
        <v>2985</v>
      </c>
      <c r="G266" s="64">
        <v>1</v>
      </c>
      <c r="H266" s="65" t="s">
        <v>2986</v>
      </c>
      <c r="I266" s="25" t="s">
        <v>1760</v>
      </c>
      <c r="J266" s="244">
        <v>40</v>
      </c>
      <c r="K266" s="66">
        <f t="shared" si="13"/>
        <v>4</v>
      </c>
      <c r="L266" s="67" t="s">
        <v>2987</v>
      </c>
      <c r="M266" s="199">
        <v>154</v>
      </c>
      <c r="N266" s="24">
        <f t="shared" si="14"/>
        <v>0.1</v>
      </c>
      <c r="O266" s="200" t="s">
        <v>2078</v>
      </c>
      <c r="P266" s="68" t="s">
        <v>2997</v>
      </c>
      <c r="Q266" s="201" t="s">
        <v>303</v>
      </c>
    </row>
    <row r="267" spans="1:17" ht="11.25" customHeight="1" x14ac:dyDescent="0.2">
      <c r="A267" s="23">
        <v>259</v>
      </c>
      <c r="B267" s="61" t="s">
        <v>1288</v>
      </c>
      <c r="C267" s="61" t="s">
        <v>2320</v>
      </c>
      <c r="D267" s="61" t="s">
        <v>1289</v>
      </c>
      <c r="E267" s="62">
        <f t="shared" si="12"/>
        <v>44123</v>
      </c>
      <c r="F267" s="63" t="s">
        <v>2985</v>
      </c>
      <c r="G267" s="64">
        <v>1</v>
      </c>
      <c r="H267" s="65" t="s">
        <v>2986</v>
      </c>
      <c r="I267" s="25" t="s">
        <v>1760</v>
      </c>
      <c r="J267" s="244">
        <v>76</v>
      </c>
      <c r="K267" s="66">
        <f t="shared" si="13"/>
        <v>7.6</v>
      </c>
      <c r="L267" s="67" t="s">
        <v>2987</v>
      </c>
      <c r="M267" s="199">
        <v>154</v>
      </c>
      <c r="N267" s="24">
        <f t="shared" si="14"/>
        <v>0.1</v>
      </c>
      <c r="O267" s="200" t="s">
        <v>2085</v>
      </c>
      <c r="P267" s="68" t="s">
        <v>2997</v>
      </c>
      <c r="Q267" s="201" t="s">
        <v>303</v>
      </c>
    </row>
    <row r="268" spans="1:17" ht="11.25" customHeight="1" x14ac:dyDescent="0.2">
      <c r="A268" s="23">
        <v>260</v>
      </c>
      <c r="B268" s="61" t="s">
        <v>1290</v>
      </c>
      <c r="C268" s="61" t="s">
        <v>2089</v>
      </c>
      <c r="D268" s="61" t="s">
        <v>1291</v>
      </c>
      <c r="E268" s="62">
        <f t="shared" si="12"/>
        <v>44123</v>
      </c>
      <c r="F268" s="63" t="s">
        <v>2985</v>
      </c>
      <c r="G268" s="64">
        <v>1</v>
      </c>
      <c r="H268" s="65" t="s">
        <v>2986</v>
      </c>
      <c r="I268" s="25" t="s">
        <v>1760</v>
      </c>
      <c r="J268" s="244">
        <v>16</v>
      </c>
      <c r="K268" s="66">
        <f t="shared" si="13"/>
        <v>1.6</v>
      </c>
      <c r="L268" s="67" t="s">
        <v>2987</v>
      </c>
      <c r="M268" s="199">
        <v>154</v>
      </c>
      <c r="N268" s="24">
        <f t="shared" si="14"/>
        <v>0.1</v>
      </c>
      <c r="O268" s="200" t="s">
        <v>2090</v>
      </c>
      <c r="P268" s="68" t="s">
        <v>2997</v>
      </c>
      <c r="Q268" s="201" t="s">
        <v>303</v>
      </c>
    </row>
    <row r="269" spans="1:17" ht="11.25" customHeight="1" x14ac:dyDescent="0.2">
      <c r="A269" s="23">
        <v>261</v>
      </c>
      <c r="B269" s="61" t="s">
        <v>1292</v>
      </c>
      <c r="C269" s="61" t="s">
        <v>2323</v>
      </c>
      <c r="D269" s="61" t="s">
        <v>1293</v>
      </c>
      <c r="E269" s="62">
        <f t="shared" si="12"/>
        <v>44123</v>
      </c>
      <c r="F269" s="63" t="s">
        <v>2985</v>
      </c>
      <c r="G269" s="64">
        <v>1</v>
      </c>
      <c r="H269" s="65" t="s">
        <v>2986</v>
      </c>
      <c r="I269" s="25" t="s">
        <v>1760</v>
      </c>
      <c r="J269" s="244">
        <v>80</v>
      </c>
      <c r="K269" s="66">
        <f t="shared" si="13"/>
        <v>8</v>
      </c>
      <c r="L269" s="67" t="s">
        <v>2987</v>
      </c>
      <c r="M269" s="199">
        <v>154</v>
      </c>
      <c r="N269" s="24">
        <f t="shared" si="14"/>
        <v>0.1</v>
      </c>
      <c r="O269" s="200" t="s">
        <v>2093</v>
      </c>
      <c r="P269" s="68" t="s">
        <v>2997</v>
      </c>
      <c r="Q269" s="201" t="s">
        <v>303</v>
      </c>
    </row>
    <row r="270" spans="1:17" ht="11.25" customHeight="1" x14ac:dyDescent="0.2">
      <c r="A270" s="23">
        <v>262</v>
      </c>
      <c r="B270" s="61" t="s">
        <v>1294</v>
      </c>
      <c r="C270" s="61" t="s">
        <v>2325</v>
      </c>
      <c r="D270" s="61" t="s">
        <v>1295</v>
      </c>
      <c r="E270" s="62">
        <f t="shared" si="12"/>
        <v>44123</v>
      </c>
      <c r="F270" s="63" t="s">
        <v>2985</v>
      </c>
      <c r="G270" s="64">
        <v>1</v>
      </c>
      <c r="H270" s="65" t="s">
        <v>2986</v>
      </c>
      <c r="I270" s="25" t="s">
        <v>1760</v>
      </c>
      <c r="J270" s="244">
        <v>84</v>
      </c>
      <c r="K270" s="66">
        <f t="shared" si="13"/>
        <v>8.4</v>
      </c>
      <c r="L270" s="67" t="s">
        <v>2987</v>
      </c>
      <c r="M270" s="199">
        <v>154</v>
      </c>
      <c r="N270" s="24">
        <f t="shared" si="14"/>
        <v>0.1</v>
      </c>
      <c r="O270" s="200" t="s">
        <v>2094</v>
      </c>
      <c r="P270" s="68" t="s">
        <v>2997</v>
      </c>
      <c r="Q270" s="201" t="s">
        <v>303</v>
      </c>
    </row>
    <row r="271" spans="1:17" ht="11.25" customHeight="1" x14ac:dyDescent="0.2">
      <c r="A271" s="23">
        <v>263</v>
      </c>
      <c r="B271" s="61" t="s">
        <v>1296</v>
      </c>
      <c r="C271" s="61" t="s">
        <v>2095</v>
      </c>
      <c r="D271" s="61" t="s">
        <v>1297</v>
      </c>
      <c r="E271" s="62">
        <f t="shared" si="12"/>
        <v>44123</v>
      </c>
      <c r="F271" s="63" t="s">
        <v>2985</v>
      </c>
      <c r="G271" s="64">
        <v>1</v>
      </c>
      <c r="H271" s="65" t="s">
        <v>2986</v>
      </c>
      <c r="I271" s="25" t="s">
        <v>1760</v>
      </c>
      <c r="J271" s="244">
        <v>37</v>
      </c>
      <c r="K271" s="66">
        <f t="shared" si="13"/>
        <v>3.7</v>
      </c>
      <c r="L271" s="67" t="s">
        <v>2987</v>
      </c>
      <c r="M271" s="199">
        <v>154</v>
      </c>
      <c r="N271" s="24">
        <f t="shared" si="14"/>
        <v>0.1</v>
      </c>
      <c r="O271" s="200" t="s">
        <v>2096</v>
      </c>
      <c r="P271" s="68" t="s">
        <v>2997</v>
      </c>
      <c r="Q271" s="201" t="s">
        <v>303</v>
      </c>
    </row>
    <row r="272" spans="1:17" ht="11.25" customHeight="1" x14ac:dyDescent="0.2">
      <c r="A272" s="23">
        <v>264</v>
      </c>
      <c r="B272" s="61" t="s">
        <v>1298</v>
      </c>
      <c r="C272" s="61" t="s">
        <v>2097</v>
      </c>
      <c r="D272" s="61" t="s">
        <v>1299</v>
      </c>
      <c r="E272" s="62">
        <f t="shared" si="12"/>
        <v>44123</v>
      </c>
      <c r="F272" s="63" t="s">
        <v>2985</v>
      </c>
      <c r="G272" s="64">
        <v>1</v>
      </c>
      <c r="H272" s="65" t="s">
        <v>2986</v>
      </c>
      <c r="I272" s="25" t="s">
        <v>1760</v>
      </c>
      <c r="J272" s="244">
        <v>37</v>
      </c>
      <c r="K272" s="66">
        <f t="shared" si="13"/>
        <v>3.7</v>
      </c>
      <c r="L272" s="67" t="s">
        <v>2987</v>
      </c>
      <c r="M272" s="199">
        <v>154</v>
      </c>
      <c r="N272" s="24">
        <f t="shared" si="14"/>
        <v>0.1</v>
      </c>
      <c r="O272" s="200" t="s">
        <v>2098</v>
      </c>
      <c r="P272" s="68" t="s">
        <v>2997</v>
      </c>
      <c r="Q272" s="201" t="s">
        <v>303</v>
      </c>
    </row>
    <row r="273" spans="1:17" ht="11.25" customHeight="1" x14ac:dyDescent="0.2">
      <c r="A273" s="23">
        <v>265</v>
      </c>
      <c r="B273" s="61" t="s">
        <v>1300</v>
      </c>
      <c r="C273" s="61" t="s">
        <v>2268</v>
      </c>
      <c r="D273" s="61" t="s">
        <v>1301</v>
      </c>
      <c r="E273" s="62">
        <f t="shared" si="12"/>
        <v>44123</v>
      </c>
      <c r="F273" s="63" t="s">
        <v>2985</v>
      </c>
      <c r="G273" s="64">
        <v>1</v>
      </c>
      <c r="H273" s="65" t="s">
        <v>2986</v>
      </c>
      <c r="I273" s="25" t="s">
        <v>1760</v>
      </c>
      <c r="J273" s="244">
        <v>36</v>
      </c>
      <c r="K273" s="66">
        <f t="shared" si="13"/>
        <v>3.6</v>
      </c>
      <c r="L273" s="67" t="s">
        <v>2987</v>
      </c>
      <c r="M273" s="199">
        <v>154</v>
      </c>
      <c r="N273" s="24">
        <f t="shared" si="14"/>
        <v>0.1</v>
      </c>
      <c r="O273" s="200" t="s">
        <v>2099</v>
      </c>
      <c r="P273" s="68" t="s">
        <v>2997</v>
      </c>
      <c r="Q273" s="201" t="s">
        <v>303</v>
      </c>
    </row>
    <row r="274" spans="1:17" ht="11.25" customHeight="1" x14ac:dyDescent="0.2">
      <c r="A274" s="23">
        <v>266</v>
      </c>
      <c r="B274" s="61" t="s">
        <v>1302</v>
      </c>
      <c r="C274" s="61" t="s">
        <v>2341</v>
      </c>
      <c r="D274" s="61" t="s">
        <v>1303</v>
      </c>
      <c r="E274" s="62">
        <f t="shared" si="12"/>
        <v>44123</v>
      </c>
      <c r="F274" s="63" t="s">
        <v>2985</v>
      </c>
      <c r="G274" s="64">
        <v>1</v>
      </c>
      <c r="H274" s="65" t="s">
        <v>2986</v>
      </c>
      <c r="I274" s="25" t="s">
        <v>1760</v>
      </c>
      <c r="J274" s="244">
        <v>40</v>
      </c>
      <c r="K274" s="66">
        <f t="shared" si="13"/>
        <v>4</v>
      </c>
      <c r="L274" s="67" t="s">
        <v>2987</v>
      </c>
      <c r="M274" s="199">
        <v>154</v>
      </c>
      <c r="N274" s="24">
        <f t="shared" si="14"/>
        <v>0.1</v>
      </c>
      <c r="O274" s="200" t="s">
        <v>2342</v>
      </c>
      <c r="P274" s="68" t="s">
        <v>2997</v>
      </c>
      <c r="Q274" s="201" t="s">
        <v>303</v>
      </c>
    </row>
    <row r="275" spans="1:17" ht="11.25" customHeight="1" x14ac:dyDescent="0.2">
      <c r="A275" s="23">
        <v>267</v>
      </c>
      <c r="B275" s="61" t="s">
        <v>1304</v>
      </c>
      <c r="C275" s="61" t="s">
        <v>1918</v>
      </c>
      <c r="D275" s="61" t="s">
        <v>1305</v>
      </c>
      <c r="E275" s="62">
        <f t="shared" si="12"/>
        <v>44123</v>
      </c>
      <c r="F275" s="63" t="s">
        <v>2985</v>
      </c>
      <c r="G275" s="64">
        <v>1</v>
      </c>
      <c r="H275" s="65" t="s">
        <v>2986</v>
      </c>
      <c r="I275" s="25" t="s">
        <v>1760</v>
      </c>
      <c r="J275" s="244">
        <v>42</v>
      </c>
      <c r="K275" s="66">
        <f t="shared" si="13"/>
        <v>4.2</v>
      </c>
      <c r="L275" s="67" t="s">
        <v>2987</v>
      </c>
      <c r="M275" s="199">
        <v>154</v>
      </c>
      <c r="N275" s="24">
        <f t="shared" si="14"/>
        <v>0.1</v>
      </c>
      <c r="O275" s="200" t="s">
        <v>2346</v>
      </c>
      <c r="P275" s="68" t="s">
        <v>2997</v>
      </c>
      <c r="Q275" s="201" t="s">
        <v>303</v>
      </c>
    </row>
    <row r="276" spans="1:17" ht="11.25" customHeight="1" x14ac:dyDescent="0.2">
      <c r="A276" s="23">
        <v>268</v>
      </c>
      <c r="B276" s="61" t="s">
        <v>1306</v>
      </c>
      <c r="C276" s="61" t="e">
        <v>#N/A</v>
      </c>
      <c r="D276" s="61" t="s">
        <v>1307</v>
      </c>
      <c r="E276" s="62">
        <f t="shared" si="12"/>
        <v>44123</v>
      </c>
      <c r="F276" s="63" t="s">
        <v>2985</v>
      </c>
      <c r="G276" s="64">
        <v>1</v>
      </c>
      <c r="H276" s="65" t="s">
        <v>2986</v>
      </c>
      <c r="I276" s="25" t="s">
        <v>1760</v>
      </c>
      <c r="J276" s="244">
        <v>44</v>
      </c>
      <c r="K276" s="66">
        <f t="shared" si="13"/>
        <v>4.4000000000000004</v>
      </c>
      <c r="L276" s="67" t="s">
        <v>2987</v>
      </c>
      <c r="M276" s="199">
        <v>154</v>
      </c>
      <c r="N276" s="24">
        <f t="shared" si="14"/>
        <v>0.1</v>
      </c>
      <c r="O276" s="200" t="s">
        <v>2347</v>
      </c>
      <c r="P276" s="68" t="s">
        <v>2997</v>
      </c>
      <c r="Q276" s="201" t="s">
        <v>303</v>
      </c>
    </row>
    <row r="277" spans="1:17" ht="11.25" customHeight="1" x14ac:dyDescent="0.2">
      <c r="A277" s="23">
        <v>269</v>
      </c>
      <c r="B277" s="61" t="s">
        <v>1308</v>
      </c>
      <c r="C277" s="61" t="s">
        <v>1920</v>
      </c>
      <c r="D277" s="61" t="s">
        <v>1309</v>
      </c>
      <c r="E277" s="62">
        <f t="shared" si="12"/>
        <v>44123</v>
      </c>
      <c r="F277" s="63" t="s">
        <v>2985</v>
      </c>
      <c r="G277" s="64">
        <v>1</v>
      </c>
      <c r="H277" s="65" t="s">
        <v>2986</v>
      </c>
      <c r="I277" s="25" t="s">
        <v>1760</v>
      </c>
      <c r="J277" s="244">
        <v>100</v>
      </c>
      <c r="K277" s="66">
        <f t="shared" si="13"/>
        <v>10</v>
      </c>
      <c r="L277" s="67" t="s">
        <v>2987</v>
      </c>
      <c r="M277" s="199">
        <v>154</v>
      </c>
      <c r="N277" s="24">
        <f t="shared" si="14"/>
        <v>0.1</v>
      </c>
      <c r="O277" s="200" t="s">
        <v>2350</v>
      </c>
      <c r="P277" s="68" t="s">
        <v>2997</v>
      </c>
      <c r="Q277" s="201" t="s">
        <v>303</v>
      </c>
    </row>
    <row r="278" spans="1:17" ht="11.25" customHeight="1" x14ac:dyDescent="0.2">
      <c r="A278" s="23">
        <v>270</v>
      </c>
      <c r="B278" s="61" t="s">
        <v>1310</v>
      </c>
      <c r="C278" s="61" t="s">
        <v>2351</v>
      </c>
      <c r="D278" s="61" t="s">
        <v>1311</v>
      </c>
      <c r="E278" s="62">
        <f t="shared" si="12"/>
        <v>44123</v>
      </c>
      <c r="F278" s="63" t="s">
        <v>2985</v>
      </c>
      <c r="G278" s="64">
        <v>1</v>
      </c>
      <c r="H278" s="65" t="s">
        <v>2986</v>
      </c>
      <c r="I278" s="25" t="s">
        <v>1760</v>
      </c>
      <c r="J278" s="244">
        <v>26</v>
      </c>
      <c r="K278" s="66">
        <f t="shared" si="13"/>
        <v>2.6</v>
      </c>
      <c r="L278" s="67" t="s">
        <v>2987</v>
      </c>
      <c r="M278" s="199">
        <v>154</v>
      </c>
      <c r="N278" s="24">
        <f t="shared" si="14"/>
        <v>0.1</v>
      </c>
      <c r="O278" s="200" t="s">
        <v>2352</v>
      </c>
      <c r="P278" s="68" t="s">
        <v>2997</v>
      </c>
      <c r="Q278" s="201" t="s">
        <v>303</v>
      </c>
    </row>
    <row r="279" spans="1:17" ht="11.25" customHeight="1" x14ac:dyDescent="0.2">
      <c r="A279" s="23">
        <v>271</v>
      </c>
      <c r="B279" s="61" t="s">
        <v>1312</v>
      </c>
      <c r="C279" s="61" t="s">
        <v>2357</v>
      </c>
      <c r="D279" s="61" t="s">
        <v>1313</v>
      </c>
      <c r="E279" s="62">
        <f t="shared" si="12"/>
        <v>44123</v>
      </c>
      <c r="F279" s="63" t="s">
        <v>2985</v>
      </c>
      <c r="G279" s="64">
        <v>1</v>
      </c>
      <c r="H279" s="65" t="s">
        <v>2986</v>
      </c>
      <c r="I279" s="25" t="s">
        <v>1760</v>
      </c>
      <c r="J279" s="244">
        <v>30</v>
      </c>
      <c r="K279" s="66">
        <f t="shared" si="13"/>
        <v>3</v>
      </c>
      <c r="L279" s="67" t="s">
        <v>2987</v>
      </c>
      <c r="M279" s="199">
        <v>154</v>
      </c>
      <c r="N279" s="24">
        <f t="shared" si="14"/>
        <v>0.1</v>
      </c>
      <c r="O279" s="200" t="s">
        <v>2358</v>
      </c>
      <c r="P279" s="68" t="s">
        <v>2997</v>
      </c>
      <c r="Q279" s="201" t="s">
        <v>303</v>
      </c>
    </row>
    <row r="280" spans="1:17" ht="11.25" customHeight="1" x14ac:dyDescent="0.2">
      <c r="A280" s="23">
        <v>272</v>
      </c>
      <c r="B280" s="61" t="s">
        <v>1314</v>
      </c>
      <c r="C280" s="61" t="s">
        <v>1880</v>
      </c>
      <c r="D280" s="61" t="s">
        <v>1315</v>
      </c>
      <c r="E280" s="62">
        <f t="shared" si="12"/>
        <v>44123</v>
      </c>
      <c r="F280" s="63" t="s">
        <v>2985</v>
      </c>
      <c r="G280" s="64">
        <v>1</v>
      </c>
      <c r="H280" s="65" t="s">
        <v>2986</v>
      </c>
      <c r="I280" s="25" t="s">
        <v>1760</v>
      </c>
      <c r="J280" s="244">
        <v>54</v>
      </c>
      <c r="K280" s="66">
        <f t="shared" si="13"/>
        <v>5.4</v>
      </c>
      <c r="L280" s="67" t="s">
        <v>2987</v>
      </c>
      <c r="M280" s="199">
        <v>154</v>
      </c>
      <c r="N280" s="24">
        <f t="shared" si="14"/>
        <v>0.1</v>
      </c>
      <c r="O280" s="200" t="s">
        <v>1974</v>
      </c>
      <c r="P280" s="68" t="s">
        <v>2997</v>
      </c>
      <c r="Q280" s="201" t="s">
        <v>303</v>
      </c>
    </row>
    <row r="281" spans="1:17" ht="11.25" customHeight="1" x14ac:dyDescent="0.2">
      <c r="A281" s="23">
        <v>273</v>
      </c>
      <c r="B281" s="61" t="s">
        <v>1316</v>
      </c>
      <c r="C281" s="61" t="s">
        <v>2278</v>
      </c>
      <c r="D281" s="61" t="s">
        <v>1317</v>
      </c>
      <c r="E281" s="62">
        <f t="shared" si="12"/>
        <v>44123</v>
      </c>
      <c r="F281" s="63" t="s">
        <v>2985</v>
      </c>
      <c r="G281" s="64">
        <v>1</v>
      </c>
      <c r="H281" s="65" t="s">
        <v>2986</v>
      </c>
      <c r="I281" s="25" t="s">
        <v>1760</v>
      </c>
      <c r="J281" s="244">
        <v>30</v>
      </c>
      <c r="K281" s="66">
        <f t="shared" si="13"/>
        <v>3</v>
      </c>
      <c r="L281" s="67" t="s">
        <v>2987</v>
      </c>
      <c r="M281" s="199">
        <v>154</v>
      </c>
      <c r="N281" s="24">
        <f t="shared" si="14"/>
        <v>0.1</v>
      </c>
      <c r="O281" s="200" t="s">
        <v>1975</v>
      </c>
      <c r="P281" s="68" t="s">
        <v>2997</v>
      </c>
      <c r="Q281" s="201" t="s">
        <v>303</v>
      </c>
    </row>
    <row r="282" spans="1:17" ht="11.25" customHeight="1" x14ac:dyDescent="0.2">
      <c r="A282" s="23">
        <v>274</v>
      </c>
      <c r="B282" s="61" t="s">
        <v>1318</v>
      </c>
      <c r="C282" s="61" t="s">
        <v>1882</v>
      </c>
      <c r="D282" s="61" t="s">
        <v>1319</v>
      </c>
      <c r="E282" s="62">
        <f t="shared" si="12"/>
        <v>44123</v>
      </c>
      <c r="F282" s="63" t="s">
        <v>2985</v>
      </c>
      <c r="G282" s="64">
        <v>1</v>
      </c>
      <c r="H282" s="65" t="s">
        <v>2986</v>
      </c>
      <c r="I282" s="25" t="s">
        <v>1760</v>
      </c>
      <c r="J282" s="244">
        <v>98</v>
      </c>
      <c r="K282" s="66">
        <f t="shared" si="13"/>
        <v>9.8000000000000007</v>
      </c>
      <c r="L282" s="67" t="s">
        <v>2987</v>
      </c>
      <c r="M282" s="199">
        <v>154</v>
      </c>
      <c r="N282" s="24">
        <f t="shared" si="14"/>
        <v>0.1</v>
      </c>
      <c r="O282" s="200" t="s">
        <v>1979</v>
      </c>
      <c r="P282" s="68" t="s">
        <v>2997</v>
      </c>
      <c r="Q282" s="201" t="s">
        <v>303</v>
      </c>
    </row>
    <row r="283" spans="1:17" ht="11.25" customHeight="1" x14ac:dyDescent="0.2">
      <c r="A283" s="23">
        <v>275</v>
      </c>
      <c r="B283" s="61" t="s">
        <v>1320</v>
      </c>
      <c r="C283" s="61" t="s">
        <v>1883</v>
      </c>
      <c r="D283" s="61" t="s">
        <v>1321</v>
      </c>
      <c r="E283" s="62">
        <f t="shared" si="12"/>
        <v>44123</v>
      </c>
      <c r="F283" s="63" t="s">
        <v>2985</v>
      </c>
      <c r="G283" s="64">
        <v>1</v>
      </c>
      <c r="H283" s="65" t="s">
        <v>2986</v>
      </c>
      <c r="I283" s="25" t="s">
        <v>1760</v>
      </c>
      <c r="J283" s="244">
        <v>94</v>
      </c>
      <c r="K283" s="66">
        <f t="shared" si="13"/>
        <v>9.4</v>
      </c>
      <c r="L283" s="67" t="s">
        <v>2987</v>
      </c>
      <c r="M283" s="199">
        <v>154</v>
      </c>
      <c r="N283" s="24">
        <f t="shared" si="14"/>
        <v>0.1</v>
      </c>
      <c r="O283" s="200" t="s">
        <v>1984</v>
      </c>
      <c r="P283" s="68" t="s">
        <v>2997</v>
      </c>
      <c r="Q283" s="201" t="s">
        <v>303</v>
      </c>
    </row>
    <row r="284" spans="1:17" ht="11.25" customHeight="1" x14ac:dyDescent="0.2">
      <c r="A284" s="23">
        <v>276</v>
      </c>
      <c r="B284" s="61" t="s">
        <v>1322</v>
      </c>
      <c r="C284" s="61" t="s">
        <v>1884</v>
      </c>
      <c r="D284" s="61" t="s">
        <v>1323</v>
      </c>
      <c r="E284" s="62">
        <f t="shared" si="12"/>
        <v>44123</v>
      </c>
      <c r="F284" s="63" t="s">
        <v>2985</v>
      </c>
      <c r="G284" s="64">
        <v>1</v>
      </c>
      <c r="H284" s="65" t="s">
        <v>2986</v>
      </c>
      <c r="I284" s="25" t="s">
        <v>1760</v>
      </c>
      <c r="J284" s="244">
        <v>180</v>
      </c>
      <c r="K284" s="66">
        <f t="shared" si="13"/>
        <v>18</v>
      </c>
      <c r="L284" s="67" t="s">
        <v>2987</v>
      </c>
      <c r="M284" s="199">
        <v>154</v>
      </c>
      <c r="N284" s="24">
        <f t="shared" si="14"/>
        <v>0.1</v>
      </c>
      <c r="O284" s="200" t="s">
        <v>1986</v>
      </c>
      <c r="P284" s="68" t="s">
        <v>2997</v>
      </c>
      <c r="Q284" s="201" t="s">
        <v>303</v>
      </c>
    </row>
    <row r="285" spans="1:17" ht="11.25" customHeight="1" x14ac:dyDescent="0.2">
      <c r="A285" s="23">
        <v>277</v>
      </c>
      <c r="B285" s="61" t="s">
        <v>1324</v>
      </c>
      <c r="C285" s="61" t="s">
        <v>1885</v>
      </c>
      <c r="D285" s="61" t="s">
        <v>1325</v>
      </c>
      <c r="E285" s="62">
        <f t="shared" si="12"/>
        <v>44123</v>
      </c>
      <c r="F285" s="63" t="s">
        <v>2985</v>
      </c>
      <c r="G285" s="64">
        <v>1</v>
      </c>
      <c r="H285" s="65" t="s">
        <v>2986</v>
      </c>
      <c r="I285" s="25" t="s">
        <v>1760</v>
      </c>
      <c r="J285" s="244">
        <v>30</v>
      </c>
      <c r="K285" s="66">
        <f t="shared" si="13"/>
        <v>3</v>
      </c>
      <c r="L285" s="67" t="s">
        <v>2987</v>
      </c>
      <c r="M285" s="199">
        <v>154</v>
      </c>
      <c r="N285" s="24">
        <f t="shared" si="14"/>
        <v>0.1</v>
      </c>
      <c r="O285" s="200" t="s">
        <v>1987</v>
      </c>
      <c r="P285" s="68" t="s">
        <v>2997</v>
      </c>
      <c r="Q285" s="201" t="s">
        <v>303</v>
      </c>
    </row>
    <row r="286" spans="1:17" ht="11.25" customHeight="1" x14ac:dyDescent="0.2">
      <c r="A286" s="23">
        <v>278</v>
      </c>
      <c r="B286" s="61" t="s">
        <v>1326</v>
      </c>
      <c r="C286" s="61" t="s">
        <v>1892</v>
      </c>
      <c r="D286" s="61" t="s">
        <v>1327</v>
      </c>
      <c r="E286" s="62">
        <f t="shared" si="12"/>
        <v>44123</v>
      </c>
      <c r="F286" s="63" t="s">
        <v>2985</v>
      </c>
      <c r="G286" s="64">
        <v>1</v>
      </c>
      <c r="H286" s="65" t="s">
        <v>2986</v>
      </c>
      <c r="I286" s="25" t="s">
        <v>1760</v>
      </c>
      <c r="J286" s="244">
        <v>30</v>
      </c>
      <c r="K286" s="66">
        <f t="shared" si="13"/>
        <v>3</v>
      </c>
      <c r="L286" s="67" t="s">
        <v>2987</v>
      </c>
      <c r="M286" s="199">
        <v>154</v>
      </c>
      <c r="N286" s="24">
        <f t="shared" si="14"/>
        <v>0.1</v>
      </c>
      <c r="O286" s="200" t="s">
        <v>1991</v>
      </c>
      <c r="P286" s="68" t="s">
        <v>2997</v>
      </c>
      <c r="Q286" s="201" t="s">
        <v>303</v>
      </c>
    </row>
    <row r="287" spans="1:17" ht="11.25" customHeight="1" x14ac:dyDescent="0.2">
      <c r="A287" s="23">
        <v>279</v>
      </c>
      <c r="B287" s="61" t="s">
        <v>1328</v>
      </c>
      <c r="C287" s="61" t="s">
        <v>1888</v>
      </c>
      <c r="D287" s="61" t="s">
        <v>1329</v>
      </c>
      <c r="E287" s="62">
        <f t="shared" si="12"/>
        <v>44123</v>
      </c>
      <c r="F287" s="63" t="s">
        <v>2985</v>
      </c>
      <c r="G287" s="64">
        <v>1</v>
      </c>
      <c r="H287" s="65" t="s">
        <v>2986</v>
      </c>
      <c r="I287" s="25" t="s">
        <v>1760</v>
      </c>
      <c r="J287" s="244">
        <v>48</v>
      </c>
      <c r="K287" s="66">
        <f t="shared" si="13"/>
        <v>4.8</v>
      </c>
      <c r="L287" s="67" t="s">
        <v>2987</v>
      </c>
      <c r="M287" s="199">
        <v>154</v>
      </c>
      <c r="N287" s="24">
        <f t="shared" si="14"/>
        <v>0.1</v>
      </c>
      <c r="O287" s="200" t="s">
        <v>1996</v>
      </c>
      <c r="P287" s="68" t="s">
        <v>2997</v>
      </c>
      <c r="Q287" s="201" t="s">
        <v>303</v>
      </c>
    </row>
    <row r="288" spans="1:17" ht="11.25" customHeight="1" x14ac:dyDescent="0.2">
      <c r="A288" s="23">
        <v>280</v>
      </c>
      <c r="B288" s="61" t="s">
        <v>1330</v>
      </c>
      <c r="C288" s="61" t="s">
        <v>2334</v>
      </c>
      <c r="D288" s="61" t="s">
        <v>1331</v>
      </c>
      <c r="E288" s="62">
        <f t="shared" si="12"/>
        <v>44123</v>
      </c>
      <c r="F288" s="63" t="s">
        <v>2985</v>
      </c>
      <c r="G288" s="64">
        <v>1</v>
      </c>
      <c r="H288" s="65" t="s">
        <v>2986</v>
      </c>
      <c r="I288" s="25" t="s">
        <v>1760</v>
      </c>
      <c r="J288" s="244">
        <v>120</v>
      </c>
      <c r="K288" s="66">
        <f t="shared" si="13"/>
        <v>12</v>
      </c>
      <c r="L288" s="67" t="s">
        <v>2987</v>
      </c>
      <c r="M288" s="199">
        <v>154</v>
      </c>
      <c r="N288" s="24">
        <f t="shared" si="14"/>
        <v>0.1</v>
      </c>
      <c r="O288" s="200" t="s">
        <v>2002</v>
      </c>
      <c r="P288" s="68" t="s">
        <v>2997</v>
      </c>
      <c r="Q288" s="201" t="s">
        <v>303</v>
      </c>
    </row>
    <row r="289" spans="1:17" ht="11.25" customHeight="1" x14ac:dyDescent="0.2">
      <c r="A289" s="23">
        <v>281</v>
      </c>
      <c r="B289" s="61" t="s">
        <v>1332</v>
      </c>
      <c r="C289" s="61" t="s">
        <v>1892</v>
      </c>
      <c r="D289" s="61" t="s">
        <v>1333</v>
      </c>
      <c r="E289" s="62">
        <f t="shared" si="12"/>
        <v>44123</v>
      </c>
      <c r="F289" s="63" t="s">
        <v>2985</v>
      </c>
      <c r="G289" s="64">
        <v>1</v>
      </c>
      <c r="H289" s="65" t="s">
        <v>2986</v>
      </c>
      <c r="I289" s="25" t="s">
        <v>1760</v>
      </c>
      <c r="J289" s="244">
        <v>30</v>
      </c>
      <c r="K289" s="66">
        <f t="shared" si="13"/>
        <v>3</v>
      </c>
      <c r="L289" s="67" t="s">
        <v>2987</v>
      </c>
      <c r="M289" s="199">
        <v>154</v>
      </c>
      <c r="N289" s="24">
        <f t="shared" si="14"/>
        <v>0.1</v>
      </c>
      <c r="O289" s="200" t="s">
        <v>2026</v>
      </c>
      <c r="P289" s="68" t="s">
        <v>2997</v>
      </c>
      <c r="Q289" s="201" t="s">
        <v>303</v>
      </c>
    </row>
    <row r="290" spans="1:17" ht="11.25" customHeight="1" x14ac:dyDescent="0.2">
      <c r="A290" s="23">
        <v>282</v>
      </c>
      <c r="B290" s="61" t="s">
        <v>1334</v>
      </c>
      <c r="C290" s="61" t="s">
        <v>2027</v>
      </c>
      <c r="D290" s="61" t="s">
        <v>1335</v>
      </c>
      <c r="E290" s="62">
        <f t="shared" si="12"/>
        <v>44123</v>
      </c>
      <c r="F290" s="63" t="s">
        <v>2985</v>
      </c>
      <c r="G290" s="64">
        <v>1</v>
      </c>
      <c r="H290" s="65" t="s">
        <v>2986</v>
      </c>
      <c r="I290" s="25" t="s">
        <v>1760</v>
      </c>
      <c r="J290" s="244">
        <v>20</v>
      </c>
      <c r="K290" s="66">
        <f t="shared" si="13"/>
        <v>2</v>
      </c>
      <c r="L290" s="67" t="s">
        <v>2987</v>
      </c>
      <c r="M290" s="199">
        <v>154</v>
      </c>
      <c r="N290" s="24">
        <f t="shared" si="14"/>
        <v>0.1</v>
      </c>
      <c r="O290" s="200" t="s">
        <v>2028</v>
      </c>
      <c r="P290" s="68" t="s">
        <v>2997</v>
      </c>
      <c r="Q290" s="201" t="s">
        <v>303</v>
      </c>
    </row>
    <row r="291" spans="1:17" ht="11.25" customHeight="1" x14ac:dyDescent="0.2">
      <c r="A291" s="23">
        <v>283</v>
      </c>
      <c r="B291" s="61" t="s">
        <v>1336</v>
      </c>
      <c r="C291" s="61" t="s">
        <v>1855</v>
      </c>
      <c r="D291" s="61" t="s">
        <v>1337</v>
      </c>
      <c r="E291" s="62">
        <f t="shared" si="12"/>
        <v>44123</v>
      </c>
      <c r="F291" s="63" t="s">
        <v>2985</v>
      </c>
      <c r="G291" s="64">
        <v>1</v>
      </c>
      <c r="H291" s="65" t="s">
        <v>2986</v>
      </c>
      <c r="I291" s="25" t="s">
        <v>1760</v>
      </c>
      <c r="J291" s="244">
        <v>32</v>
      </c>
      <c r="K291" s="66">
        <f t="shared" si="13"/>
        <v>3.2</v>
      </c>
      <c r="L291" s="67" t="s">
        <v>2987</v>
      </c>
      <c r="M291" s="199">
        <v>154</v>
      </c>
      <c r="N291" s="24">
        <f t="shared" si="14"/>
        <v>0.1</v>
      </c>
      <c r="O291" s="200" t="s">
        <v>2033</v>
      </c>
      <c r="P291" s="68" t="s">
        <v>2997</v>
      </c>
      <c r="Q291" s="201" t="s">
        <v>303</v>
      </c>
    </row>
    <row r="292" spans="1:17" ht="11.25" customHeight="1" x14ac:dyDescent="0.2">
      <c r="A292" s="23">
        <v>284</v>
      </c>
      <c r="B292" s="61" t="s">
        <v>1338</v>
      </c>
      <c r="C292" s="61" t="s">
        <v>2254</v>
      </c>
      <c r="D292" s="61" t="s">
        <v>1339</v>
      </c>
      <c r="E292" s="62">
        <f t="shared" si="12"/>
        <v>44123</v>
      </c>
      <c r="F292" s="63" t="s">
        <v>2985</v>
      </c>
      <c r="G292" s="64">
        <v>1</v>
      </c>
      <c r="H292" s="65" t="s">
        <v>2986</v>
      </c>
      <c r="I292" s="25" t="s">
        <v>1760</v>
      </c>
      <c r="J292" s="244">
        <v>24</v>
      </c>
      <c r="K292" s="66">
        <f t="shared" si="13"/>
        <v>2.4</v>
      </c>
      <c r="L292" s="67" t="s">
        <v>2987</v>
      </c>
      <c r="M292" s="199">
        <v>154</v>
      </c>
      <c r="N292" s="24">
        <f t="shared" si="14"/>
        <v>0.1</v>
      </c>
      <c r="O292" s="200" t="s">
        <v>2034</v>
      </c>
      <c r="P292" s="68" t="s">
        <v>2997</v>
      </c>
      <c r="Q292" s="201" t="s">
        <v>303</v>
      </c>
    </row>
    <row r="293" spans="1:17" ht="11.25" customHeight="1" x14ac:dyDescent="0.2">
      <c r="A293" s="23">
        <v>285</v>
      </c>
      <c r="B293" s="61" t="s">
        <v>1340</v>
      </c>
      <c r="C293" s="61" t="s">
        <v>2255</v>
      </c>
      <c r="D293" s="61" t="s">
        <v>1341</v>
      </c>
      <c r="E293" s="62">
        <f t="shared" si="12"/>
        <v>44123</v>
      </c>
      <c r="F293" s="63" t="s">
        <v>2985</v>
      </c>
      <c r="G293" s="64">
        <v>1</v>
      </c>
      <c r="H293" s="65" t="s">
        <v>2986</v>
      </c>
      <c r="I293" s="25" t="s">
        <v>1760</v>
      </c>
      <c r="J293" s="244">
        <v>92</v>
      </c>
      <c r="K293" s="66">
        <f t="shared" si="13"/>
        <v>9.1999999999999993</v>
      </c>
      <c r="L293" s="67" t="s">
        <v>2987</v>
      </c>
      <c r="M293" s="199">
        <v>154</v>
      </c>
      <c r="N293" s="24">
        <f t="shared" si="14"/>
        <v>0.1</v>
      </c>
      <c r="O293" s="200" t="s">
        <v>2036</v>
      </c>
      <c r="P293" s="68" t="s">
        <v>2997</v>
      </c>
      <c r="Q293" s="201" t="s">
        <v>303</v>
      </c>
    </row>
    <row r="294" spans="1:17" ht="11.25" customHeight="1" x14ac:dyDescent="0.2">
      <c r="A294" s="23">
        <v>286</v>
      </c>
      <c r="B294" s="61" t="s">
        <v>1342</v>
      </c>
      <c r="C294" s="61" t="s">
        <v>2037</v>
      </c>
      <c r="D294" s="61" t="s">
        <v>1343</v>
      </c>
      <c r="E294" s="62">
        <f t="shared" si="12"/>
        <v>44123</v>
      </c>
      <c r="F294" s="63" t="s">
        <v>2985</v>
      </c>
      <c r="G294" s="64">
        <v>1</v>
      </c>
      <c r="H294" s="65" t="s">
        <v>2986</v>
      </c>
      <c r="I294" s="25" t="s">
        <v>1760</v>
      </c>
      <c r="J294" s="244">
        <v>24</v>
      </c>
      <c r="K294" s="66">
        <f t="shared" si="13"/>
        <v>2.4</v>
      </c>
      <c r="L294" s="67" t="s">
        <v>2987</v>
      </c>
      <c r="M294" s="199">
        <v>154</v>
      </c>
      <c r="N294" s="24">
        <f t="shared" si="14"/>
        <v>0.1</v>
      </c>
      <c r="O294" s="200" t="s">
        <v>2038</v>
      </c>
      <c r="P294" s="68" t="s">
        <v>2997</v>
      </c>
      <c r="Q294" s="201" t="s">
        <v>303</v>
      </c>
    </row>
    <row r="295" spans="1:17" ht="11.25" customHeight="1" x14ac:dyDescent="0.2">
      <c r="A295" s="23">
        <v>287</v>
      </c>
      <c r="B295" s="61" t="s">
        <v>1344</v>
      </c>
      <c r="C295" s="61" t="s">
        <v>1892</v>
      </c>
      <c r="D295" s="61" t="s">
        <v>1345</v>
      </c>
      <c r="E295" s="62">
        <f t="shared" si="12"/>
        <v>44123</v>
      </c>
      <c r="F295" s="63" t="s">
        <v>2985</v>
      </c>
      <c r="G295" s="64">
        <v>1</v>
      </c>
      <c r="H295" s="65" t="s">
        <v>2986</v>
      </c>
      <c r="I295" s="25" t="s">
        <v>1760</v>
      </c>
      <c r="J295" s="244">
        <v>52</v>
      </c>
      <c r="K295" s="66">
        <f t="shared" si="13"/>
        <v>5.2</v>
      </c>
      <c r="L295" s="67" t="s">
        <v>2987</v>
      </c>
      <c r="M295" s="199">
        <v>154</v>
      </c>
      <c r="N295" s="24">
        <f t="shared" si="14"/>
        <v>0.1</v>
      </c>
      <c r="O295" s="200" t="s">
        <v>1085</v>
      </c>
      <c r="P295" s="68" t="s">
        <v>2997</v>
      </c>
      <c r="Q295" s="201" t="s">
        <v>303</v>
      </c>
    </row>
    <row r="296" spans="1:17" ht="11.25" customHeight="1" x14ac:dyDescent="0.2">
      <c r="A296" s="23">
        <v>288</v>
      </c>
      <c r="B296" s="61" t="s">
        <v>1346</v>
      </c>
      <c r="C296" s="61" t="s">
        <v>1821</v>
      </c>
      <c r="D296" s="61" t="s">
        <v>1347</v>
      </c>
      <c r="E296" s="62">
        <f t="shared" si="12"/>
        <v>44123</v>
      </c>
      <c r="F296" s="63" t="s">
        <v>2985</v>
      </c>
      <c r="G296" s="64">
        <v>1</v>
      </c>
      <c r="H296" s="65" t="s">
        <v>2986</v>
      </c>
      <c r="I296" s="25" t="s">
        <v>1760</v>
      </c>
      <c r="J296" s="244">
        <v>22</v>
      </c>
      <c r="K296" s="66">
        <f t="shared" si="13"/>
        <v>2.2000000000000002</v>
      </c>
      <c r="L296" s="67" t="s">
        <v>2987</v>
      </c>
      <c r="M296" s="199">
        <v>154</v>
      </c>
      <c r="N296" s="24">
        <f t="shared" si="14"/>
        <v>0.1</v>
      </c>
      <c r="O296" s="200" t="s">
        <v>1090</v>
      </c>
      <c r="P296" s="68" t="s">
        <v>2997</v>
      </c>
      <c r="Q296" s="201" t="s">
        <v>303</v>
      </c>
    </row>
    <row r="297" spans="1:17" ht="11.25" customHeight="1" x14ac:dyDescent="0.2">
      <c r="A297" s="23">
        <v>289</v>
      </c>
      <c r="B297" s="61" t="s">
        <v>1348</v>
      </c>
      <c r="C297" s="61" t="s">
        <v>1821</v>
      </c>
      <c r="D297" s="61" t="s">
        <v>1349</v>
      </c>
      <c r="E297" s="62">
        <f t="shared" si="12"/>
        <v>44123</v>
      </c>
      <c r="F297" s="63" t="s">
        <v>2985</v>
      </c>
      <c r="G297" s="64">
        <v>1</v>
      </c>
      <c r="H297" s="65" t="s">
        <v>2986</v>
      </c>
      <c r="I297" s="25" t="s">
        <v>1760</v>
      </c>
      <c r="J297" s="244">
        <v>34</v>
      </c>
      <c r="K297" s="66">
        <f t="shared" si="13"/>
        <v>3.4</v>
      </c>
      <c r="L297" s="67" t="s">
        <v>2987</v>
      </c>
      <c r="M297" s="199">
        <v>154</v>
      </c>
      <c r="N297" s="24">
        <f t="shared" si="14"/>
        <v>0.1</v>
      </c>
      <c r="O297" s="200" t="s">
        <v>1093</v>
      </c>
      <c r="P297" s="68" t="s">
        <v>2997</v>
      </c>
      <c r="Q297" s="201" t="s">
        <v>303</v>
      </c>
    </row>
    <row r="298" spans="1:17" ht="11.25" customHeight="1" x14ac:dyDescent="0.2">
      <c r="A298" s="23">
        <v>290</v>
      </c>
      <c r="B298" s="61" t="s">
        <v>1350</v>
      </c>
      <c r="C298" s="61" t="s">
        <v>1102</v>
      </c>
      <c r="D298" s="61" t="s">
        <v>1351</v>
      </c>
      <c r="E298" s="62">
        <f t="shared" si="12"/>
        <v>44123</v>
      </c>
      <c r="F298" s="63" t="s">
        <v>2985</v>
      </c>
      <c r="G298" s="64">
        <v>1</v>
      </c>
      <c r="H298" s="65" t="s">
        <v>2986</v>
      </c>
      <c r="I298" s="25" t="s">
        <v>1760</v>
      </c>
      <c r="J298" s="244">
        <v>24</v>
      </c>
      <c r="K298" s="66">
        <f t="shared" si="13"/>
        <v>2.4</v>
      </c>
      <c r="L298" s="67" t="s">
        <v>2987</v>
      </c>
      <c r="M298" s="199">
        <v>154</v>
      </c>
      <c r="N298" s="24">
        <f t="shared" si="14"/>
        <v>0.1</v>
      </c>
      <c r="O298" s="200" t="s">
        <v>1103</v>
      </c>
      <c r="P298" s="68" t="s">
        <v>2997</v>
      </c>
      <c r="Q298" s="201" t="s">
        <v>303</v>
      </c>
    </row>
    <row r="299" spans="1:17" ht="11.25" customHeight="1" x14ac:dyDescent="0.2">
      <c r="A299" s="23">
        <v>291</v>
      </c>
      <c r="B299" s="61" t="s">
        <v>1352</v>
      </c>
      <c r="C299" s="61" t="s">
        <v>1822</v>
      </c>
      <c r="D299" s="61" t="s">
        <v>1353</v>
      </c>
      <c r="E299" s="62">
        <f t="shared" si="12"/>
        <v>44123</v>
      </c>
      <c r="F299" s="63" t="s">
        <v>2985</v>
      </c>
      <c r="G299" s="64">
        <v>1</v>
      </c>
      <c r="H299" s="65" t="s">
        <v>2986</v>
      </c>
      <c r="I299" s="25" t="s">
        <v>1760</v>
      </c>
      <c r="J299" s="244">
        <v>20</v>
      </c>
      <c r="K299" s="66">
        <f t="shared" si="13"/>
        <v>2</v>
      </c>
      <c r="L299" s="67" t="s">
        <v>2987</v>
      </c>
      <c r="M299" s="199">
        <v>154</v>
      </c>
      <c r="N299" s="24">
        <f t="shared" si="14"/>
        <v>0.1</v>
      </c>
      <c r="O299" s="200" t="s">
        <v>1105</v>
      </c>
      <c r="P299" s="68" t="s">
        <v>2997</v>
      </c>
      <c r="Q299" s="201" t="s">
        <v>303</v>
      </c>
    </row>
    <row r="300" spans="1:17" ht="11.25" customHeight="1" x14ac:dyDescent="0.2">
      <c r="A300" s="23">
        <v>292</v>
      </c>
      <c r="B300" s="61" t="s">
        <v>1354</v>
      </c>
      <c r="C300" s="61" t="s">
        <v>1110</v>
      </c>
      <c r="D300" s="61" t="s">
        <v>1355</v>
      </c>
      <c r="E300" s="62">
        <f t="shared" si="12"/>
        <v>44123</v>
      </c>
      <c r="F300" s="63" t="s">
        <v>2985</v>
      </c>
      <c r="G300" s="64">
        <v>1</v>
      </c>
      <c r="H300" s="65" t="s">
        <v>2986</v>
      </c>
      <c r="I300" s="25" t="s">
        <v>1760</v>
      </c>
      <c r="J300" s="244">
        <v>24</v>
      </c>
      <c r="K300" s="66">
        <f t="shared" si="13"/>
        <v>2.4</v>
      </c>
      <c r="L300" s="67" t="s">
        <v>2987</v>
      </c>
      <c r="M300" s="199">
        <v>154</v>
      </c>
      <c r="N300" s="24">
        <f t="shared" si="14"/>
        <v>0.1</v>
      </c>
      <c r="O300" s="200" t="s">
        <v>1111</v>
      </c>
      <c r="P300" s="68" t="s">
        <v>2997</v>
      </c>
      <c r="Q300" s="201" t="s">
        <v>303</v>
      </c>
    </row>
    <row r="301" spans="1:17" ht="11.25" customHeight="1" x14ac:dyDescent="0.2">
      <c r="A301" s="23">
        <v>293</v>
      </c>
      <c r="B301" s="61" t="s">
        <v>1356</v>
      </c>
      <c r="C301" s="61" t="s">
        <v>1828</v>
      </c>
      <c r="D301" s="61" t="s">
        <v>1357</v>
      </c>
      <c r="E301" s="62">
        <f t="shared" si="12"/>
        <v>44123</v>
      </c>
      <c r="F301" s="63" t="s">
        <v>2985</v>
      </c>
      <c r="G301" s="64">
        <v>1</v>
      </c>
      <c r="H301" s="65" t="s">
        <v>2986</v>
      </c>
      <c r="I301" s="25" t="s">
        <v>1760</v>
      </c>
      <c r="J301" s="244">
        <v>24</v>
      </c>
      <c r="K301" s="66">
        <f t="shared" si="13"/>
        <v>2.4</v>
      </c>
      <c r="L301" s="67" t="s">
        <v>2987</v>
      </c>
      <c r="M301" s="199">
        <v>154</v>
      </c>
      <c r="N301" s="24">
        <f t="shared" si="14"/>
        <v>0.1</v>
      </c>
      <c r="O301" s="200" t="s">
        <v>1125</v>
      </c>
      <c r="P301" s="68" t="s">
        <v>2997</v>
      </c>
      <c r="Q301" s="201" t="s">
        <v>303</v>
      </c>
    </row>
    <row r="302" spans="1:17" ht="11.25" customHeight="1" x14ac:dyDescent="0.2">
      <c r="A302" s="23">
        <v>294</v>
      </c>
      <c r="B302" s="61" t="s">
        <v>1358</v>
      </c>
      <c r="C302" s="61" t="s">
        <v>1774</v>
      </c>
      <c r="D302" s="61" t="s">
        <v>1359</v>
      </c>
      <c r="E302" s="62">
        <f t="shared" si="12"/>
        <v>44123</v>
      </c>
      <c r="F302" s="63" t="s">
        <v>2985</v>
      </c>
      <c r="G302" s="64">
        <v>1</v>
      </c>
      <c r="H302" s="65" t="s">
        <v>2986</v>
      </c>
      <c r="I302" s="25" t="s">
        <v>1760</v>
      </c>
      <c r="J302" s="244">
        <v>40</v>
      </c>
      <c r="K302" s="66">
        <f t="shared" si="13"/>
        <v>4</v>
      </c>
      <c r="L302" s="67" t="s">
        <v>2987</v>
      </c>
      <c r="M302" s="199">
        <v>154</v>
      </c>
      <c r="N302" s="24">
        <f t="shared" si="14"/>
        <v>0.1</v>
      </c>
      <c r="O302" s="200" t="s">
        <v>1130</v>
      </c>
      <c r="P302" s="68" t="s">
        <v>2997</v>
      </c>
      <c r="Q302" s="201" t="s">
        <v>303</v>
      </c>
    </row>
    <row r="303" spans="1:17" ht="11.25" customHeight="1" x14ac:dyDescent="0.2">
      <c r="A303" s="23">
        <v>295</v>
      </c>
      <c r="B303" s="61" t="s">
        <v>1360</v>
      </c>
      <c r="C303" s="61" t="s">
        <v>1131</v>
      </c>
      <c r="D303" s="61" t="s">
        <v>1361</v>
      </c>
      <c r="E303" s="62">
        <f t="shared" si="12"/>
        <v>44123</v>
      </c>
      <c r="F303" s="63" t="s">
        <v>2985</v>
      </c>
      <c r="G303" s="64">
        <v>1</v>
      </c>
      <c r="H303" s="65" t="s">
        <v>2986</v>
      </c>
      <c r="I303" s="25" t="s">
        <v>1760</v>
      </c>
      <c r="J303" s="244">
        <v>26</v>
      </c>
      <c r="K303" s="66">
        <f t="shared" si="13"/>
        <v>2.6</v>
      </c>
      <c r="L303" s="67" t="s">
        <v>2987</v>
      </c>
      <c r="M303" s="199">
        <v>154</v>
      </c>
      <c r="N303" s="24">
        <f t="shared" si="14"/>
        <v>0.1</v>
      </c>
      <c r="O303" s="200" t="s">
        <v>1132</v>
      </c>
      <c r="P303" s="68" t="s">
        <v>2997</v>
      </c>
      <c r="Q303" s="201" t="s">
        <v>303</v>
      </c>
    </row>
    <row r="304" spans="1:17" ht="11.25" customHeight="1" x14ac:dyDescent="0.2">
      <c r="A304" s="23">
        <v>296</v>
      </c>
      <c r="B304" s="61" t="s">
        <v>1362</v>
      </c>
      <c r="C304" s="61" t="s">
        <v>2287</v>
      </c>
      <c r="D304" s="61" t="s">
        <v>1363</v>
      </c>
      <c r="E304" s="62">
        <f t="shared" si="12"/>
        <v>44123</v>
      </c>
      <c r="F304" s="63" t="s">
        <v>2985</v>
      </c>
      <c r="G304" s="64">
        <v>1</v>
      </c>
      <c r="H304" s="65" t="s">
        <v>2986</v>
      </c>
      <c r="I304" s="25" t="s">
        <v>1760</v>
      </c>
      <c r="J304" s="244">
        <v>56</v>
      </c>
      <c r="K304" s="66">
        <f t="shared" si="13"/>
        <v>5.6</v>
      </c>
      <c r="L304" s="67" t="s">
        <v>2987</v>
      </c>
      <c r="M304" s="199">
        <v>154</v>
      </c>
      <c r="N304" s="24">
        <f t="shared" si="14"/>
        <v>0.1</v>
      </c>
      <c r="O304" s="200" t="s">
        <v>1133</v>
      </c>
      <c r="P304" s="68" t="s">
        <v>2997</v>
      </c>
      <c r="Q304" s="201" t="s">
        <v>303</v>
      </c>
    </row>
    <row r="305" spans="1:17" ht="11.25" customHeight="1" x14ac:dyDescent="0.2">
      <c r="A305" s="23">
        <v>297</v>
      </c>
      <c r="B305" s="61" t="s">
        <v>1364</v>
      </c>
      <c r="C305" s="61" t="s">
        <v>1144</v>
      </c>
      <c r="D305" s="61" t="s">
        <v>1365</v>
      </c>
      <c r="E305" s="62">
        <f t="shared" si="12"/>
        <v>44123</v>
      </c>
      <c r="F305" s="63" t="s">
        <v>2985</v>
      </c>
      <c r="G305" s="64">
        <v>1</v>
      </c>
      <c r="H305" s="65" t="s">
        <v>2986</v>
      </c>
      <c r="I305" s="25" t="s">
        <v>1760</v>
      </c>
      <c r="J305" s="244">
        <v>40</v>
      </c>
      <c r="K305" s="66">
        <f t="shared" si="13"/>
        <v>4</v>
      </c>
      <c r="L305" s="67" t="s">
        <v>2987</v>
      </c>
      <c r="M305" s="199">
        <v>154</v>
      </c>
      <c r="N305" s="24">
        <f t="shared" si="14"/>
        <v>0.1</v>
      </c>
      <c r="O305" s="200" t="s">
        <v>1145</v>
      </c>
      <c r="P305" s="68" t="s">
        <v>2997</v>
      </c>
      <c r="Q305" s="201" t="s">
        <v>303</v>
      </c>
    </row>
    <row r="306" spans="1:17" ht="11.25" customHeight="1" x14ac:dyDescent="0.2">
      <c r="A306" s="23">
        <v>298</v>
      </c>
      <c r="B306" s="61" t="s">
        <v>1366</v>
      </c>
      <c r="C306" s="61" t="s">
        <v>1782</v>
      </c>
      <c r="D306" s="61" t="s">
        <v>1367</v>
      </c>
      <c r="E306" s="62">
        <f t="shared" si="12"/>
        <v>44123</v>
      </c>
      <c r="F306" s="63" t="s">
        <v>2985</v>
      </c>
      <c r="G306" s="64">
        <v>1</v>
      </c>
      <c r="H306" s="65" t="s">
        <v>2986</v>
      </c>
      <c r="I306" s="25" t="s">
        <v>1760</v>
      </c>
      <c r="J306" s="244">
        <v>26</v>
      </c>
      <c r="K306" s="66">
        <f t="shared" si="13"/>
        <v>2.6</v>
      </c>
      <c r="L306" s="67" t="s">
        <v>2987</v>
      </c>
      <c r="M306" s="199">
        <v>154</v>
      </c>
      <c r="N306" s="24">
        <f t="shared" si="14"/>
        <v>0.1</v>
      </c>
      <c r="O306" s="200" t="s">
        <v>1151</v>
      </c>
      <c r="P306" s="68" t="s">
        <v>2997</v>
      </c>
      <c r="Q306" s="201" t="s">
        <v>303</v>
      </c>
    </row>
    <row r="307" spans="1:17" ht="11.25" customHeight="1" x14ac:dyDescent="0.2">
      <c r="A307" s="23">
        <v>299</v>
      </c>
      <c r="B307" s="61" t="s">
        <v>1368</v>
      </c>
      <c r="C307" s="61" t="s">
        <v>1771</v>
      </c>
      <c r="D307" s="61" t="s">
        <v>1369</v>
      </c>
      <c r="E307" s="62">
        <f t="shared" si="12"/>
        <v>44123</v>
      </c>
      <c r="F307" s="63" t="s">
        <v>2985</v>
      </c>
      <c r="G307" s="64">
        <v>1</v>
      </c>
      <c r="H307" s="65" t="s">
        <v>2986</v>
      </c>
      <c r="I307" s="25" t="s">
        <v>1760</v>
      </c>
      <c r="J307" s="244">
        <v>96</v>
      </c>
      <c r="K307" s="66">
        <f t="shared" si="13"/>
        <v>9.6</v>
      </c>
      <c r="L307" s="67" t="s">
        <v>2987</v>
      </c>
      <c r="M307" s="199">
        <v>154</v>
      </c>
      <c r="N307" s="24">
        <f t="shared" si="14"/>
        <v>0.1</v>
      </c>
      <c r="O307" s="200" t="s">
        <v>1154</v>
      </c>
      <c r="P307" s="68" t="s">
        <v>2997</v>
      </c>
      <c r="Q307" s="201" t="s">
        <v>303</v>
      </c>
    </row>
    <row r="308" spans="1:17" ht="11.25" customHeight="1" x14ac:dyDescent="0.2">
      <c r="A308" s="23">
        <v>300</v>
      </c>
      <c r="B308" s="61" t="s">
        <v>1370</v>
      </c>
      <c r="C308" s="61" t="s">
        <v>1787</v>
      </c>
      <c r="D308" s="61" t="s">
        <v>1371</v>
      </c>
      <c r="E308" s="62">
        <f t="shared" si="12"/>
        <v>44123</v>
      </c>
      <c r="F308" s="63" t="s">
        <v>2985</v>
      </c>
      <c r="G308" s="64">
        <v>1</v>
      </c>
      <c r="H308" s="65" t="s">
        <v>2986</v>
      </c>
      <c r="I308" s="25" t="s">
        <v>1760</v>
      </c>
      <c r="J308" s="244">
        <v>82</v>
      </c>
      <c r="K308" s="66">
        <f t="shared" si="13"/>
        <v>8.1999999999999993</v>
      </c>
      <c r="L308" s="67" t="s">
        <v>2987</v>
      </c>
      <c r="M308" s="199">
        <v>154</v>
      </c>
      <c r="N308" s="24">
        <f t="shared" si="14"/>
        <v>0.1</v>
      </c>
      <c r="O308" s="200" t="s">
        <v>2113</v>
      </c>
      <c r="P308" s="68" t="s">
        <v>2997</v>
      </c>
      <c r="Q308" s="201" t="s">
        <v>303</v>
      </c>
    </row>
    <row r="309" spans="1:17" ht="11.25" customHeight="1" x14ac:dyDescent="0.2">
      <c r="A309" s="23">
        <v>301</v>
      </c>
      <c r="B309" s="61" t="s">
        <v>1372</v>
      </c>
      <c r="C309" s="61" t="s">
        <v>2130</v>
      </c>
      <c r="D309" s="61" t="s">
        <v>1373</v>
      </c>
      <c r="E309" s="62">
        <f t="shared" si="12"/>
        <v>44123</v>
      </c>
      <c r="F309" s="63" t="s">
        <v>2985</v>
      </c>
      <c r="G309" s="64">
        <v>1</v>
      </c>
      <c r="H309" s="65" t="s">
        <v>2986</v>
      </c>
      <c r="I309" s="25" t="s">
        <v>1760</v>
      </c>
      <c r="J309" s="244">
        <v>20</v>
      </c>
      <c r="K309" s="66">
        <f t="shared" si="13"/>
        <v>2</v>
      </c>
      <c r="L309" s="67" t="s">
        <v>2987</v>
      </c>
      <c r="M309" s="199">
        <v>154</v>
      </c>
      <c r="N309" s="24">
        <f t="shared" si="14"/>
        <v>0.1</v>
      </c>
      <c r="O309" s="200" t="s">
        <v>2131</v>
      </c>
      <c r="P309" s="68" t="s">
        <v>2997</v>
      </c>
      <c r="Q309" s="201" t="s">
        <v>303</v>
      </c>
    </row>
    <row r="310" spans="1:17" ht="11.25" customHeight="1" x14ac:dyDescent="0.2">
      <c r="A310" s="23">
        <v>302</v>
      </c>
      <c r="B310" s="61" t="s">
        <v>1374</v>
      </c>
      <c r="C310" s="61" t="s">
        <v>2138</v>
      </c>
      <c r="D310" s="61" t="s">
        <v>1375</v>
      </c>
      <c r="E310" s="62">
        <f t="shared" si="12"/>
        <v>44123</v>
      </c>
      <c r="F310" s="63" t="s">
        <v>2985</v>
      </c>
      <c r="G310" s="64">
        <v>1</v>
      </c>
      <c r="H310" s="65" t="s">
        <v>2986</v>
      </c>
      <c r="I310" s="25" t="s">
        <v>1760</v>
      </c>
      <c r="J310" s="244">
        <v>38</v>
      </c>
      <c r="K310" s="66">
        <f t="shared" si="13"/>
        <v>3.8</v>
      </c>
      <c r="L310" s="67" t="s">
        <v>2987</v>
      </c>
      <c r="M310" s="199">
        <v>154</v>
      </c>
      <c r="N310" s="24">
        <f t="shared" si="14"/>
        <v>0.1</v>
      </c>
      <c r="O310" s="200" t="s">
        <v>2139</v>
      </c>
      <c r="P310" s="68" t="s">
        <v>2997</v>
      </c>
      <c r="Q310" s="201" t="s">
        <v>303</v>
      </c>
    </row>
    <row r="311" spans="1:17" ht="11.25" customHeight="1" x14ac:dyDescent="0.2">
      <c r="A311" s="23">
        <v>303</v>
      </c>
      <c r="B311" s="61" t="s">
        <v>1376</v>
      </c>
      <c r="C311" s="61" t="s">
        <v>1912</v>
      </c>
      <c r="D311" s="61" t="s">
        <v>1377</v>
      </c>
      <c r="E311" s="62">
        <f t="shared" si="12"/>
        <v>44123</v>
      </c>
      <c r="F311" s="63" t="s">
        <v>2985</v>
      </c>
      <c r="G311" s="64">
        <v>1</v>
      </c>
      <c r="H311" s="65" t="s">
        <v>2986</v>
      </c>
      <c r="I311" s="25" t="s">
        <v>1760</v>
      </c>
      <c r="J311" s="244">
        <v>60</v>
      </c>
      <c r="K311" s="66">
        <f t="shared" si="13"/>
        <v>6</v>
      </c>
      <c r="L311" s="67" t="s">
        <v>2987</v>
      </c>
      <c r="M311" s="199">
        <v>154</v>
      </c>
      <c r="N311" s="24">
        <f t="shared" si="14"/>
        <v>0.1</v>
      </c>
      <c r="O311" s="200" t="s">
        <v>2133</v>
      </c>
      <c r="P311" s="68" t="s">
        <v>2997</v>
      </c>
      <c r="Q311" s="201" t="s">
        <v>303</v>
      </c>
    </row>
    <row r="312" spans="1:17" ht="11.25" customHeight="1" x14ac:dyDescent="0.2">
      <c r="A312" s="23">
        <v>304</v>
      </c>
      <c r="B312" s="61" t="s">
        <v>1378</v>
      </c>
      <c r="C312" s="61" t="s">
        <v>2256</v>
      </c>
      <c r="D312" s="61" t="s">
        <v>1379</v>
      </c>
      <c r="E312" s="62">
        <f t="shared" si="12"/>
        <v>44123</v>
      </c>
      <c r="F312" s="63" t="s">
        <v>2985</v>
      </c>
      <c r="G312" s="64">
        <v>1</v>
      </c>
      <c r="H312" s="65" t="s">
        <v>2986</v>
      </c>
      <c r="I312" s="25" t="s">
        <v>1760</v>
      </c>
      <c r="J312" s="244">
        <v>37</v>
      </c>
      <c r="K312" s="66">
        <f t="shared" si="13"/>
        <v>3.7</v>
      </c>
      <c r="L312" s="67" t="s">
        <v>2987</v>
      </c>
      <c r="M312" s="199">
        <v>154</v>
      </c>
      <c r="N312" s="24">
        <f t="shared" si="14"/>
        <v>0.1</v>
      </c>
      <c r="O312" s="200" t="s">
        <v>2145</v>
      </c>
      <c r="P312" s="68" t="s">
        <v>2997</v>
      </c>
      <c r="Q312" s="201" t="s">
        <v>303</v>
      </c>
    </row>
    <row r="313" spans="1:17" ht="11.25" customHeight="1" x14ac:dyDescent="0.2">
      <c r="A313" s="23">
        <v>305</v>
      </c>
      <c r="B313" s="61" t="s">
        <v>1380</v>
      </c>
      <c r="C313" s="61" t="s">
        <v>1896</v>
      </c>
      <c r="D313" s="61" t="s">
        <v>1381</v>
      </c>
      <c r="E313" s="62">
        <f t="shared" si="12"/>
        <v>44123</v>
      </c>
      <c r="F313" s="63" t="s">
        <v>2985</v>
      </c>
      <c r="G313" s="64">
        <v>1</v>
      </c>
      <c r="H313" s="65" t="s">
        <v>2986</v>
      </c>
      <c r="I313" s="25" t="s">
        <v>1760</v>
      </c>
      <c r="J313" s="244">
        <v>68</v>
      </c>
      <c r="K313" s="66">
        <f t="shared" si="13"/>
        <v>6.8</v>
      </c>
      <c r="L313" s="67" t="s">
        <v>2987</v>
      </c>
      <c r="M313" s="199">
        <v>154</v>
      </c>
      <c r="N313" s="24">
        <f t="shared" si="14"/>
        <v>0.1</v>
      </c>
      <c r="O313" s="200" t="s">
        <v>2146</v>
      </c>
      <c r="P313" s="68" t="s">
        <v>2997</v>
      </c>
      <c r="Q313" s="201" t="s">
        <v>303</v>
      </c>
    </row>
    <row r="314" spans="1:17" ht="11.25" customHeight="1" x14ac:dyDescent="0.2">
      <c r="A314" s="23">
        <v>306</v>
      </c>
      <c r="B314" s="61" t="s">
        <v>1382</v>
      </c>
      <c r="C314" s="61" t="s">
        <v>1768</v>
      </c>
      <c r="D314" s="61" t="s">
        <v>1383</v>
      </c>
      <c r="E314" s="62">
        <f t="shared" si="12"/>
        <v>44123</v>
      </c>
      <c r="F314" s="63" t="s">
        <v>2985</v>
      </c>
      <c r="G314" s="64">
        <v>1</v>
      </c>
      <c r="H314" s="65" t="s">
        <v>2986</v>
      </c>
      <c r="I314" s="25" t="s">
        <v>1760</v>
      </c>
      <c r="J314" s="244">
        <v>60</v>
      </c>
      <c r="K314" s="66">
        <f t="shared" si="13"/>
        <v>6</v>
      </c>
      <c r="L314" s="67" t="s">
        <v>2987</v>
      </c>
      <c r="M314" s="199">
        <v>154</v>
      </c>
      <c r="N314" s="24">
        <f t="shared" si="14"/>
        <v>0.1</v>
      </c>
      <c r="O314" s="200" t="s">
        <v>1107</v>
      </c>
      <c r="P314" s="68" t="s">
        <v>2997</v>
      </c>
      <c r="Q314" s="201" t="s">
        <v>303</v>
      </c>
    </row>
    <row r="315" spans="1:17" ht="11.25" customHeight="1" x14ac:dyDescent="0.2">
      <c r="A315" s="23">
        <v>307</v>
      </c>
      <c r="B315" s="61" t="s">
        <v>1384</v>
      </c>
      <c r="C315" s="61" t="s">
        <v>1855</v>
      </c>
      <c r="D315" s="61" t="s">
        <v>1385</v>
      </c>
      <c r="E315" s="62">
        <f t="shared" si="12"/>
        <v>44123</v>
      </c>
      <c r="F315" s="63" t="s">
        <v>2985</v>
      </c>
      <c r="G315" s="64">
        <v>1</v>
      </c>
      <c r="H315" s="65" t="s">
        <v>2986</v>
      </c>
      <c r="I315" s="25" t="s">
        <v>1760</v>
      </c>
      <c r="J315" s="244">
        <v>101</v>
      </c>
      <c r="K315" s="66">
        <f t="shared" si="13"/>
        <v>10.1</v>
      </c>
      <c r="L315" s="67" t="s">
        <v>2987</v>
      </c>
      <c r="M315" s="199">
        <v>154</v>
      </c>
      <c r="N315" s="24">
        <f t="shared" si="14"/>
        <v>0.1</v>
      </c>
      <c r="O315" s="200" t="s">
        <v>1949</v>
      </c>
      <c r="P315" s="68" t="s">
        <v>2988</v>
      </c>
      <c r="Q315" s="201" t="s">
        <v>303</v>
      </c>
    </row>
    <row r="316" spans="1:17" ht="11.25" customHeight="1" x14ac:dyDescent="0.2">
      <c r="A316" s="23">
        <v>308</v>
      </c>
      <c r="B316" s="61" t="s">
        <v>1384</v>
      </c>
      <c r="C316" s="61" t="s">
        <v>1855</v>
      </c>
      <c r="D316" s="61" t="s">
        <v>1385</v>
      </c>
      <c r="E316" s="62">
        <f t="shared" si="12"/>
        <v>44123</v>
      </c>
      <c r="F316" s="63" t="s">
        <v>2985</v>
      </c>
      <c r="G316" s="64">
        <v>1</v>
      </c>
      <c r="H316" s="65" t="s">
        <v>2986</v>
      </c>
      <c r="I316" s="25" t="s">
        <v>1760</v>
      </c>
      <c r="J316" s="244">
        <v>252</v>
      </c>
      <c r="K316" s="66">
        <f t="shared" si="13"/>
        <v>25.2</v>
      </c>
      <c r="L316" s="67" t="s">
        <v>2987</v>
      </c>
      <c r="M316" s="199">
        <v>154</v>
      </c>
      <c r="N316" s="24">
        <f t="shared" si="14"/>
        <v>0.1</v>
      </c>
      <c r="O316" s="200" t="s">
        <v>1949</v>
      </c>
      <c r="P316" s="68" t="s">
        <v>2990</v>
      </c>
      <c r="Q316" s="201" t="s">
        <v>303</v>
      </c>
    </row>
    <row r="317" spans="1:17" ht="11.25" customHeight="1" x14ac:dyDescent="0.2">
      <c r="A317" s="23">
        <v>309</v>
      </c>
      <c r="B317" s="61" t="s">
        <v>1386</v>
      </c>
      <c r="C317" s="61" t="s">
        <v>1892</v>
      </c>
      <c r="D317" s="61" t="s">
        <v>1387</v>
      </c>
      <c r="E317" s="62">
        <f t="shared" si="12"/>
        <v>44123</v>
      </c>
      <c r="F317" s="63" t="s">
        <v>2985</v>
      </c>
      <c r="G317" s="64">
        <v>1</v>
      </c>
      <c r="H317" s="65" t="s">
        <v>2986</v>
      </c>
      <c r="I317" s="25" t="s">
        <v>1760</v>
      </c>
      <c r="J317" s="244">
        <v>178</v>
      </c>
      <c r="K317" s="66">
        <f t="shared" si="13"/>
        <v>17.8</v>
      </c>
      <c r="L317" s="67" t="s">
        <v>2987</v>
      </c>
      <c r="M317" s="199">
        <v>154</v>
      </c>
      <c r="N317" s="24">
        <f t="shared" si="14"/>
        <v>0.1</v>
      </c>
      <c r="O317" s="200" t="s">
        <v>1944</v>
      </c>
      <c r="P317" s="68" t="s">
        <v>2988</v>
      </c>
      <c r="Q317" s="201" t="s">
        <v>303</v>
      </c>
    </row>
    <row r="318" spans="1:17" ht="11.25" customHeight="1" x14ac:dyDescent="0.2">
      <c r="A318" s="23">
        <v>310</v>
      </c>
      <c r="B318" s="61" t="s">
        <v>1386</v>
      </c>
      <c r="C318" s="61" t="s">
        <v>1892</v>
      </c>
      <c r="D318" s="61" t="s">
        <v>1387</v>
      </c>
      <c r="E318" s="62">
        <f t="shared" si="12"/>
        <v>44123</v>
      </c>
      <c r="F318" s="63" t="s">
        <v>2985</v>
      </c>
      <c r="G318" s="64">
        <v>1</v>
      </c>
      <c r="H318" s="65" t="s">
        <v>2986</v>
      </c>
      <c r="I318" s="25" t="s">
        <v>1760</v>
      </c>
      <c r="J318" s="244">
        <v>150</v>
      </c>
      <c r="K318" s="66">
        <f t="shared" si="13"/>
        <v>15</v>
      </c>
      <c r="L318" s="67" t="s">
        <v>2987</v>
      </c>
      <c r="M318" s="199">
        <v>154</v>
      </c>
      <c r="N318" s="24">
        <f t="shared" si="14"/>
        <v>0.1</v>
      </c>
      <c r="O318" s="200" t="s">
        <v>1944</v>
      </c>
      <c r="P318" s="68" t="s">
        <v>2990</v>
      </c>
      <c r="Q318" s="201" t="s">
        <v>303</v>
      </c>
    </row>
    <row r="319" spans="1:17" ht="11.25" customHeight="1" x14ac:dyDescent="0.2">
      <c r="A319" s="23">
        <v>311</v>
      </c>
      <c r="B319" s="61" t="s">
        <v>1388</v>
      </c>
      <c r="C319" s="61" t="s">
        <v>1895</v>
      </c>
      <c r="D319" s="61" t="s">
        <v>1389</v>
      </c>
      <c r="E319" s="62">
        <f t="shared" si="12"/>
        <v>44123</v>
      </c>
      <c r="F319" s="63" t="s">
        <v>2985</v>
      </c>
      <c r="G319" s="64">
        <v>1</v>
      </c>
      <c r="H319" s="65" t="s">
        <v>2986</v>
      </c>
      <c r="I319" s="25" t="s">
        <v>1760</v>
      </c>
      <c r="J319" s="244">
        <v>222</v>
      </c>
      <c r="K319" s="66">
        <f t="shared" si="13"/>
        <v>22.2</v>
      </c>
      <c r="L319" s="67" t="s">
        <v>2987</v>
      </c>
      <c r="M319" s="199">
        <v>154</v>
      </c>
      <c r="N319" s="24">
        <f t="shared" si="14"/>
        <v>0.1</v>
      </c>
      <c r="O319" s="200" t="s">
        <v>1960</v>
      </c>
      <c r="P319" s="68" t="s">
        <v>2988</v>
      </c>
      <c r="Q319" s="201" t="s">
        <v>303</v>
      </c>
    </row>
    <row r="320" spans="1:17" ht="11.25" customHeight="1" x14ac:dyDescent="0.2">
      <c r="A320" s="23">
        <v>312</v>
      </c>
      <c r="B320" s="61" t="s">
        <v>1388</v>
      </c>
      <c r="C320" s="61" t="s">
        <v>1895</v>
      </c>
      <c r="D320" s="61" t="s">
        <v>1389</v>
      </c>
      <c r="E320" s="62">
        <f t="shared" si="12"/>
        <v>44123</v>
      </c>
      <c r="F320" s="63" t="s">
        <v>2985</v>
      </c>
      <c r="G320" s="64">
        <v>1</v>
      </c>
      <c r="H320" s="65" t="s">
        <v>2986</v>
      </c>
      <c r="I320" s="25" t="s">
        <v>1760</v>
      </c>
      <c r="J320" s="244">
        <v>215</v>
      </c>
      <c r="K320" s="66">
        <f t="shared" si="13"/>
        <v>21.5</v>
      </c>
      <c r="L320" s="67" t="s">
        <v>2987</v>
      </c>
      <c r="M320" s="199">
        <v>154</v>
      </c>
      <c r="N320" s="24">
        <f t="shared" si="14"/>
        <v>0.1</v>
      </c>
      <c r="O320" s="200" t="s">
        <v>1960</v>
      </c>
      <c r="P320" s="68" t="s">
        <v>2990</v>
      </c>
      <c r="Q320" s="201" t="s">
        <v>303</v>
      </c>
    </row>
    <row r="321" spans="1:17" ht="11.25" customHeight="1" x14ac:dyDescent="0.2">
      <c r="A321" s="23">
        <v>313</v>
      </c>
      <c r="B321" s="61" t="s">
        <v>1390</v>
      </c>
      <c r="C321" s="61" t="s">
        <v>1896</v>
      </c>
      <c r="D321" s="61" t="s">
        <v>1391</v>
      </c>
      <c r="E321" s="62">
        <f t="shared" si="12"/>
        <v>44123</v>
      </c>
      <c r="F321" s="63" t="s">
        <v>2985</v>
      </c>
      <c r="G321" s="64">
        <v>1</v>
      </c>
      <c r="H321" s="65" t="s">
        <v>2986</v>
      </c>
      <c r="I321" s="25" t="s">
        <v>1760</v>
      </c>
      <c r="J321" s="244">
        <v>88</v>
      </c>
      <c r="K321" s="66">
        <f t="shared" si="13"/>
        <v>8.8000000000000007</v>
      </c>
      <c r="L321" s="67" t="s">
        <v>2987</v>
      </c>
      <c r="M321" s="199">
        <v>154</v>
      </c>
      <c r="N321" s="24">
        <f t="shared" si="14"/>
        <v>0.1</v>
      </c>
      <c r="O321" s="200" t="s">
        <v>1961</v>
      </c>
      <c r="P321" s="68" t="s">
        <v>2988</v>
      </c>
      <c r="Q321" s="201" t="s">
        <v>303</v>
      </c>
    </row>
    <row r="322" spans="1:17" ht="11.25" customHeight="1" x14ac:dyDescent="0.2">
      <c r="A322" s="23">
        <v>314</v>
      </c>
      <c r="B322" s="61" t="s">
        <v>1390</v>
      </c>
      <c r="C322" s="61" t="s">
        <v>1896</v>
      </c>
      <c r="D322" s="61" t="s">
        <v>1391</v>
      </c>
      <c r="E322" s="62">
        <f t="shared" si="12"/>
        <v>44123</v>
      </c>
      <c r="F322" s="63" t="s">
        <v>2985</v>
      </c>
      <c r="G322" s="64">
        <v>1</v>
      </c>
      <c r="H322" s="65" t="s">
        <v>2986</v>
      </c>
      <c r="I322" s="25" t="s">
        <v>1760</v>
      </c>
      <c r="J322" s="244">
        <v>170</v>
      </c>
      <c r="K322" s="66">
        <f t="shared" si="13"/>
        <v>17</v>
      </c>
      <c r="L322" s="67" t="s">
        <v>2987</v>
      </c>
      <c r="M322" s="199">
        <v>154</v>
      </c>
      <c r="N322" s="24">
        <f t="shared" si="14"/>
        <v>0.1</v>
      </c>
      <c r="O322" s="200" t="s">
        <v>1961</v>
      </c>
      <c r="P322" s="68" t="s">
        <v>2988</v>
      </c>
      <c r="Q322" s="201" t="s">
        <v>303</v>
      </c>
    </row>
    <row r="323" spans="1:17" ht="11.25" customHeight="1" x14ac:dyDescent="0.2">
      <c r="A323" s="23">
        <v>315</v>
      </c>
      <c r="B323" s="61" t="s">
        <v>1390</v>
      </c>
      <c r="C323" s="61" t="s">
        <v>1896</v>
      </c>
      <c r="D323" s="61" t="s">
        <v>1391</v>
      </c>
      <c r="E323" s="62">
        <f t="shared" si="12"/>
        <v>44123</v>
      </c>
      <c r="F323" s="63" t="s">
        <v>2985</v>
      </c>
      <c r="G323" s="64">
        <v>1</v>
      </c>
      <c r="H323" s="65" t="s">
        <v>2986</v>
      </c>
      <c r="I323" s="25" t="s">
        <v>1760</v>
      </c>
      <c r="J323" s="244">
        <v>170</v>
      </c>
      <c r="K323" s="66">
        <f t="shared" si="13"/>
        <v>17</v>
      </c>
      <c r="L323" s="67" t="s">
        <v>2987</v>
      </c>
      <c r="M323" s="199">
        <v>154</v>
      </c>
      <c r="N323" s="24">
        <f t="shared" si="14"/>
        <v>0.1</v>
      </c>
      <c r="O323" s="200" t="s">
        <v>1961</v>
      </c>
      <c r="P323" s="68" t="s">
        <v>2990</v>
      </c>
      <c r="Q323" s="201" t="s">
        <v>303</v>
      </c>
    </row>
    <row r="324" spans="1:17" ht="11.25" customHeight="1" x14ac:dyDescent="0.2">
      <c r="A324" s="23">
        <v>316</v>
      </c>
      <c r="B324" s="61" t="s">
        <v>1392</v>
      </c>
      <c r="C324" s="61" t="s">
        <v>1908</v>
      </c>
      <c r="D324" s="61" t="s">
        <v>1393</v>
      </c>
      <c r="E324" s="62">
        <f t="shared" si="12"/>
        <v>44123</v>
      </c>
      <c r="F324" s="63" t="s">
        <v>2985</v>
      </c>
      <c r="G324" s="64">
        <v>1</v>
      </c>
      <c r="H324" s="65" t="s">
        <v>2986</v>
      </c>
      <c r="I324" s="25" t="s">
        <v>1760</v>
      </c>
      <c r="J324" s="244">
        <v>58</v>
      </c>
      <c r="K324" s="66">
        <f t="shared" si="13"/>
        <v>5.8</v>
      </c>
      <c r="L324" s="67" t="s">
        <v>2987</v>
      </c>
      <c r="M324" s="199">
        <v>154</v>
      </c>
      <c r="N324" s="24">
        <f t="shared" si="14"/>
        <v>0.1</v>
      </c>
      <c r="O324" s="200" t="s">
        <v>2150</v>
      </c>
      <c r="P324" s="68" t="s">
        <v>2988</v>
      </c>
      <c r="Q324" s="201" t="s">
        <v>303</v>
      </c>
    </row>
    <row r="325" spans="1:17" ht="11.25" customHeight="1" x14ac:dyDescent="0.2">
      <c r="A325" s="23">
        <v>317</v>
      </c>
      <c r="B325" s="61" t="s">
        <v>1392</v>
      </c>
      <c r="C325" s="61" t="s">
        <v>1908</v>
      </c>
      <c r="D325" s="61" t="s">
        <v>1393</v>
      </c>
      <c r="E325" s="62">
        <f t="shared" si="12"/>
        <v>44123</v>
      </c>
      <c r="F325" s="63" t="s">
        <v>2985</v>
      </c>
      <c r="G325" s="64">
        <v>1</v>
      </c>
      <c r="H325" s="65" t="s">
        <v>2986</v>
      </c>
      <c r="I325" s="25" t="s">
        <v>1760</v>
      </c>
      <c r="J325" s="244">
        <v>50</v>
      </c>
      <c r="K325" s="66">
        <f t="shared" si="13"/>
        <v>5</v>
      </c>
      <c r="L325" s="67" t="s">
        <v>2987</v>
      </c>
      <c r="M325" s="199">
        <v>154</v>
      </c>
      <c r="N325" s="24">
        <f t="shared" si="14"/>
        <v>0.1</v>
      </c>
      <c r="O325" s="200" t="s">
        <v>2150</v>
      </c>
      <c r="P325" s="68" t="s">
        <v>2990</v>
      </c>
      <c r="Q325" s="201" t="s">
        <v>303</v>
      </c>
    </row>
    <row r="326" spans="1:17" ht="11.25" customHeight="1" x14ac:dyDescent="0.2">
      <c r="A326" s="23">
        <v>318</v>
      </c>
      <c r="B326" s="61" t="s">
        <v>1394</v>
      </c>
      <c r="C326" s="61" t="s">
        <v>1903</v>
      </c>
      <c r="D326" s="61" t="s">
        <v>1395</v>
      </c>
      <c r="E326" s="62">
        <f t="shared" si="12"/>
        <v>44123</v>
      </c>
      <c r="F326" s="63" t="s">
        <v>2985</v>
      </c>
      <c r="G326" s="64">
        <v>1</v>
      </c>
      <c r="H326" s="65" t="s">
        <v>2986</v>
      </c>
      <c r="I326" s="25" t="s">
        <v>1760</v>
      </c>
      <c r="J326" s="244">
        <v>52</v>
      </c>
      <c r="K326" s="66">
        <f t="shared" si="13"/>
        <v>5.2</v>
      </c>
      <c r="L326" s="67" t="s">
        <v>2987</v>
      </c>
      <c r="M326" s="199">
        <v>154</v>
      </c>
      <c r="N326" s="24">
        <f t="shared" si="14"/>
        <v>0.1</v>
      </c>
      <c r="O326" s="200" t="s">
        <v>1968</v>
      </c>
      <c r="P326" s="68" t="s">
        <v>2997</v>
      </c>
      <c r="Q326" s="201" t="s">
        <v>303</v>
      </c>
    </row>
    <row r="327" spans="1:17" ht="11.25" customHeight="1" x14ac:dyDescent="0.2">
      <c r="A327" s="23">
        <v>319</v>
      </c>
      <c r="B327" s="61" t="s">
        <v>1394</v>
      </c>
      <c r="C327" s="61" t="s">
        <v>1903</v>
      </c>
      <c r="D327" s="61" t="s">
        <v>1396</v>
      </c>
      <c r="E327" s="62">
        <f t="shared" si="12"/>
        <v>44123</v>
      </c>
      <c r="F327" s="63" t="s">
        <v>2985</v>
      </c>
      <c r="G327" s="64">
        <v>1</v>
      </c>
      <c r="H327" s="65" t="s">
        <v>2986</v>
      </c>
      <c r="I327" s="25" t="s">
        <v>1760</v>
      </c>
      <c r="J327" s="244">
        <v>38</v>
      </c>
      <c r="K327" s="66">
        <f t="shared" si="13"/>
        <v>3.8</v>
      </c>
      <c r="L327" s="67" t="s">
        <v>2987</v>
      </c>
      <c r="M327" s="199">
        <v>154</v>
      </c>
      <c r="N327" s="24">
        <f t="shared" si="14"/>
        <v>0.1</v>
      </c>
      <c r="O327" s="200" t="s">
        <v>1968</v>
      </c>
      <c r="P327" s="68" t="s">
        <v>2988</v>
      </c>
      <c r="Q327" s="201" t="s">
        <v>303</v>
      </c>
    </row>
    <row r="328" spans="1:17" ht="11.25" customHeight="1" x14ac:dyDescent="0.2">
      <c r="A328" s="23">
        <v>320</v>
      </c>
      <c r="B328" s="61" t="s">
        <v>1394</v>
      </c>
      <c r="C328" s="61" t="s">
        <v>1903</v>
      </c>
      <c r="D328" s="61" t="s">
        <v>1396</v>
      </c>
      <c r="E328" s="62">
        <f t="shared" si="12"/>
        <v>44123</v>
      </c>
      <c r="F328" s="63" t="s">
        <v>2985</v>
      </c>
      <c r="G328" s="64">
        <v>1</v>
      </c>
      <c r="H328" s="65" t="s">
        <v>2986</v>
      </c>
      <c r="I328" s="25" t="s">
        <v>1760</v>
      </c>
      <c r="J328" s="244">
        <v>38</v>
      </c>
      <c r="K328" s="66">
        <f t="shared" si="13"/>
        <v>3.8</v>
      </c>
      <c r="L328" s="67" t="s">
        <v>2987</v>
      </c>
      <c r="M328" s="199">
        <v>154</v>
      </c>
      <c r="N328" s="24">
        <f t="shared" si="14"/>
        <v>0.1</v>
      </c>
      <c r="O328" s="200" t="s">
        <v>1968</v>
      </c>
      <c r="P328" s="68" t="s">
        <v>2990</v>
      </c>
      <c r="Q328" s="201" t="s">
        <v>303</v>
      </c>
    </row>
    <row r="329" spans="1:17" ht="11.25" customHeight="1" x14ac:dyDescent="0.2">
      <c r="A329" s="23">
        <v>321</v>
      </c>
      <c r="B329" s="61" t="s">
        <v>1397</v>
      </c>
      <c r="C329" s="61" t="s">
        <v>1912</v>
      </c>
      <c r="D329" s="61" t="s">
        <v>1398</v>
      </c>
      <c r="E329" s="62">
        <f t="shared" ref="E329:E392" si="15">DATE(2020,10,19)</f>
        <v>44123</v>
      </c>
      <c r="F329" s="63" t="s">
        <v>2985</v>
      </c>
      <c r="G329" s="64">
        <v>1</v>
      </c>
      <c r="H329" s="65" t="s">
        <v>2986</v>
      </c>
      <c r="I329" s="25" t="s">
        <v>1760</v>
      </c>
      <c r="J329" s="244">
        <v>138</v>
      </c>
      <c r="K329" s="66">
        <f t="shared" ref="K329:K392" si="16">J329*100/1000</f>
        <v>13.8</v>
      </c>
      <c r="L329" s="67" t="s">
        <v>2987</v>
      </c>
      <c r="M329" s="199">
        <v>154</v>
      </c>
      <c r="N329" s="24">
        <f t="shared" ref="N329:N392" si="17">100/1000</f>
        <v>0.1</v>
      </c>
      <c r="O329" s="200" t="s">
        <v>2154</v>
      </c>
      <c r="P329" s="68" t="s">
        <v>2988</v>
      </c>
      <c r="Q329" s="201" t="s">
        <v>303</v>
      </c>
    </row>
    <row r="330" spans="1:17" ht="11.25" customHeight="1" x14ac:dyDescent="0.2">
      <c r="A330" s="23">
        <v>322</v>
      </c>
      <c r="B330" s="61" t="s">
        <v>1397</v>
      </c>
      <c r="C330" s="61" t="s">
        <v>1912</v>
      </c>
      <c r="D330" s="61" t="s">
        <v>1398</v>
      </c>
      <c r="E330" s="62">
        <f t="shared" si="15"/>
        <v>44123</v>
      </c>
      <c r="F330" s="63" t="s">
        <v>2985</v>
      </c>
      <c r="G330" s="64">
        <v>1</v>
      </c>
      <c r="H330" s="65" t="s">
        <v>2986</v>
      </c>
      <c r="I330" s="25" t="s">
        <v>1760</v>
      </c>
      <c r="J330" s="244">
        <v>168</v>
      </c>
      <c r="K330" s="66">
        <f t="shared" si="16"/>
        <v>16.8</v>
      </c>
      <c r="L330" s="67" t="s">
        <v>2987</v>
      </c>
      <c r="M330" s="199">
        <v>154</v>
      </c>
      <c r="N330" s="24">
        <f t="shared" si="17"/>
        <v>0.1</v>
      </c>
      <c r="O330" s="200" t="s">
        <v>2154</v>
      </c>
      <c r="P330" s="68" t="s">
        <v>2990</v>
      </c>
      <c r="Q330" s="201" t="s">
        <v>303</v>
      </c>
    </row>
    <row r="331" spans="1:17" ht="11.25" customHeight="1" x14ac:dyDescent="0.2">
      <c r="A331" s="23">
        <v>323</v>
      </c>
      <c r="B331" s="61" t="s">
        <v>1399</v>
      </c>
      <c r="C331" s="61" t="s">
        <v>1916</v>
      </c>
      <c r="D331" s="61" t="s">
        <v>1400</v>
      </c>
      <c r="E331" s="62">
        <f t="shared" si="15"/>
        <v>44123</v>
      </c>
      <c r="F331" s="63" t="s">
        <v>2985</v>
      </c>
      <c r="G331" s="64">
        <v>1</v>
      </c>
      <c r="H331" s="65" t="s">
        <v>2986</v>
      </c>
      <c r="I331" s="25" t="s">
        <v>1760</v>
      </c>
      <c r="J331" s="244">
        <v>152</v>
      </c>
      <c r="K331" s="66">
        <f t="shared" si="16"/>
        <v>15.2</v>
      </c>
      <c r="L331" s="67" t="s">
        <v>2987</v>
      </c>
      <c r="M331" s="199">
        <v>154</v>
      </c>
      <c r="N331" s="24">
        <f t="shared" si="17"/>
        <v>0.1</v>
      </c>
      <c r="O331" s="200" t="s">
        <v>2158</v>
      </c>
      <c r="P331" s="68" t="s">
        <v>2988</v>
      </c>
      <c r="Q331" s="201" t="s">
        <v>303</v>
      </c>
    </row>
    <row r="332" spans="1:17" ht="11.25" customHeight="1" x14ac:dyDescent="0.2">
      <c r="A332" s="23">
        <v>324</v>
      </c>
      <c r="B332" s="61" t="s">
        <v>1399</v>
      </c>
      <c r="C332" s="61" t="s">
        <v>1916</v>
      </c>
      <c r="D332" s="61" t="s">
        <v>1400</v>
      </c>
      <c r="E332" s="62">
        <f t="shared" si="15"/>
        <v>44123</v>
      </c>
      <c r="F332" s="63" t="s">
        <v>2985</v>
      </c>
      <c r="G332" s="64">
        <v>1</v>
      </c>
      <c r="H332" s="65" t="s">
        <v>2986</v>
      </c>
      <c r="I332" s="25" t="s">
        <v>1760</v>
      </c>
      <c r="J332" s="244">
        <v>156</v>
      </c>
      <c r="K332" s="66">
        <f t="shared" si="16"/>
        <v>15.6</v>
      </c>
      <c r="L332" s="67" t="s">
        <v>2987</v>
      </c>
      <c r="M332" s="199">
        <v>154</v>
      </c>
      <c r="N332" s="24">
        <f t="shared" si="17"/>
        <v>0.1</v>
      </c>
      <c r="O332" s="200" t="s">
        <v>2158</v>
      </c>
      <c r="P332" s="68" t="s">
        <v>2990</v>
      </c>
      <c r="Q332" s="201" t="s">
        <v>303</v>
      </c>
    </row>
    <row r="333" spans="1:17" ht="11.25" customHeight="1" x14ac:dyDescent="0.2">
      <c r="A333" s="23">
        <v>325</v>
      </c>
      <c r="B333" s="61" t="s">
        <v>1401</v>
      </c>
      <c r="C333" s="61" t="s">
        <v>1873</v>
      </c>
      <c r="D333" s="61" t="s">
        <v>1402</v>
      </c>
      <c r="E333" s="62">
        <f t="shared" si="15"/>
        <v>44123</v>
      </c>
      <c r="F333" s="63" t="s">
        <v>2985</v>
      </c>
      <c r="G333" s="64">
        <v>1</v>
      </c>
      <c r="H333" s="65" t="s">
        <v>2986</v>
      </c>
      <c r="I333" s="25" t="s">
        <v>1760</v>
      </c>
      <c r="J333" s="244">
        <v>118</v>
      </c>
      <c r="K333" s="66">
        <f t="shared" si="16"/>
        <v>11.8</v>
      </c>
      <c r="L333" s="67" t="s">
        <v>2987</v>
      </c>
      <c r="M333" s="199">
        <v>154</v>
      </c>
      <c r="N333" s="24">
        <f t="shared" si="17"/>
        <v>0.1</v>
      </c>
      <c r="O333" s="200" t="s">
        <v>2178</v>
      </c>
      <c r="P333" s="68" t="s">
        <v>2988</v>
      </c>
      <c r="Q333" s="201" t="s">
        <v>303</v>
      </c>
    </row>
    <row r="334" spans="1:17" ht="11.25" customHeight="1" x14ac:dyDescent="0.2">
      <c r="A334" s="23">
        <v>326</v>
      </c>
      <c r="B334" s="61" t="s">
        <v>1401</v>
      </c>
      <c r="C334" s="61" t="s">
        <v>1873</v>
      </c>
      <c r="D334" s="61" t="s">
        <v>1402</v>
      </c>
      <c r="E334" s="62">
        <f t="shared" si="15"/>
        <v>44123</v>
      </c>
      <c r="F334" s="63" t="s">
        <v>2985</v>
      </c>
      <c r="G334" s="64">
        <v>1</v>
      </c>
      <c r="H334" s="65" t="s">
        <v>2986</v>
      </c>
      <c r="I334" s="25" t="s">
        <v>1760</v>
      </c>
      <c r="J334" s="244">
        <v>148</v>
      </c>
      <c r="K334" s="66">
        <f t="shared" si="16"/>
        <v>14.8</v>
      </c>
      <c r="L334" s="67" t="s">
        <v>2987</v>
      </c>
      <c r="M334" s="199">
        <v>154</v>
      </c>
      <c r="N334" s="24">
        <f t="shared" si="17"/>
        <v>0.1</v>
      </c>
      <c r="O334" s="200" t="s">
        <v>2178</v>
      </c>
      <c r="P334" s="68" t="s">
        <v>2990</v>
      </c>
      <c r="Q334" s="201" t="s">
        <v>303</v>
      </c>
    </row>
    <row r="335" spans="1:17" ht="11.25" customHeight="1" x14ac:dyDescent="0.2">
      <c r="A335" s="23">
        <v>327</v>
      </c>
      <c r="B335" s="61" t="s">
        <v>1403</v>
      </c>
      <c r="C335" s="61" t="s">
        <v>2320</v>
      </c>
      <c r="D335" s="61" t="s">
        <v>1404</v>
      </c>
      <c r="E335" s="62">
        <f t="shared" si="15"/>
        <v>44123</v>
      </c>
      <c r="F335" s="63" t="s">
        <v>2985</v>
      </c>
      <c r="G335" s="64">
        <v>1</v>
      </c>
      <c r="H335" s="65" t="s">
        <v>2986</v>
      </c>
      <c r="I335" s="25" t="s">
        <v>1760</v>
      </c>
      <c r="J335" s="244">
        <v>39</v>
      </c>
      <c r="K335" s="66">
        <f t="shared" si="16"/>
        <v>3.9</v>
      </c>
      <c r="L335" s="67" t="s">
        <v>2987</v>
      </c>
      <c r="M335" s="199">
        <v>154</v>
      </c>
      <c r="N335" s="24">
        <f t="shared" si="17"/>
        <v>0.1</v>
      </c>
      <c r="O335" s="200" t="s">
        <v>2185</v>
      </c>
      <c r="P335" s="68" t="s">
        <v>2988</v>
      </c>
      <c r="Q335" s="201" t="s">
        <v>303</v>
      </c>
    </row>
    <row r="336" spans="1:17" ht="11.25" customHeight="1" x14ac:dyDescent="0.2">
      <c r="A336" s="23">
        <v>328</v>
      </c>
      <c r="B336" s="61" t="s">
        <v>1403</v>
      </c>
      <c r="C336" s="61" t="s">
        <v>2320</v>
      </c>
      <c r="D336" s="61" t="s">
        <v>1404</v>
      </c>
      <c r="E336" s="62">
        <f t="shared" si="15"/>
        <v>44123</v>
      </c>
      <c r="F336" s="63" t="s">
        <v>2985</v>
      </c>
      <c r="G336" s="64">
        <v>1</v>
      </c>
      <c r="H336" s="65" t="s">
        <v>2986</v>
      </c>
      <c r="I336" s="25" t="s">
        <v>1760</v>
      </c>
      <c r="J336" s="244">
        <v>120</v>
      </c>
      <c r="K336" s="66">
        <f t="shared" si="16"/>
        <v>12</v>
      </c>
      <c r="L336" s="67" t="s">
        <v>2987</v>
      </c>
      <c r="M336" s="199">
        <v>154</v>
      </c>
      <c r="N336" s="24">
        <f t="shared" si="17"/>
        <v>0.1</v>
      </c>
      <c r="O336" s="200" t="s">
        <v>2185</v>
      </c>
      <c r="P336" s="68" t="s">
        <v>2990</v>
      </c>
      <c r="Q336" s="201" t="s">
        <v>303</v>
      </c>
    </row>
    <row r="337" spans="1:17" ht="11.25" customHeight="1" x14ac:dyDescent="0.2">
      <c r="A337" s="23">
        <v>329</v>
      </c>
      <c r="B337" s="61" t="s">
        <v>1405</v>
      </c>
      <c r="C337" s="61" t="s">
        <v>2323</v>
      </c>
      <c r="D337" s="61" t="s">
        <v>1406</v>
      </c>
      <c r="E337" s="62">
        <f t="shared" si="15"/>
        <v>44123</v>
      </c>
      <c r="F337" s="63" t="s">
        <v>2985</v>
      </c>
      <c r="G337" s="64">
        <v>1</v>
      </c>
      <c r="H337" s="65" t="s">
        <v>2986</v>
      </c>
      <c r="I337" s="25" t="s">
        <v>1760</v>
      </c>
      <c r="J337" s="244">
        <v>138</v>
      </c>
      <c r="K337" s="66">
        <f t="shared" si="16"/>
        <v>13.8</v>
      </c>
      <c r="L337" s="67" t="s">
        <v>2987</v>
      </c>
      <c r="M337" s="199">
        <v>154</v>
      </c>
      <c r="N337" s="24">
        <f t="shared" si="17"/>
        <v>0.1</v>
      </c>
      <c r="O337" s="200" t="s">
        <v>2188</v>
      </c>
      <c r="P337" s="68" t="s">
        <v>2988</v>
      </c>
      <c r="Q337" s="201" t="s">
        <v>303</v>
      </c>
    </row>
    <row r="338" spans="1:17" ht="11.25" customHeight="1" x14ac:dyDescent="0.2">
      <c r="A338" s="23">
        <v>330</v>
      </c>
      <c r="B338" s="61" t="s">
        <v>1405</v>
      </c>
      <c r="C338" s="61" t="s">
        <v>2323</v>
      </c>
      <c r="D338" s="61" t="s">
        <v>1406</v>
      </c>
      <c r="E338" s="62">
        <f t="shared" si="15"/>
        <v>44123</v>
      </c>
      <c r="F338" s="63" t="s">
        <v>2985</v>
      </c>
      <c r="G338" s="64">
        <v>1</v>
      </c>
      <c r="H338" s="65" t="s">
        <v>2986</v>
      </c>
      <c r="I338" s="25" t="s">
        <v>1760</v>
      </c>
      <c r="J338" s="244">
        <v>208</v>
      </c>
      <c r="K338" s="66">
        <f t="shared" si="16"/>
        <v>20.8</v>
      </c>
      <c r="L338" s="67" t="s">
        <v>2987</v>
      </c>
      <c r="M338" s="199">
        <v>154</v>
      </c>
      <c r="N338" s="24">
        <f t="shared" si="17"/>
        <v>0.1</v>
      </c>
      <c r="O338" s="200" t="s">
        <v>2188</v>
      </c>
      <c r="P338" s="68" t="s">
        <v>2990</v>
      </c>
      <c r="Q338" s="201" t="s">
        <v>303</v>
      </c>
    </row>
    <row r="339" spans="1:17" ht="11.25" customHeight="1" x14ac:dyDescent="0.2">
      <c r="A339" s="23">
        <v>331</v>
      </c>
      <c r="B339" s="61" t="s">
        <v>1407</v>
      </c>
      <c r="C339" s="61" t="s">
        <v>2325</v>
      </c>
      <c r="D339" s="61" t="s">
        <v>1408</v>
      </c>
      <c r="E339" s="62">
        <f t="shared" si="15"/>
        <v>44123</v>
      </c>
      <c r="F339" s="63" t="s">
        <v>2985</v>
      </c>
      <c r="G339" s="64">
        <v>1</v>
      </c>
      <c r="H339" s="65" t="s">
        <v>2986</v>
      </c>
      <c r="I339" s="25" t="s">
        <v>1760</v>
      </c>
      <c r="J339" s="244">
        <v>198</v>
      </c>
      <c r="K339" s="66">
        <f t="shared" si="16"/>
        <v>19.8</v>
      </c>
      <c r="L339" s="67" t="s">
        <v>2987</v>
      </c>
      <c r="M339" s="199">
        <v>154</v>
      </c>
      <c r="N339" s="24">
        <f t="shared" si="17"/>
        <v>0.1</v>
      </c>
      <c r="O339" s="200" t="s">
        <v>2190</v>
      </c>
      <c r="P339" s="68" t="s">
        <v>2988</v>
      </c>
      <c r="Q339" s="201" t="s">
        <v>303</v>
      </c>
    </row>
    <row r="340" spans="1:17" ht="11.25" customHeight="1" x14ac:dyDescent="0.2">
      <c r="A340" s="23">
        <v>332</v>
      </c>
      <c r="B340" s="61" t="s">
        <v>1407</v>
      </c>
      <c r="C340" s="61" t="s">
        <v>2325</v>
      </c>
      <c r="D340" s="61" t="s">
        <v>1408</v>
      </c>
      <c r="E340" s="62">
        <f t="shared" si="15"/>
        <v>44123</v>
      </c>
      <c r="F340" s="63" t="s">
        <v>2985</v>
      </c>
      <c r="G340" s="64">
        <v>1</v>
      </c>
      <c r="H340" s="65" t="s">
        <v>2986</v>
      </c>
      <c r="I340" s="25" t="s">
        <v>1760</v>
      </c>
      <c r="J340" s="244">
        <v>204</v>
      </c>
      <c r="K340" s="66">
        <f t="shared" si="16"/>
        <v>20.399999999999999</v>
      </c>
      <c r="L340" s="67" t="s">
        <v>2987</v>
      </c>
      <c r="M340" s="199">
        <v>154</v>
      </c>
      <c r="N340" s="24">
        <f t="shared" si="17"/>
        <v>0.1</v>
      </c>
      <c r="O340" s="200" t="s">
        <v>2190</v>
      </c>
      <c r="P340" s="68" t="s">
        <v>2990</v>
      </c>
      <c r="Q340" s="201" t="s">
        <v>303</v>
      </c>
    </row>
    <row r="341" spans="1:17" ht="11.25" customHeight="1" x14ac:dyDescent="0.2">
      <c r="A341" s="23">
        <v>333</v>
      </c>
      <c r="B341" s="61" t="s">
        <v>1409</v>
      </c>
      <c r="C341" s="61" t="s">
        <v>1918</v>
      </c>
      <c r="D341" s="61" t="s">
        <v>1410</v>
      </c>
      <c r="E341" s="62">
        <f t="shared" si="15"/>
        <v>44123</v>
      </c>
      <c r="F341" s="63" t="s">
        <v>2985</v>
      </c>
      <c r="G341" s="64">
        <v>1</v>
      </c>
      <c r="H341" s="65" t="s">
        <v>2986</v>
      </c>
      <c r="I341" s="25" t="s">
        <v>1760</v>
      </c>
      <c r="J341" s="244">
        <v>66</v>
      </c>
      <c r="K341" s="66">
        <f t="shared" si="16"/>
        <v>6.6</v>
      </c>
      <c r="L341" s="67" t="s">
        <v>2987</v>
      </c>
      <c r="M341" s="199">
        <v>154</v>
      </c>
      <c r="N341" s="24">
        <f t="shared" si="17"/>
        <v>0.1</v>
      </c>
      <c r="O341" s="200" t="s">
        <v>2196</v>
      </c>
      <c r="P341" s="68" t="s">
        <v>2988</v>
      </c>
      <c r="Q341" s="201" t="s">
        <v>303</v>
      </c>
    </row>
    <row r="342" spans="1:17" ht="11.25" customHeight="1" x14ac:dyDescent="0.2">
      <c r="A342" s="23">
        <v>334</v>
      </c>
      <c r="B342" s="61" t="s">
        <v>1409</v>
      </c>
      <c r="C342" s="61" t="s">
        <v>1918</v>
      </c>
      <c r="D342" s="61" t="s">
        <v>1410</v>
      </c>
      <c r="E342" s="62">
        <f t="shared" si="15"/>
        <v>44123</v>
      </c>
      <c r="F342" s="63" t="s">
        <v>2985</v>
      </c>
      <c r="G342" s="64">
        <v>1</v>
      </c>
      <c r="H342" s="65" t="s">
        <v>2986</v>
      </c>
      <c r="I342" s="25" t="s">
        <v>1760</v>
      </c>
      <c r="J342" s="244">
        <v>134</v>
      </c>
      <c r="K342" s="66">
        <f t="shared" si="16"/>
        <v>13.4</v>
      </c>
      <c r="L342" s="67" t="s">
        <v>2987</v>
      </c>
      <c r="M342" s="199">
        <v>154</v>
      </c>
      <c r="N342" s="24">
        <f t="shared" si="17"/>
        <v>0.1</v>
      </c>
      <c r="O342" s="200" t="s">
        <v>2196</v>
      </c>
      <c r="P342" s="68" t="s">
        <v>2990</v>
      </c>
      <c r="Q342" s="201" t="s">
        <v>303</v>
      </c>
    </row>
    <row r="343" spans="1:17" ht="11.25" customHeight="1" x14ac:dyDescent="0.2">
      <c r="A343" s="23">
        <v>335</v>
      </c>
      <c r="B343" s="61" t="s">
        <v>1411</v>
      </c>
      <c r="C343" s="61" t="s">
        <v>1920</v>
      </c>
      <c r="D343" s="61" t="s">
        <v>1412</v>
      </c>
      <c r="E343" s="62">
        <f t="shared" si="15"/>
        <v>44123</v>
      </c>
      <c r="F343" s="63" t="s">
        <v>2985</v>
      </c>
      <c r="G343" s="64">
        <v>1</v>
      </c>
      <c r="H343" s="65" t="s">
        <v>2986</v>
      </c>
      <c r="I343" s="25" t="s">
        <v>1760</v>
      </c>
      <c r="J343" s="244">
        <v>106</v>
      </c>
      <c r="K343" s="66">
        <f t="shared" si="16"/>
        <v>10.6</v>
      </c>
      <c r="L343" s="67" t="s">
        <v>2987</v>
      </c>
      <c r="M343" s="199">
        <v>154</v>
      </c>
      <c r="N343" s="24">
        <f t="shared" si="17"/>
        <v>0.1</v>
      </c>
      <c r="O343" s="200" t="s">
        <v>2198</v>
      </c>
      <c r="P343" s="68" t="s">
        <v>2988</v>
      </c>
      <c r="Q343" s="201" t="s">
        <v>303</v>
      </c>
    </row>
    <row r="344" spans="1:17" ht="11.25" customHeight="1" x14ac:dyDescent="0.2">
      <c r="A344" s="23">
        <v>336</v>
      </c>
      <c r="B344" s="61" t="s">
        <v>1411</v>
      </c>
      <c r="C344" s="61" t="s">
        <v>1920</v>
      </c>
      <c r="D344" s="61" t="s">
        <v>1412</v>
      </c>
      <c r="E344" s="62">
        <f t="shared" si="15"/>
        <v>44123</v>
      </c>
      <c r="F344" s="63" t="s">
        <v>2985</v>
      </c>
      <c r="G344" s="64">
        <v>1</v>
      </c>
      <c r="H344" s="65" t="s">
        <v>2986</v>
      </c>
      <c r="I344" s="25" t="s">
        <v>1760</v>
      </c>
      <c r="J344" s="244">
        <v>162</v>
      </c>
      <c r="K344" s="66">
        <f t="shared" si="16"/>
        <v>16.2</v>
      </c>
      <c r="L344" s="67" t="s">
        <v>2987</v>
      </c>
      <c r="M344" s="199">
        <v>154</v>
      </c>
      <c r="N344" s="24">
        <f t="shared" si="17"/>
        <v>0.1</v>
      </c>
      <c r="O344" s="200" t="s">
        <v>2198</v>
      </c>
      <c r="P344" s="68" t="s">
        <v>2990</v>
      </c>
      <c r="Q344" s="201" t="s">
        <v>303</v>
      </c>
    </row>
    <row r="345" spans="1:17" ht="11.25" customHeight="1" x14ac:dyDescent="0.2">
      <c r="A345" s="23">
        <v>337</v>
      </c>
      <c r="B345" s="61" t="s">
        <v>1413</v>
      </c>
      <c r="C345" s="61" t="s">
        <v>1864</v>
      </c>
      <c r="D345" s="61" t="s">
        <v>1414</v>
      </c>
      <c r="E345" s="62">
        <f t="shared" si="15"/>
        <v>44123</v>
      </c>
      <c r="F345" s="63" t="s">
        <v>2985</v>
      </c>
      <c r="G345" s="64">
        <v>1</v>
      </c>
      <c r="H345" s="65" t="s">
        <v>2986</v>
      </c>
      <c r="I345" s="25" t="s">
        <v>1760</v>
      </c>
      <c r="J345" s="244">
        <v>154</v>
      </c>
      <c r="K345" s="66">
        <f t="shared" si="16"/>
        <v>15.4</v>
      </c>
      <c r="L345" s="67" t="s">
        <v>2987</v>
      </c>
      <c r="M345" s="199">
        <v>154</v>
      </c>
      <c r="N345" s="24">
        <f t="shared" si="17"/>
        <v>0.1</v>
      </c>
      <c r="O345" s="200" t="s">
        <v>2169</v>
      </c>
      <c r="P345" s="68" t="s">
        <v>2988</v>
      </c>
      <c r="Q345" s="201" t="s">
        <v>303</v>
      </c>
    </row>
    <row r="346" spans="1:17" ht="11.25" customHeight="1" x14ac:dyDescent="0.2">
      <c r="A346" s="23">
        <v>338</v>
      </c>
      <c r="B346" s="61" t="s">
        <v>1413</v>
      </c>
      <c r="C346" s="61" t="s">
        <v>1864</v>
      </c>
      <c r="D346" s="61" t="s">
        <v>1414</v>
      </c>
      <c r="E346" s="62">
        <f t="shared" si="15"/>
        <v>44123</v>
      </c>
      <c r="F346" s="63" t="s">
        <v>2985</v>
      </c>
      <c r="G346" s="64">
        <v>1</v>
      </c>
      <c r="H346" s="65" t="s">
        <v>2986</v>
      </c>
      <c r="I346" s="25" t="s">
        <v>1760</v>
      </c>
      <c r="J346" s="244">
        <v>216</v>
      </c>
      <c r="K346" s="66">
        <f t="shared" si="16"/>
        <v>21.6</v>
      </c>
      <c r="L346" s="67" t="s">
        <v>2987</v>
      </c>
      <c r="M346" s="199">
        <v>154</v>
      </c>
      <c r="N346" s="24">
        <f t="shared" si="17"/>
        <v>0.1</v>
      </c>
      <c r="O346" s="200" t="s">
        <v>2169</v>
      </c>
      <c r="P346" s="68" t="s">
        <v>2990</v>
      </c>
      <c r="Q346" s="201" t="s">
        <v>303</v>
      </c>
    </row>
    <row r="347" spans="1:17" ht="11.25" customHeight="1" x14ac:dyDescent="0.2">
      <c r="A347" s="23">
        <v>339</v>
      </c>
      <c r="B347" s="61" t="s">
        <v>1415</v>
      </c>
      <c r="C347" s="61" t="s">
        <v>1880</v>
      </c>
      <c r="D347" s="61" t="s">
        <v>1416</v>
      </c>
      <c r="E347" s="62">
        <f t="shared" si="15"/>
        <v>44123</v>
      </c>
      <c r="F347" s="63" t="s">
        <v>2985</v>
      </c>
      <c r="G347" s="64">
        <v>1</v>
      </c>
      <c r="H347" s="65" t="s">
        <v>2986</v>
      </c>
      <c r="I347" s="25" t="s">
        <v>1760</v>
      </c>
      <c r="J347" s="244">
        <v>84</v>
      </c>
      <c r="K347" s="66">
        <f t="shared" si="16"/>
        <v>8.4</v>
      </c>
      <c r="L347" s="67" t="s">
        <v>2987</v>
      </c>
      <c r="M347" s="199">
        <v>154</v>
      </c>
      <c r="N347" s="24">
        <f t="shared" si="17"/>
        <v>0.1</v>
      </c>
      <c r="O347" s="200" t="s">
        <v>2204</v>
      </c>
      <c r="P347" s="68" t="s">
        <v>2988</v>
      </c>
      <c r="Q347" s="201" t="s">
        <v>303</v>
      </c>
    </row>
    <row r="348" spans="1:17" ht="11.25" customHeight="1" x14ac:dyDescent="0.2">
      <c r="A348" s="23">
        <v>340</v>
      </c>
      <c r="B348" s="61" t="s">
        <v>1415</v>
      </c>
      <c r="C348" s="61" t="s">
        <v>1880</v>
      </c>
      <c r="D348" s="61" t="s">
        <v>1416</v>
      </c>
      <c r="E348" s="62">
        <f t="shared" si="15"/>
        <v>44123</v>
      </c>
      <c r="F348" s="63" t="s">
        <v>2985</v>
      </c>
      <c r="G348" s="64">
        <v>1</v>
      </c>
      <c r="H348" s="65" t="s">
        <v>2986</v>
      </c>
      <c r="I348" s="25" t="s">
        <v>1760</v>
      </c>
      <c r="J348" s="244">
        <v>98</v>
      </c>
      <c r="K348" s="66">
        <f t="shared" si="16"/>
        <v>9.8000000000000007</v>
      </c>
      <c r="L348" s="67" t="s">
        <v>2987</v>
      </c>
      <c r="M348" s="199">
        <v>154</v>
      </c>
      <c r="N348" s="24">
        <f t="shared" si="17"/>
        <v>0.1</v>
      </c>
      <c r="O348" s="200" t="s">
        <v>2204</v>
      </c>
      <c r="P348" s="68" t="s">
        <v>2990</v>
      </c>
      <c r="Q348" s="201" t="s">
        <v>303</v>
      </c>
    </row>
    <row r="349" spans="1:17" ht="11.25" customHeight="1" x14ac:dyDescent="0.2">
      <c r="A349" s="23">
        <v>341</v>
      </c>
      <c r="B349" s="61" t="s">
        <v>1417</v>
      </c>
      <c r="C349" s="61" t="s">
        <v>1882</v>
      </c>
      <c r="D349" s="61" t="s">
        <v>1418</v>
      </c>
      <c r="E349" s="62">
        <f t="shared" si="15"/>
        <v>44123</v>
      </c>
      <c r="F349" s="63" t="s">
        <v>2985</v>
      </c>
      <c r="G349" s="64">
        <v>1</v>
      </c>
      <c r="H349" s="65" t="s">
        <v>2986</v>
      </c>
      <c r="I349" s="25" t="s">
        <v>1760</v>
      </c>
      <c r="J349" s="244">
        <v>178</v>
      </c>
      <c r="K349" s="66">
        <f t="shared" si="16"/>
        <v>17.8</v>
      </c>
      <c r="L349" s="67" t="s">
        <v>2987</v>
      </c>
      <c r="M349" s="199">
        <v>154</v>
      </c>
      <c r="N349" s="24">
        <f t="shared" si="17"/>
        <v>0.1</v>
      </c>
      <c r="O349" s="200" t="s">
        <v>2206</v>
      </c>
      <c r="P349" s="68" t="s">
        <v>2988</v>
      </c>
      <c r="Q349" s="201" t="s">
        <v>303</v>
      </c>
    </row>
    <row r="350" spans="1:17" ht="11.25" customHeight="1" x14ac:dyDescent="0.2">
      <c r="A350" s="23">
        <v>342</v>
      </c>
      <c r="B350" s="61" t="s">
        <v>1417</v>
      </c>
      <c r="C350" s="61" t="s">
        <v>1882</v>
      </c>
      <c r="D350" s="61" t="s">
        <v>1418</v>
      </c>
      <c r="E350" s="62">
        <f t="shared" si="15"/>
        <v>44123</v>
      </c>
      <c r="F350" s="63" t="s">
        <v>2985</v>
      </c>
      <c r="G350" s="64">
        <v>1</v>
      </c>
      <c r="H350" s="65" t="s">
        <v>2986</v>
      </c>
      <c r="I350" s="25" t="s">
        <v>1760</v>
      </c>
      <c r="J350" s="244">
        <v>180</v>
      </c>
      <c r="K350" s="66">
        <f t="shared" si="16"/>
        <v>18</v>
      </c>
      <c r="L350" s="67" t="s">
        <v>2987</v>
      </c>
      <c r="M350" s="199">
        <v>154</v>
      </c>
      <c r="N350" s="24">
        <f t="shared" si="17"/>
        <v>0.1</v>
      </c>
      <c r="O350" s="200" t="s">
        <v>2206</v>
      </c>
      <c r="P350" s="68" t="s">
        <v>2990</v>
      </c>
      <c r="Q350" s="201" t="s">
        <v>303</v>
      </c>
    </row>
    <row r="351" spans="1:17" ht="11.25" customHeight="1" x14ac:dyDescent="0.2">
      <c r="A351" s="23">
        <v>343</v>
      </c>
      <c r="B351" s="61" t="s">
        <v>1419</v>
      </c>
      <c r="C351" s="61" t="s">
        <v>1883</v>
      </c>
      <c r="D351" s="61" t="s">
        <v>1420</v>
      </c>
      <c r="E351" s="62">
        <f t="shared" si="15"/>
        <v>44123</v>
      </c>
      <c r="F351" s="63" t="s">
        <v>2985</v>
      </c>
      <c r="G351" s="64">
        <v>1</v>
      </c>
      <c r="H351" s="65" t="s">
        <v>2986</v>
      </c>
      <c r="I351" s="25" t="s">
        <v>1760</v>
      </c>
      <c r="J351" s="244">
        <v>124</v>
      </c>
      <c r="K351" s="66">
        <f t="shared" si="16"/>
        <v>12.4</v>
      </c>
      <c r="L351" s="67" t="s">
        <v>2987</v>
      </c>
      <c r="M351" s="199">
        <v>154</v>
      </c>
      <c r="N351" s="24">
        <f t="shared" si="17"/>
        <v>0.1</v>
      </c>
      <c r="O351" s="200" t="s">
        <v>2207</v>
      </c>
      <c r="P351" s="68" t="s">
        <v>2988</v>
      </c>
      <c r="Q351" s="201" t="s">
        <v>303</v>
      </c>
    </row>
    <row r="352" spans="1:17" ht="11.25" customHeight="1" x14ac:dyDescent="0.2">
      <c r="A352" s="23">
        <v>344</v>
      </c>
      <c r="B352" s="61" t="s">
        <v>1419</v>
      </c>
      <c r="C352" s="61" t="s">
        <v>1883</v>
      </c>
      <c r="D352" s="61" t="s">
        <v>1420</v>
      </c>
      <c r="E352" s="62">
        <f t="shared" si="15"/>
        <v>44123</v>
      </c>
      <c r="F352" s="63" t="s">
        <v>2985</v>
      </c>
      <c r="G352" s="64">
        <v>1</v>
      </c>
      <c r="H352" s="65" t="s">
        <v>2986</v>
      </c>
      <c r="I352" s="25" t="s">
        <v>1760</v>
      </c>
      <c r="J352" s="244">
        <v>148</v>
      </c>
      <c r="K352" s="66">
        <f t="shared" si="16"/>
        <v>14.8</v>
      </c>
      <c r="L352" s="67" t="s">
        <v>2987</v>
      </c>
      <c r="M352" s="199">
        <v>154</v>
      </c>
      <c r="N352" s="24">
        <f t="shared" si="17"/>
        <v>0.1</v>
      </c>
      <c r="O352" s="200" t="s">
        <v>2207</v>
      </c>
      <c r="P352" s="68" t="s">
        <v>2990</v>
      </c>
      <c r="Q352" s="201" t="s">
        <v>303</v>
      </c>
    </row>
    <row r="353" spans="1:17" ht="11.25" customHeight="1" x14ac:dyDescent="0.2">
      <c r="A353" s="23">
        <v>345</v>
      </c>
      <c r="B353" s="61" t="s">
        <v>1421</v>
      </c>
      <c r="C353" s="61" t="s">
        <v>1884</v>
      </c>
      <c r="D353" s="61" t="s">
        <v>1422</v>
      </c>
      <c r="E353" s="62">
        <f t="shared" si="15"/>
        <v>44123</v>
      </c>
      <c r="F353" s="63" t="s">
        <v>2985</v>
      </c>
      <c r="G353" s="64">
        <v>1</v>
      </c>
      <c r="H353" s="65" t="s">
        <v>2986</v>
      </c>
      <c r="I353" s="25" t="s">
        <v>1760</v>
      </c>
      <c r="J353" s="244">
        <v>304</v>
      </c>
      <c r="K353" s="66">
        <f t="shared" si="16"/>
        <v>30.4</v>
      </c>
      <c r="L353" s="67" t="s">
        <v>2987</v>
      </c>
      <c r="M353" s="199">
        <v>154</v>
      </c>
      <c r="N353" s="24">
        <f t="shared" si="17"/>
        <v>0.1</v>
      </c>
      <c r="O353" s="200" t="s">
        <v>2208</v>
      </c>
      <c r="P353" s="68" t="s">
        <v>2988</v>
      </c>
      <c r="Q353" s="201" t="s">
        <v>303</v>
      </c>
    </row>
    <row r="354" spans="1:17" ht="11.25" customHeight="1" x14ac:dyDescent="0.2">
      <c r="A354" s="23">
        <v>346</v>
      </c>
      <c r="B354" s="61" t="s">
        <v>1421</v>
      </c>
      <c r="C354" s="61" t="s">
        <v>1884</v>
      </c>
      <c r="D354" s="61" t="s">
        <v>1422</v>
      </c>
      <c r="E354" s="62">
        <f t="shared" si="15"/>
        <v>44123</v>
      </c>
      <c r="F354" s="63" t="s">
        <v>2985</v>
      </c>
      <c r="G354" s="64">
        <v>1</v>
      </c>
      <c r="H354" s="65" t="s">
        <v>2986</v>
      </c>
      <c r="I354" s="25" t="s">
        <v>1760</v>
      </c>
      <c r="J354" s="244">
        <v>266</v>
      </c>
      <c r="K354" s="66">
        <f t="shared" si="16"/>
        <v>26.6</v>
      </c>
      <c r="L354" s="67" t="s">
        <v>2987</v>
      </c>
      <c r="M354" s="199">
        <v>154</v>
      </c>
      <c r="N354" s="24">
        <f t="shared" si="17"/>
        <v>0.1</v>
      </c>
      <c r="O354" s="200" t="s">
        <v>2208</v>
      </c>
      <c r="P354" s="68" t="s">
        <v>2990</v>
      </c>
      <c r="Q354" s="201" t="s">
        <v>303</v>
      </c>
    </row>
    <row r="355" spans="1:17" ht="11.25" customHeight="1" x14ac:dyDescent="0.2">
      <c r="A355" s="23">
        <v>347</v>
      </c>
      <c r="B355" s="61" t="s">
        <v>1423</v>
      </c>
      <c r="C355" s="61" t="s">
        <v>1885</v>
      </c>
      <c r="D355" s="61" t="s">
        <v>1424</v>
      </c>
      <c r="E355" s="62">
        <f t="shared" si="15"/>
        <v>44123</v>
      </c>
      <c r="F355" s="63" t="s">
        <v>2985</v>
      </c>
      <c r="G355" s="64">
        <v>1</v>
      </c>
      <c r="H355" s="65" t="s">
        <v>2986</v>
      </c>
      <c r="I355" s="25" t="s">
        <v>1760</v>
      </c>
      <c r="J355" s="244">
        <v>138</v>
      </c>
      <c r="K355" s="66">
        <f t="shared" si="16"/>
        <v>13.8</v>
      </c>
      <c r="L355" s="67" t="s">
        <v>2987</v>
      </c>
      <c r="M355" s="199">
        <v>154</v>
      </c>
      <c r="N355" s="24">
        <f t="shared" si="17"/>
        <v>0.1</v>
      </c>
      <c r="O355" s="200" t="s">
        <v>2209</v>
      </c>
      <c r="P355" s="68" t="s">
        <v>2988</v>
      </c>
      <c r="Q355" s="201" t="s">
        <v>303</v>
      </c>
    </row>
    <row r="356" spans="1:17" ht="11.25" customHeight="1" x14ac:dyDescent="0.2">
      <c r="A356" s="23">
        <v>348</v>
      </c>
      <c r="B356" s="61" t="s">
        <v>1423</v>
      </c>
      <c r="C356" s="61" t="s">
        <v>1885</v>
      </c>
      <c r="D356" s="61" t="s">
        <v>1424</v>
      </c>
      <c r="E356" s="62">
        <f t="shared" si="15"/>
        <v>44123</v>
      </c>
      <c r="F356" s="63" t="s">
        <v>2985</v>
      </c>
      <c r="G356" s="64">
        <v>1</v>
      </c>
      <c r="H356" s="65" t="s">
        <v>2986</v>
      </c>
      <c r="I356" s="25" t="s">
        <v>1760</v>
      </c>
      <c r="J356" s="244">
        <v>98</v>
      </c>
      <c r="K356" s="66">
        <f t="shared" si="16"/>
        <v>9.8000000000000007</v>
      </c>
      <c r="L356" s="67" t="s">
        <v>2987</v>
      </c>
      <c r="M356" s="199">
        <v>154</v>
      </c>
      <c r="N356" s="24">
        <f t="shared" si="17"/>
        <v>0.1</v>
      </c>
      <c r="O356" s="200" t="s">
        <v>2209</v>
      </c>
      <c r="P356" s="68" t="s">
        <v>2990</v>
      </c>
      <c r="Q356" s="201" t="s">
        <v>303</v>
      </c>
    </row>
    <row r="357" spans="1:17" ht="11.25" customHeight="1" x14ac:dyDescent="0.2">
      <c r="A357" s="23">
        <v>349</v>
      </c>
      <c r="B357" s="61" t="s">
        <v>1425</v>
      </c>
      <c r="C357" s="61" t="s">
        <v>1888</v>
      </c>
      <c r="D357" s="61" t="s">
        <v>1426</v>
      </c>
      <c r="E357" s="62">
        <f t="shared" si="15"/>
        <v>44123</v>
      </c>
      <c r="F357" s="63" t="s">
        <v>2985</v>
      </c>
      <c r="G357" s="64">
        <v>1</v>
      </c>
      <c r="H357" s="65" t="s">
        <v>2986</v>
      </c>
      <c r="I357" s="25" t="s">
        <v>1760</v>
      </c>
      <c r="J357" s="244">
        <v>136</v>
      </c>
      <c r="K357" s="66">
        <f t="shared" si="16"/>
        <v>13.6</v>
      </c>
      <c r="L357" s="67" t="s">
        <v>2987</v>
      </c>
      <c r="M357" s="199">
        <v>154</v>
      </c>
      <c r="N357" s="24">
        <f t="shared" si="17"/>
        <v>0.1</v>
      </c>
      <c r="O357" s="200" t="s">
        <v>2212</v>
      </c>
      <c r="P357" s="68" t="s">
        <v>2988</v>
      </c>
      <c r="Q357" s="201" t="s">
        <v>303</v>
      </c>
    </row>
    <row r="358" spans="1:17" ht="11.25" customHeight="1" x14ac:dyDescent="0.2">
      <c r="A358" s="23">
        <v>350</v>
      </c>
      <c r="B358" s="61" t="s">
        <v>1425</v>
      </c>
      <c r="C358" s="61" t="s">
        <v>1888</v>
      </c>
      <c r="D358" s="61" t="s">
        <v>1426</v>
      </c>
      <c r="E358" s="62">
        <f t="shared" si="15"/>
        <v>44123</v>
      </c>
      <c r="F358" s="63" t="s">
        <v>2985</v>
      </c>
      <c r="G358" s="64">
        <v>1</v>
      </c>
      <c r="H358" s="65" t="s">
        <v>2986</v>
      </c>
      <c r="I358" s="25" t="s">
        <v>1760</v>
      </c>
      <c r="J358" s="244">
        <v>186</v>
      </c>
      <c r="K358" s="66">
        <f t="shared" si="16"/>
        <v>18.600000000000001</v>
      </c>
      <c r="L358" s="67" t="s">
        <v>2987</v>
      </c>
      <c r="M358" s="199">
        <v>154</v>
      </c>
      <c r="N358" s="24">
        <f t="shared" si="17"/>
        <v>0.1</v>
      </c>
      <c r="O358" s="200" t="s">
        <v>2212</v>
      </c>
      <c r="P358" s="68" t="s">
        <v>2990</v>
      </c>
      <c r="Q358" s="201" t="s">
        <v>303</v>
      </c>
    </row>
    <row r="359" spans="1:17" ht="11.25" customHeight="1" x14ac:dyDescent="0.2">
      <c r="A359" s="23">
        <v>351</v>
      </c>
      <c r="B359" s="61" t="s">
        <v>1427</v>
      </c>
      <c r="C359" s="61" t="s">
        <v>2334</v>
      </c>
      <c r="D359" s="61" t="s">
        <v>1428</v>
      </c>
      <c r="E359" s="62">
        <f t="shared" si="15"/>
        <v>44123</v>
      </c>
      <c r="F359" s="63" t="s">
        <v>2985</v>
      </c>
      <c r="G359" s="64">
        <v>1</v>
      </c>
      <c r="H359" s="65" t="s">
        <v>2986</v>
      </c>
      <c r="I359" s="25" t="s">
        <v>1760</v>
      </c>
      <c r="J359" s="244">
        <v>118</v>
      </c>
      <c r="K359" s="66">
        <f t="shared" si="16"/>
        <v>11.8</v>
      </c>
      <c r="L359" s="67" t="s">
        <v>2987</v>
      </c>
      <c r="M359" s="199">
        <v>154</v>
      </c>
      <c r="N359" s="24">
        <f t="shared" si="17"/>
        <v>0.1</v>
      </c>
      <c r="O359" s="200" t="s">
        <v>2216</v>
      </c>
      <c r="P359" s="68" t="s">
        <v>2988</v>
      </c>
      <c r="Q359" s="201" t="s">
        <v>303</v>
      </c>
    </row>
    <row r="360" spans="1:17" ht="11.25" customHeight="1" x14ac:dyDescent="0.2">
      <c r="A360" s="23">
        <v>352</v>
      </c>
      <c r="B360" s="61" t="s">
        <v>1427</v>
      </c>
      <c r="C360" s="61" t="s">
        <v>2334</v>
      </c>
      <c r="D360" s="61" t="s">
        <v>1428</v>
      </c>
      <c r="E360" s="62">
        <f t="shared" si="15"/>
        <v>44123</v>
      </c>
      <c r="F360" s="63" t="s">
        <v>2985</v>
      </c>
      <c r="G360" s="64">
        <v>1</v>
      </c>
      <c r="H360" s="65" t="s">
        <v>2986</v>
      </c>
      <c r="I360" s="25" t="s">
        <v>1760</v>
      </c>
      <c r="J360" s="244">
        <v>94</v>
      </c>
      <c r="K360" s="66">
        <f t="shared" si="16"/>
        <v>9.4</v>
      </c>
      <c r="L360" s="67" t="s">
        <v>2987</v>
      </c>
      <c r="M360" s="199">
        <v>154</v>
      </c>
      <c r="N360" s="24">
        <f t="shared" si="17"/>
        <v>0.1</v>
      </c>
      <c r="O360" s="200" t="s">
        <v>2216</v>
      </c>
      <c r="P360" s="68" t="s">
        <v>2990</v>
      </c>
      <c r="Q360" s="201" t="s">
        <v>303</v>
      </c>
    </row>
    <row r="361" spans="1:17" ht="11.25" customHeight="1" x14ac:dyDescent="0.2">
      <c r="A361" s="23">
        <v>353</v>
      </c>
      <c r="B361" s="61" t="s">
        <v>1429</v>
      </c>
      <c r="C361" s="61" t="s">
        <v>2254</v>
      </c>
      <c r="D361" s="61" t="s">
        <v>1430</v>
      </c>
      <c r="E361" s="62">
        <f t="shared" si="15"/>
        <v>44123</v>
      </c>
      <c r="F361" s="63" t="s">
        <v>2985</v>
      </c>
      <c r="G361" s="64">
        <v>1</v>
      </c>
      <c r="H361" s="65" t="s">
        <v>2986</v>
      </c>
      <c r="I361" s="25" t="s">
        <v>1760</v>
      </c>
      <c r="J361" s="244">
        <v>12</v>
      </c>
      <c r="K361" s="66">
        <f t="shared" si="16"/>
        <v>1.2</v>
      </c>
      <c r="L361" s="67" t="s">
        <v>2987</v>
      </c>
      <c r="M361" s="199">
        <v>154</v>
      </c>
      <c r="N361" s="24">
        <f t="shared" si="17"/>
        <v>0.1</v>
      </c>
      <c r="O361" s="200" t="s">
        <v>2229</v>
      </c>
      <c r="P361" s="68" t="s">
        <v>2988</v>
      </c>
      <c r="Q361" s="201" t="s">
        <v>303</v>
      </c>
    </row>
    <row r="362" spans="1:17" ht="11.25" customHeight="1" x14ac:dyDescent="0.2">
      <c r="A362" s="23">
        <v>354</v>
      </c>
      <c r="B362" s="61" t="s">
        <v>1429</v>
      </c>
      <c r="C362" s="61" t="s">
        <v>2254</v>
      </c>
      <c r="D362" s="61" t="s">
        <v>1430</v>
      </c>
      <c r="E362" s="62">
        <f t="shared" si="15"/>
        <v>44123</v>
      </c>
      <c r="F362" s="63" t="s">
        <v>2985</v>
      </c>
      <c r="G362" s="64">
        <v>1</v>
      </c>
      <c r="H362" s="65" t="s">
        <v>2986</v>
      </c>
      <c r="I362" s="25" t="s">
        <v>1760</v>
      </c>
      <c r="J362" s="244">
        <v>30</v>
      </c>
      <c r="K362" s="66">
        <f t="shared" si="16"/>
        <v>3</v>
      </c>
      <c r="L362" s="67" t="s">
        <v>2987</v>
      </c>
      <c r="M362" s="199">
        <v>154</v>
      </c>
      <c r="N362" s="24">
        <f t="shared" si="17"/>
        <v>0.1</v>
      </c>
      <c r="O362" s="200" t="s">
        <v>2229</v>
      </c>
      <c r="P362" s="68" t="s">
        <v>2990</v>
      </c>
      <c r="Q362" s="201" t="s">
        <v>303</v>
      </c>
    </row>
    <row r="363" spans="1:17" ht="11.25" customHeight="1" x14ac:dyDescent="0.2">
      <c r="A363" s="23">
        <v>355</v>
      </c>
      <c r="B363" s="61" t="s">
        <v>1431</v>
      </c>
      <c r="C363" s="61" t="s">
        <v>2255</v>
      </c>
      <c r="D363" s="61" t="s">
        <v>1432</v>
      </c>
      <c r="E363" s="62">
        <f t="shared" si="15"/>
        <v>44123</v>
      </c>
      <c r="F363" s="63" t="s">
        <v>2985</v>
      </c>
      <c r="G363" s="64">
        <v>1</v>
      </c>
      <c r="H363" s="65" t="s">
        <v>2986</v>
      </c>
      <c r="I363" s="25" t="s">
        <v>1760</v>
      </c>
      <c r="J363" s="244">
        <v>124</v>
      </c>
      <c r="K363" s="66">
        <f t="shared" si="16"/>
        <v>12.4</v>
      </c>
      <c r="L363" s="67" t="s">
        <v>2987</v>
      </c>
      <c r="M363" s="199">
        <v>154</v>
      </c>
      <c r="N363" s="24">
        <f t="shared" si="17"/>
        <v>0.1</v>
      </c>
      <c r="O363" s="200" t="s">
        <v>2230</v>
      </c>
      <c r="P363" s="68" t="s">
        <v>2988</v>
      </c>
      <c r="Q363" s="201" t="s">
        <v>303</v>
      </c>
    </row>
    <row r="364" spans="1:17" ht="11.25" customHeight="1" x14ac:dyDescent="0.2">
      <c r="A364" s="23">
        <v>356</v>
      </c>
      <c r="B364" s="61" t="s">
        <v>1431</v>
      </c>
      <c r="C364" s="61" t="s">
        <v>2255</v>
      </c>
      <c r="D364" s="61" t="s">
        <v>1432</v>
      </c>
      <c r="E364" s="62">
        <f t="shared" si="15"/>
        <v>44123</v>
      </c>
      <c r="F364" s="63" t="s">
        <v>2985</v>
      </c>
      <c r="G364" s="64">
        <v>1</v>
      </c>
      <c r="H364" s="65" t="s">
        <v>2986</v>
      </c>
      <c r="I364" s="25" t="s">
        <v>1760</v>
      </c>
      <c r="J364" s="244">
        <v>192</v>
      </c>
      <c r="K364" s="66">
        <f t="shared" si="16"/>
        <v>19.2</v>
      </c>
      <c r="L364" s="67" t="s">
        <v>2987</v>
      </c>
      <c r="M364" s="199">
        <v>154</v>
      </c>
      <c r="N364" s="24">
        <f t="shared" si="17"/>
        <v>0.1</v>
      </c>
      <c r="O364" s="200" t="s">
        <v>2230</v>
      </c>
      <c r="P364" s="68" t="s">
        <v>2990</v>
      </c>
      <c r="Q364" s="201" t="s">
        <v>303</v>
      </c>
    </row>
    <row r="365" spans="1:17" ht="11.25" customHeight="1" x14ac:dyDescent="0.2">
      <c r="A365" s="23">
        <v>357</v>
      </c>
      <c r="B365" s="61" t="s">
        <v>1433</v>
      </c>
      <c r="C365" s="61" t="s">
        <v>2256</v>
      </c>
      <c r="D365" s="61" t="s">
        <v>1434</v>
      </c>
      <c r="E365" s="62">
        <f t="shared" si="15"/>
        <v>44123</v>
      </c>
      <c r="F365" s="63" t="s">
        <v>2985</v>
      </c>
      <c r="G365" s="64">
        <v>1</v>
      </c>
      <c r="H365" s="65" t="s">
        <v>2986</v>
      </c>
      <c r="I365" s="25" t="s">
        <v>1760</v>
      </c>
      <c r="J365" s="244">
        <v>125</v>
      </c>
      <c r="K365" s="66">
        <f t="shared" si="16"/>
        <v>12.5</v>
      </c>
      <c r="L365" s="67" t="s">
        <v>2987</v>
      </c>
      <c r="M365" s="199">
        <v>154</v>
      </c>
      <c r="N365" s="24">
        <f t="shared" si="17"/>
        <v>0.1</v>
      </c>
      <c r="O365" s="200" t="s">
        <v>2231</v>
      </c>
      <c r="P365" s="68" t="s">
        <v>2988</v>
      </c>
      <c r="Q365" s="201" t="s">
        <v>303</v>
      </c>
    </row>
    <row r="366" spans="1:17" ht="11.25" customHeight="1" x14ac:dyDescent="0.2">
      <c r="A366" s="23">
        <v>358</v>
      </c>
      <c r="B366" s="61" t="s">
        <v>1433</v>
      </c>
      <c r="C366" s="61" t="s">
        <v>2256</v>
      </c>
      <c r="D366" s="61" t="s">
        <v>1434</v>
      </c>
      <c r="E366" s="62">
        <f t="shared" si="15"/>
        <v>44123</v>
      </c>
      <c r="F366" s="63" t="s">
        <v>2985</v>
      </c>
      <c r="G366" s="64">
        <v>1</v>
      </c>
      <c r="H366" s="65" t="s">
        <v>2986</v>
      </c>
      <c r="I366" s="25" t="s">
        <v>1760</v>
      </c>
      <c r="J366" s="244">
        <v>154</v>
      </c>
      <c r="K366" s="66">
        <f t="shared" si="16"/>
        <v>15.4</v>
      </c>
      <c r="L366" s="67" t="s">
        <v>2987</v>
      </c>
      <c r="M366" s="199">
        <v>154</v>
      </c>
      <c r="N366" s="24">
        <f t="shared" si="17"/>
        <v>0.1</v>
      </c>
      <c r="O366" s="200" t="s">
        <v>2231</v>
      </c>
      <c r="P366" s="68" t="s">
        <v>2990</v>
      </c>
      <c r="Q366" s="201" t="s">
        <v>303</v>
      </c>
    </row>
    <row r="367" spans="1:17" ht="11.25" customHeight="1" x14ac:dyDescent="0.2">
      <c r="A367" s="23">
        <v>359</v>
      </c>
      <c r="B367" s="61" t="s">
        <v>1435</v>
      </c>
      <c r="C367" s="61" t="s">
        <v>1768</v>
      </c>
      <c r="D367" s="61" t="s">
        <v>1436</v>
      </c>
      <c r="E367" s="62">
        <f t="shared" si="15"/>
        <v>44123</v>
      </c>
      <c r="F367" s="63" t="s">
        <v>2985</v>
      </c>
      <c r="G367" s="64">
        <v>1</v>
      </c>
      <c r="H367" s="65" t="s">
        <v>2986</v>
      </c>
      <c r="I367" s="25" t="s">
        <v>1760</v>
      </c>
      <c r="J367" s="244">
        <v>128</v>
      </c>
      <c r="K367" s="66">
        <f t="shared" si="16"/>
        <v>12.8</v>
      </c>
      <c r="L367" s="67" t="s">
        <v>2987</v>
      </c>
      <c r="M367" s="199">
        <v>154</v>
      </c>
      <c r="N367" s="24">
        <f t="shared" si="17"/>
        <v>0.1</v>
      </c>
      <c r="O367" s="200" t="s">
        <v>2240</v>
      </c>
      <c r="P367" s="68" t="s">
        <v>2988</v>
      </c>
      <c r="Q367" s="201" t="s">
        <v>303</v>
      </c>
    </row>
    <row r="368" spans="1:17" ht="11.25" customHeight="1" x14ac:dyDescent="0.2">
      <c r="A368" s="23">
        <v>360</v>
      </c>
      <c r="B368" s="61" t="s">
        <v>1435</v>
      </c>
      <c r="C368" s="61" t="s">
        <v>1768</v>
      </c>
      <c r="D368" s="61" t="s">
        <v>1436</v>
      </c>
      <c r="E368" s="62">
        <f t="shared" si="15"/>
        <v>44123</v>
      </c>
      <c r="F368" s="63" t="s">
        <v>2985</v>
      </c>
      <c r="G368" s="64">
        <v>1</v>
      </c>
      <c r="H368" s="65" t="s">
        <v>2986</v>
      </c>
      <c r="I368" s="25" t="s">
        <v>1760</v>
      </c>
      <c r="J368" s="244">
        <v>288</v>
      </c>
      <c r="K368" s="66">
        <f t="shared" si="16"/>
        <v>28.8</v>
      </c>
      <c r="L368" s="67" t="s">
        <v>2987</v>
      </c>
      <c r="M368" s="199">
        <v>154</v>
      </c>
      <c r="N368" s="24">
        <f t="shared" si="17"/>
        <v>0.1</v>
      </c>
      <c r="O368" s="200" t="s">
        <v>2240</v>
      </c>
      <c r="P368" s="68" t="s">
        <v>2990</v>
      </c>
      <c r="Q368" s="201" t="s">
        <v>303</v>
      </c>
    </row>
    <row r="369" spans="1:17" ht="11.25" customHeight="1" x14ac:dyDescent="0.2">
      <c r="A369" s="23">
        <v>361</v>
      </c>
      <c r="B369" s="61" t="s">
        <v>1437</v>
      </c>
      <c r="C369" s="61" t="s">
        <v>1771</v>
      </c>
      <c r="D369" s="61" t="s">
        <v>1438</v>
      </c>
      <c r="E369" s="62">
        <f t="shared" si="15"/>
        <v>44123</v>
      </c>
      <c r="F369" s="63" t="s">
        <v>2985</v>
      </c>
      <c r="G369" s="64">
        <v>1</v>
      </c>
      <c r="H369" s="65" t="s">
        <v>2986</v>
      </c>
      <c r="I369" s="25" t="s">
        <v>1760</v>
      </c>
      <c r="J369" s="244">
        <v>192</v>
      </c>
      <c r="K369" s="66">
        <f t="shared" si="16"/>
        <v>19.2</v>
      </c>
      <c r="L369" s="67" t="s">
        <v>2987</v>
      </c>
      <c r="M369" s="199">
        <v>154</v>
      </c>
      <c r="N369" s="24">
        <f t="shared" si="17"/>
        <v>0.1</v>
      </c>
      <c r="O369" s="200" t="s">
        <v>2243</v>
      </c>
      <c r="P369" s="68" t="s">
        <v>2988</v>
      </c>
      <c r="Q369" s="201" t="s">
        <v>303</v>
      </c>
    </row>
    <row r="370" spans="1:17" ht="11.25" customHeight="1" x14ac:dyDescent="0.2">
      <c r="A370" s="23">
        <v>362</v>
      </c>
      <c r="B370" s="61" t="s">
        <v>1437</v>
      </c>
      <c r="C370" s="61" t="s">
        <v>1771</v>
      </c>
      <c r="D370" s="61" t="s">
        <v>1438</v>
      </c>
      <c r="E370" s="62">
        <f t="shared" si="15"/>
        <v>44123</v>
      </c>
      <c r="F370" s="63" t="s">
        <v>2985</v>
      </c>
      <c r="G370" s="64">
        <v>1</v>
      </c>
      <c r="H370" s="65" t="s">
        <v>2986</v>
      </c>
      <c r="I370" s="25" t="s">
        <v>1760</v>
      </c>
      <c r="J370" s="244">
        <v>208</v>
      </c>
      <c r="K370" s="66">
        <f t="shared" si="16"/>
        <v>20.8</v>
      </c>
      <c r="L370" s="67" t="s">
        <v>2987</v>
      </c>
      <c r="M370" s="199">
        <v>154</v>
      </c>
      <c r="N370" s="24">
        <f t="shared" si="17"/>
        <v>0.1</v>
      </c>
      <c r="O370" s="200" t="s">
        <v>2243</v>
      </c>
      <c r="P370" s="68" t="s">
        <v>2990</v>
      </c>
      <c r="Q370" s="201" t="s">
        <v>303</v>
      </c>
    </row>
    <row r="371" spans="1:17" ht="11.25" customHeight="1" x14ac:dyDescent="0.2">
      <c r="A371" s="23">
        <v>363</v>
      </c>
      <c r="B371" s="61" t="s">
        <v>1439</v>
      </c>
      <c r="C371" s="61" t="s">
        <v>1774</v>
      </c>
      <c r="D371" s="61" t="s">
        <v>1440</v>
      </c>
      <c r="E371" s="62">
        <f t="shared" si="15"/>
        <v>44123</v>
      </c>
      <c r="F371" s="63" t="s">
        <v>2985</v>
      </c>
      <c r="G371" s="64">
        <v>1</v>
      </c>
      <c r="H371" s="65" t="s">
        <v>2986</v>
      </c>
      <c r="I371" s="25" t="s">
        <v>1760</v>
      </c>
      <c r="J371" s="244">
        <v>70</v>
      </c>
      <c r="K371" s="66">
        <f t="shared" si="16"/>
        <v>7</v>
      </c>
      <c r="L371" s="67" t="s">
        <v>2987</v>
      </c>
      <c r="M371" s="199">
        <v>154</v>
      </c>
      <c r="N371" s="24">
        <f t="shared" si="17"/>
        <v>0.1</v>
      </c>
      <c r="O371" s="200" t="s">
        <v>2246</v>
      </c>
      <c r="P371" s="68" t="s">
        <v>2988</v>
      </c>
      <c r="Q371" s="201" t="s">
        <v>303</v>
      </c>
    </row>
    <row r="372" spans="1:17" ht="11.25" customHeight="1" x14ac:dyDescent="0.2">
      <c r="A372" s="23">
        <v>364</v>
      </c>
      <c r="B372" s="61" t="s">
        <v>1439</v>
      </c>
      <c r="C372" s="61" t="s">
        <v>1774</v>
      </c>
      <c r="D372" s="61" t="s">
        <v>1440</v>
      </c>
      <c r="E372" s="62">
        <f t="shared" si="15"/>
        <v>44123</v>
      </c>
      <c r="F372" s="63" t="s">
        <v>2985</v>
      </c>
      <c r="G372" s="64">
        <v>1</v>
      </c>
      <c r="H372" s="65" t="s">
        <v>2986</v>
      </c>
      <c r="I372" s="25" t="s">
        <v>1760</v>
      </c>
      <c r="J372" s="244">
        <v>74</v>
      </c>
      <c r="K372" s="66">
        <f t="shared" si="16"/>
        <v>7.4</v>
      </c>
      <c r="L372" s="67" t="s">
        <v>2987</v>
      </c>
      <c r="M372" s="199">
        <v>154</v>
      </c>
      <c r="N372" s="24">
        <f t="shared" si="17"/>
        <v>0.1</v>
      </c>
      <c r="O372" s="200" t="s">
        <v>2246</v>
      </c>
      <c r="P372" s="68" t="s">
        <v>2990</v>
      </c>
      <c r="Q372" s="201" t="s">
        <v>303</v>
      </c>
    </row>
    <row r="373" spans="1:17" ht="11.25" customHeight="1" x14ac:dyDescent="0.2">
      <c r="A373" s="23">
        <v>365</v>
      </c>
      <c r="B373" s="61" t="s">
        <v>1441</v>
      </c>
      <c r="C373" s="61" t="s">
        <v>1774</v>
      </c>
      <c r="D373" s="61" t="s">
        <v>1442</v>
      </c>
      <c r="E373" s="62">
        <f t="shared" si="15"/>
        <v>44123</v>
      </c>
      <c r="F373" s="63" t="s">
        <v>2985</v>
      </c>
      <c r="G373" s="64">
        <v>1</v>
      </c>
      <c r="H373" s="65" t="s">
        <v>2986</v>
      </c>
      <c r="I373" s="25" t="s">
        <v>1760</v>
      </c>
      <c r="J373" s="244">
        <v>134</v>
      </c>
      <c r="K373" s="66">
        <f t="shared" si="16"/>
        <v>13.4</v>
      </c>
      <c r="L373" s="67" t="s">
        <v>2987</v>
      </c>
      <c r="M373" s="199">
        <v>154</v>
      </c>
      <c r="N373" s="24">
        <f t="shared" si="17"/>
        <v>0.1</v>
      </c>
      <c r="O373" s="200" t="s">
        <v>1655</v>
      </c>
      <c r="P373" s="68" t="s">
        <v>2988</v>
      </c>
      <c r="Q373" s="201" t="s">
        <v>303</v>
      </c>
    </row>
    <row r="374" spans="1:17" ht="11.25" customHeight="1" x14ac:dyDescent="0.2">
      <c r="A374" s="23">
        <v>366</v>
      </c>
      <c r="B374" s="61" t="s">
        <v>1441</v>
      </c>
      <c r="C374" s="61" t="s">
        <v>1774</v>
      </c>
      <c r="D374" s="61" t="s">
        <v>1442</v>
      </c>
      <c r="E374" s="62">
        <f t="shared" si="15"/>
        <v>44123</v>
      </c>
      <c r="F374" s="63" t="s">
        <v>2985</v>
      </c>
      <c r="G374" s="64">
        <v>1</v>
      </c>
      <c r="H374" s="65" t="s">
        <v>2986</v>
      </c>
      <c r="I374" s="25" t="s">
        <v>1760</v>
      </c>
      <c r="J374" s="244">
        <v>158</v>
      </c>
      <c r="K374" s="66">
        <f t="shared" si="16"/>
        <v>15.8</v>
      </c>
      <c r="L374" s="67" t="s">
        <v>2987</v>
      </c>
      <c r="M374" s="199">
        <v>154</v>
      </c>
      <c r="N374" s="24">
        <f t="shared" si="17"/>
        <v>0.1</v>
      </c>
      <c r="O374" s="200" t="s">
        <v>1655</v>
      </c>
      <c r="P374" s="68" t="s">
        <v>2990</v>
      </c>
      <c r="Q374" s="201" t="s">
        <v>303</v>
      </c>
    </row>
    <row r="375" spans="1:17" ht="11.25" customHeight="1" x14ac:dyDescent="0.2">
      <c r="A375" s="23">
        <v>367</v>
      </c>
      <c r="B375" s="61" t="s">
        <v>1443</v>
      </c>
      <c r="C375" s="61" t="s">
        <v>1782</v>
      </c>
      <c r="D375" s="61" t="s">
        <v>1444</v>
      </c>
      <c r="E375" s="62">
        <f t="shared" si="15"/>
        <v>44123</v>
      </c>
      <c r="F375" s="63" t="s">
        <v>2985</v>
      </c>
      <c r="G375" s="64">
        <v>1</v>
      </c>
      <c r="H375" s="65" t="s">
        <v>2986</v>
      </c>
      <c r="I375" s="25" t="s">
        <v>1760</v>
      </c>
      <c r="J375" s="244">
        <v>184</v>
      </c>
      <c r="K375" s="66">
        <f t="shared" si="16"/>
        <v>18.399999999999999</v>
      </c>
      <c r="L375" s="67" t="s">
        <v>2987</v>
      </c>
      <c r="M375" s="199">
        <v>154</v>
      </c>
      <c r="N375" s="24">
        <f t="shared" si="17"/>
        <v>0.1</v>
      </c>
      <c r="O375" s="200" t="s">
        <v>1656</v>
      </c>
      <c r="P375" s="68" t="s">
        <v>2988</v>
      </c>
      <c r="Q375" s="201" t="s">
        <v>303</v>
      </c>
    </row>
    <row r="376" spans="1:17" ht="11.25" customHeight="1" x14ac:dyDescent="0.2">
      <c r="A376" s="23">
        <v>368</v>
      </c>
      <c r="B376" s="61" t="s">
        <v>1443</v>
      </c>
      <c r="C376" s="61" t="s">
        <v>1782</v>
      </c>
      <c r="D376" s="61" t="s">
        <v>1444</v>
      </c>
      <c r="E376" s="62">
        <f t="shared" si="15"/>
        <v>44123</v>
      </c>
      <c r="F376" s="63" t="s">
        <v>2985</v>
      </c>
      <c r="G376" s="64">
        <v>1</v>
      </c>
      <c r="H376" s="65" t="s">
        <v>2986</v>
      </c>
      <c r="I376" s="25" t="s">
        <v>1760</v>
      </c>
      <c r="J376" s="244">
        <v>98</v>
      </c>
      <c r="K376" s="66">
        <f t="shared" si="16"/>
        <v>9.8000000000000007</v>
      </c>
      <c r="L376" s="67" t="s">
        <v>2987</v>
      </c>
      <c r="M376" s="199">
        <v>154</v>
      </c>
      <c r="N376" s="24">
        <f t="shared" si="17"/>
        <v>0.1</v>
      </c>
      <c r="O376" s="200" t="s">
        <v>1656</v>
      </c>
      <c r="P376" s="68" t="s">
        <v>2990</v>
      </c>
      <c r="Q376" s="201" t="s">
        <v>303</v>
      </c>
    </row>
    <row r="377" spans="1:17" ht="11.25" customHeight="1" x14ac:dyDescent="0.2">
      <c r="A377" s="23">
        <v>369</v>
      </c>
      <c r="B377" s="61" t="s">
        <v>1445</v>
      </c>
      <c r="C377" s="61" t="s">
        <v>1771</v>
      </c>
      <c r="D377" s="61" t="s">
        <v>1446</v>
      </c>
      <c r="E377" s="62">
        <f t="shared" si="15"/>
        <v>44123</v>
      </c>
      <c r="F377" s="63" t="s">
        <v>2985</v>
      </c>
      <c r="G377" s="64">
        <v>1</v>
      </c>
      <c r="H377" s="65" t="s">
        <v>2986</v>
      </c>
      <c r="I377" s="25" t="s">
        <v>1760</v>
      </c>
      <c r="J377" s="244">
        <v>152</v>
      </c>
      <c r="K377" s="66">
        <f t="shared" si="16"/>
        <v>15.2</v>
      </c>
      <c r="L377" s="67" t="s">
        <v>2987</v>
      </c>
      <c r="M377" s="199">
        <v>154</v>
      </c>
      <c r="N377" s="24">
        <f t="shared" si="17"/>
        <v>0.1</v>
      </c>
      <c r="O377" s="200" t="s">
        <v>1658</v>
      </c>
      <c r="P377" s="68" t="s">
        <v>2988</v>
      </c>
      <c r="Q377" s="201" t="s">
        <v>303</v>
      </c>
    </row>
    <row r="378" spans="1:17" ht="11.25" customHeight="1" x14ac:dyDescent="0.2">
      <c r="A378" s="23">
        <v>370</v>
      </c>
      <c r="B378" s="61" t="s">
        <v>1445</v>
      </c>
      <c r="C378" s="61" t="s">
        <v>1771</v>
      </c>
      <c r="D378" s="61" t="s">
        <v>1446</v>
      </c>
      <c r="E378" s="62">
        <f t="shared" si="15"/>
        <v>44123</v>
      </c>
      <c r="F378" s="63" t="s">
        <v>2985</v>
      </c>
      <c r="G378" s="64">
        <v>1</v>
      </c>
      <c r="H378" s="65" t="s">
        <v>2986</v>
      </c>
      <c r="I378" s="25" t="s">
        <v>1760</v>
      </c>
      <c r="J378" s="244">
        <v>198</v>
      </c>
      <c r="K378" s="66">
        <f t="shared" si="16"/>
        <v>19.8</v>
      </c>
      <c r="L378" s="67" t="s">
        <v>2987</v>
      </c>
      <c r="M378" s="199">
        <v>154</v>
      </c>
      <c r="N378" s="24">
        <f t="shared" si="17"/>
        <v>0.1</v>
      </c>
      <c r="O378" s="200" t="s">
        <v>1658</v>
      </c>
      <c r="P378" s="68" t="s">
        <v>2990</v>
      </c>
      <c r="Q378" s="201" t="s">
        <v>303</v>
      </c>
    </row>
    <row r="379" spans="1:17" ht="11.25" customHeight="1" x14ac:dyDescent="0.2">
      <c r="A379" s="23">
        <v>371</v>
      </c>
      <c r="B379" s="61" t="s">
        <v>1447</v>
      </c>
      <c r="C379" s="61" t="s">
        <v>1787</v>
      </c>
      <c r="D379" s="61" t="s">
        <v>1448</v>
      </c>
      <c r="E379" s="62">
        <f t="shared" si="15"/>
        <v>44123</v>
      </c>
      <c r="F379" s="63" t="s">
        <v>2985</v>
      </c>
      <c r="G379" s="64">
        <v>1</v>
      </c>
      <c r="H379" s="65" t="s">
        <v>2986</v>
      </c>
      <c r="I379" s="25" t="s">
        <v>1760</v>
      </c>
      <c r="J379" s="244">
        <v>128</v>
      </c>
      <c r="K379" s="66">
        <f t="shared" si="16"/>
        <v>12.8</v>
      </c>
      <c r="L379" s="67" t="s">
        <v>2987</v>
      </c>
      <c r="M379" s="199">
        <v>154</v>
      </c>
      <c r="N379" s="24">
        <f t="shared" si="17"/>
        <v>0.1</v>
      </c>
      <c r="O379" s="200" t="s">
        <v>1662</v>
      </c>
      <c r="P379" s="68" t="s">
        <v>2988</v>
      </c>
      <c r="Q379" s="201" t="s">
        <v>303</v>
      </c>
    </row>
    <row r="380" spans="1:17" ht="11.25" customHeight="1" x14ac:dyDescent="0.2">
      <c r="A380" s="23">
        <v>372</v>
      </c>
      <c r="B380" s="61" t="s">
        <v>1447</v>
      </c>
      <c r="C380" s="61" t="s">
        <v>1787</v>
      </c>
      <c r="D380" s="61" t="s">
        <v>1448</v>
      </c>
      <c r="E380" s="62">
        <f t="shared" si="15"/>
        <v>44123</v>
      </c>
      <c r="F380" s="63" t="s">
        <v>2985</v>
      </c>
      <c r="G380" s="64">
        <v>1</v>
      </c>
      <c r="H380" s="65" t="s">
        <v>2986</v>
      </c>
      <c r="I380" s="25" t="s">
        <v>1760</v>
      </c>
      <c r="J380" s="244">
        <v>146</v>
      </c>
      <c r="K380" s="66">
        <f t="shared" si="16"/>
        <v>14.6</v>
      </c>
      <c r="L380" s="67" t="s">
        <v>2987</v>
      </c>
      <c r="M380" s="199">
        <v>154</v>
      </c>
      <c r="N380" s="24">
        <f t="shared" si="17"/>
        <v>0.1</v>
      </c>
      <c r="O380" s="200" t="s">
        <v>1662</v>
      </c>
      <c r="P380" s="68" t="s">
        <v>2990</v>
      </c>
      <c r="Q380" s="201" t="s">
        <v>303</v>
      </c>
    </row>
    <row r="381" spans="1:17" ht="11.25" customHeight="1" x14ac:dyDescent="0.2">
      <c r="A381" s="23">
        <v>373</v>
      </c>
      <c r="B381" s="61" t="s">
        <v>1449</v>
      </c>
      <c r="C381" s="61" t="s">
        <v>1795</v>
      </c>
      <c r="D381" s="61" t="s">
        <v>1450</v>
      </c>
      <c r="E381" s="62">
        <f t="shared" si="15"/>
        <v>44123</v>
      </c>
      <c r="F381" s="63" t="s">
        <v>2985</v>
      </c>
      <c r="G381" s="64">
        <v>1</v>
      </c>
      <c r="H381" s="65" t="s">
        <v>2986</v>
      </c>
      <c r="I381" s="25" t="s">
        <v>1760</v>
      </c>
      <c r="J381" s="244">
        <v>26</v>
      </c>
      <c r="K381" s="66">
        <f t="shared" si="16"/>
        <v>2.6</v>
      </c>
      <c r="L381" s="67" t="s">
        <v>2987</v>
      </c>
      <c r="M381" s="199">
        <v>154</v>
      </c>
      <c r="N381" s="24">
        <f t="shared" si="17"/>
        <v>0.1</v>
      </c>
      <c r="O381" s="200" t="s">
        <v>1670</v>
      </c>
      <c r="P381" s="68" t="s">
        <v>2990</v>
      </c>
      <c r="Q381" s="201" t="s">
        <v>303</v>
      </c>
    </row>
    <row r="382" spans="1:17" ht="11.25" customHeight="1" x14ac:dyDescent="0.2">
      <c r="A382" s="23">
        <v>374</v>
      </c>
      <c r="B382" s="61" t="s">
        <v>1451</v>
      </c>
      <c r="C382" s="61" t="s">
        <v>1802</v>
      </c>
      <c r="D382" s="61" t="s">
        <v>1452</v>
      </c>
      <c r="E382" s="62">
        <f t="shared" si="15"/>
        <v>44123</v>
      </c>
      <c r="F382" s="63" t="s">
        <v>2985</v>
      </c>
      <c r="G382" s="64">
        <v>1</v>
      </c>
      <c r="H382" s="65" t="s">
        <v>2986</v>
      </c>
      <c r="I382" s="25" t="s">
        <v>1760</v>
      </c>
      <c r="J382" s="244">
        <v>18</v>
      </c>
      <c r="K382" s="66">
        <f t="shared" si="16"/>
        <v>1.8</v>
      </c>
      <c r="L382" s="67" t="s">
        <v>2987</v>
      </c>
      <c r="M382" s="199">
        <v>154</v>
      </c>
      <c r="N382" s="24">
        <f t="shared" si="17"/>
        <v>0.1</v>
      </c>
      <c r="O382" s="200" t="s">
        <v>1678</v>
      </c>
      <c r="P382" s="68" t="s">
        <v>2990</v>
      </c>
      <c r="Q382" s="201" t="s">
        <v>303</v>
      </c>
    </row>
    <row r="383" spans="1:17" ht="11.25" customHeight="1" x14ac:dyDescent="0.2">
      <c r="A383" s="23">
        <v>375</v>
      </c>
      <c r="B383" s="61" t="s">
        <v>1453</v>
      </c>
      <c r="C383" s="61" t="s">
        <v>1804</v>
      </c>
      <c r="D383" s="61" t="s">
        <v>1454</v>
      </c>
      <c r="E383" s="62">
        <f t="shared" si="15"/>
        <v>44123</v>
      </c>
      <c r="F383" s="63" t="s">
        <v>2985</v>
      </c>
      <c r="G383" s="64">
        <v>1</v>
      </c>
      <c r="H383" s="65" t="s">
        <v>2986</v>
      </c>
      <c r="I383" s="25" t="s">
        <v>1760</v>
      </c>
      <c r="J383" s="244">
        <v>30</v>
      </c>
      <c r="K383" s="66">
        <f t="shared" si="16"/>
        <v>3</v>
      </c>
      <c r="L383" s="67" t="s">
        <v>2987</v>
      </c>
      <c r="M383" s="199">
        <v>154</v>
      </c>
      <c r="N383" s="24">
        <f t="shared" si="17"/>
        <v>0.1</v>
      </c>
      <c r="O383" s="200" t="s">
        <v>1680</v>
      </c>
      <c r="P383" s="68" t="s">
        <v>2990</v>
      </c>
      <c r="Q383" s="201" t="s">
        <v>303</v>
      </c>
    </row>
    <row r="384" spans="1:17" ht="11.25" customHeight="1" x14ac:dyDescent="0.2">
      <c r="A384" s="23">
        <v>376</v>
      </c>
      <c r="B384" s="61" t="s">
        <v>1455</v>
      </c>
      <c r="C384" s="61" t="s">
        <v>1808</v>
      </c>
      <c r="D384" s="61" t="s">
        <v>1456</v>
      </c>
      <c r="E384" s="62">
        <f t="shared" si="15"/>
        <v>44123</v>
      </c>
      <c r="F384" s="63" t="s">
        <v>2985</v>
      </c>
      <c r="G384" s="64">
        <v>1</v>
      </c>
      <c r="H384" s="65" t="s">
        <v>2986</v>
      </c>
      <c r="I384" s="25" t="s">
        <v>1760</v>
      </c>
      <c r="J384" s="244">
        <v>50</v>
      </c>
      <c r="K384" s="66">
        <f t="shared" si="16"/>
        <v>5</v>
      </c>
      <c r="L384" s="67" t="s">
        <v>2987</v>
      </c>
      <c r="M384" s="199">
        <v>154</v>
      </c>
      <c r="N384" s="24">
        <f t="shared" si="17"/>
        <v>0.1</v>
      </c>
      <c r="O384" s="200" t="s">
        <v>1687</v>
      </c>
      <c r="P384" s="68" t="s">
        <v>2990</v>
      </c>
      <c r="Q384" s="201" t="s">
        <v>303</v>
      </c>
    </row>
    <row r="385" spans="1:17" ht="11.25" customHeight="1" x14ac:dyDescent="0.2">
      <c r="A385" s="23">
        <v>377</v>
      </c>
      <c r="B385" s="61" t="s">
        <v>1457</v>
      </c>
      <c r="C385" s="61" t="s">
        <v>2268</v>
      </c>
      <c r="D385" s="61" t="s">
        <v>1458</v>
      </c>
      <c r="E385" s="62">
        <f t="shared" si="15"/>
        <v>44123</v>
      </c>
      <c r="F385" s="63" t="s">
        <v>2985</v>
      </c>
      <c r="G385" s="64">
        <v>1</v>
      </c>
      <c r="H385" s="65" t="s">
        <v>2986</v>
      </c>
      <c r="I385" s="25" t="s">
        <v>1760</v>
      </c>
      <c r="J385" s="244">
        <v>26</v>
      </c>
      <c r="K385" s="66">
        <f t="shared" si="16"/>
        <v>2.6</v>
      </c>
      <c r="L385" s="67" t="s">
        <v>2987</v>
      </c>
      <c r="M385" s="199">
        <v>154</v>
      </c>
      <c r="N385" s="24">
        <f t="shared" si="17"/>
        <v>0.1</v>
      </c>
      <c r="O385" s="200" t="s">
        <v>1696</v>
      </c>
      <c r="P385" s="68" t="s">
        <v>2990</v>
      </c>
      <c r="Q385" s="201" t="s">
        <v>303</v>
      </c>
    </row>
    <row r="386" spans="1:17" ht="11.25" customHeight="1" x14ac:dyDescent="0.2">
      <c r="A386" s="23">
        <v>378</v>
      </c>
      <c r="B386" s="61" t="s">
        <v>1459</v>
      </c>
      <c r="C386" s="61" t="s">
        <v>2278</v>
      </c>
      <c r="D386" s="61" t="s">
        <v>1460</v>
      </c>
      <c r="E386" s="62">
        <f t="shared" si="15"/>
        <v>44123</v>
      </c>
      <c r="F386" s="63" t="s">
        <v>2985</v>
      </c>
      <c r="G386" s="64">
        <v>1</v>
      </c>
      <c r="H386" s="65" t="s">
        <v>2986</v>
      </c>
      <c r="I386" s="25" t="s">
        <v>1760</v>
      </c>
      <c r="J386" s="244">
        <v>42</v>
      </c>
      <c r="K386" s="66">
        <f t="shared" si="16"/>
        <v>4.2</v>
      </c>
      <c r="L386" s="67" t="s">
        <v>2987</v>
      </c>
      <c r="M386" s="199">
        <v>154</v>
      </c>
      <c r="N386" s="24">
        <f t="shared" si="17"/>
        <v>0.1</v>
      </c>
      <c r="O386" s="200" t="s">
        <v>1706</v>
      </c>
      <c r="P386" s="68" t="s">
        <v>2990</v>
      </c>
      <c r="Q386" s="201" t="s">
        <v>303</v>
      </c>
    </row>
    <row r="387" spans="1:17" ht="11.25" customHeight="1" x14ac:dyDescent="0.2">
      <c r="A387" s="23">
        <v>379</v>
      </c>
      <c r="B387" s="61" t="s">
        <v>1461</v>
      </c>
      <c r="C387" s="61" t="s">
        <v>1892</v>
      </c>
      <c r="D387" s="61" t="s">
        <v>1462</v>
      </c>
      <c r="E387" s="62">
        <f t="shared" si="15"/>
        <v>44123</v>
      </c>
      <c r="F387" s="63" t="s">
        <v>2985</v>
      </c>
      <c r="G387" s="64">
        <v>1</v>
      </c>
      <c r="H387" s="65" t="s">
        <v>2986</v>
      </c>
      <c r="I387" s="25" t="s">
        <v>1760</v>
      </c>
      <c r="J387" s="244">
        <v>34</v>
      </c>
      <c r="K387" s="66">
        <f t="shared" si="16"/>
        <v>3.4</v>
      </c>
      <c r="L387" s="67" t="s">
        <v>2987</v>
      </c>
      <c r="M387" s="199">
        <v>154</v>
      </c>
      <c r="N387" s="24">
        <f t="shared" si="17"/>
        <v>0.1</v>
      </c>
      <c r="O387" s="200" t="s">
        <v>1713</v>
      </c>
      <c r="P387" s="68" t="s">
        <v>2990</v>
      </c>
      <c r="Q387" s="201" t="s">
        <v>303</v>
      </c>
    </row>
    <row r="388" spans="1:17" ht="11.25" customHeight="1" x14ac:dyDescent="0.2">
      <c r="A388" s="23">
        <v>380</v>
      </c>
      <c r="B388" s="61" t="s">
        <v>1463</v>
      </c>
      <c r="C388" s="61" t="s">
        <v>1892</v>
      </c>
      <c r="D388" s="61" t="s">
        <v>1464</v>
      </c>
      <c r="E388" s="62">
        <f t="shared" si="15"/>
        <v>44123</v>
      </c>
      <c r="F388" s="63" t="s">
        <v>2985</v>
      </c>
      <c r="G388" s="64">
        <v>1</v>
      </c>
      <c r="H388" s="65" t="s">
        <v>2986</v>
      </c>
      <c r="I388" s="25" t="s">
        <v>1760</v>
      </c>
      <c r="J388" s="244">
        <v>32</v>
      </c>
      <c r="K388" s="66">
        <f t="shared" si="16"/>
        <v>3.2</v>
      </c>
      <c r="L388" s="67" t="s">
        <v>2987</v>
      </c>
      <c r="M388" s="199">
        <v>154</v>
      </c>
      <c r="N388" s="24">
        <f t="shared" si="17"/>
        <v>0.1</v>
      </c>
      <c r="O388" s="200" t="s">
        <v>1717</v>
      </c>
      <c r="P388" s="68" t="s">
        <v>2990</v>
      </c>
      <c r="Q388" s="201" t="s">
        <v>303</v>
      </c>
    </row>
    <row r="389" spans="1:17" ht="11.25" customHeight="1" x14ac:dyDescent="0.2">
      <c r="A389" s="23">
        <v>381</v>
      </c>
      <c r="B389" s="61" t="s">
        <v>1465</v>
      </c>
      <c r="C389" s="61" t="e">
        <v>#N/A</v>
      </c>
      <c r="D389" s="61" t="s">
        <v>1466</v>
      </c>
      <c r="E389" s="62">
        <f t="shared" si="15"/>
        <v>44123</v>
      </c>
      <c r="F389" s="63" t="s">
        <v>2985</v>
      </c>
      <c r="G389" s="64">
        <v>1</v>
      </c>
      <c r="H389" s="65" t="s">
        <v>2986</v>
      </c>
      <c r="I389" s="25" t="s">
        <v>1760</v>
      </c>
      <c r="J389" s="244">
        <v>26</v>
      </c>
      <c r="K389" s="66">
        <f t="shared" si="16"/>
        <v>2.6</v>
      </c>
      <c r="L389" s="67" t="s">
        <v>2987</v>
      </c>
      <c r="M389" s="199">
        <v>154</v>
      </c>
      <c r="N389" s="24">
        <f t="shared" si="17"/>
        <v>0.1</v>
      </c>
      <c r="O389" s="200" t="s">
        <v>1467</v>
      </c>
      <c r="P389" s="68" t="s">
        <v>2990</v>
      </c>
      <c r="Q389" s="201" t="s">
        <v>303</v>
      </c>
    </row>
    <row r="390" spans="1:17" ht="11.25" customHeight="1" x14ac:dyDescent="0.2">
      <c r="A390" s="23">
        <v>382</v>
      </c>
      <c r="B390" s="61" t="s">
        <v>1468</v>
      </c>
      <c r="C390" s="61" t="s">
        <v>1892</v>
      </c>
      <c r="D390" s="61" t="s">
        <v>1469</v>
      </c>
      <c r="E390" s="62">
        <f t="shared" si="15"/>
        <v>44123</v>
      </c>
      <c r="F390" s="63" t="s">
        <v>2985</v>
      </c>
      <c r="G390" s="64">
        <v>1</v>
      </c>
      <c r="H390" s="65" t="s">
        <v>2986</v>
      </c>
      <c r="I390" s="25" t="s">
        <v>1760</v>
      </c>
      <c r="J390" s="244">
        <v>60</v>
      </c>
      <c r="K390" s="66">
        <f t="shared" si="16"/>
        <v>6</v>
      </c>
      <c r="L390" s="67" t="s">
        <v>2987</v>
      </c>
      <c r="M390" s="199">
        <v>154</v>
      </c>
      <c r="N390" s="24">
        <f t="shared" si="17"/>
        <v>0.1</v>
      </c>
      <c r="O390" s="200" t="s">
        <v>1720</v>
      </c>
      <c r="P390" s="68" t="s">
        <v>2990</v>
      </c>
      <c r="Q390" s="201" t="s">
        <v>303</v>
      </c>
    </row>
    <row r="391" spans="1:17" ht="11.25" customHeight="1" x14ac:dyDescent="0.2">
      <c r="A391" s="23">
        <v>383</v>
      </c>
      <c r="B391" s="61" t="s">
        <v>1470</v>
      </c>
      <c r="C391" s="61" t="s">
        <v>1821</v>
      </c>
      <c r="D391" s="61" t="s">
        <v>1471</v>
      </c>
      <c r="E391" s="62">
        <f t="shared" si="15"/>
        <v>44123</v>
      </c>
      <c r="F391" s="63" t="s">
        <v>2985</v>
      </c>
      <c r="G391" s="64">
        <v>1</v>
      </c>
      <c r="H391" s="65" t="s">
        <v>2986</v>
      </c>
      <c r="I391" s="25" t="s">
        <v>1760</v>
      </c>
      <c r="J391" s="244">
        <v>84</v>
      </c>
      <c r="K391" s="66">
        <f t="shared" si="16"/>
        <v>8.4</v>
      </c>
      <c r="L391" s="67" t="s">
        <v>2987</v>
      </c>
      <c r="M391" s="199">
        <v>154</v>
      </c>
      <c r="N391" s="24">
        <f t="shared" si="17"/>
        <v>0.1</v>
      </c>
      <c r="O391" s="200" t="s">
        <v>1722</v>
      </c>
      <c r="P391" s="68" t="s">
        <v>2990</v>
      </c>
      <c r="Q391" s="201" t="s">
        <v>303</v>
      </c>
    </row>
    <row r="392" spans="1:17" ht="11.25" customHeight="1" x14ac:dyDescent="0.2">
      <c r="A392" s="23">
        <v>384</v>
      </c>
      <c r="B392" s="61" t="s">
        <v>1472</v>
      </c>
      <c r="C392" s="61" t="s">
        <v>1821</v>
      </c>
      <c r="D392" s="61" t="s">
        <v>1473</v>
      </c>
      <c r="E392" s="62">
        <f t="shared" si="15"/>
        <v>44123</v>
      </c>
      <c r="F392" s="63" t="s">
        <v>2985</v>
      </c>
      <c r="G392" s="64">
        <v>1</v>
      </c>
      <c r="H392" s="65" t="s">
        <v>2986</v>
      </c>
      <c r="I392" s="25" t="s">
        <v>1760</v>
      </c>
      <c r="J392" s="244">
        <v>60</v>
      </c>
      <c r="K392" s="66">
        <f t="shared" si="16"/>
        <v>6</v>
      </c>
      <c r="L392" s="67" t="s">
        <v>2987</v>
      </c>
      <c r="M392" s="199">
        <v>154</v>
      </c>
      <c r="N392" s="24">
        <f t="shared" si="17"/>
        <v>0.1</v>
      </c>
      <c r="O392" s="200" t="s">
        <v>1723</v>
      </c>
      <c r="P392" s="68" t="s">
        <v>2990</v>
      </c>
      <c r="Q392" s="201" t="s">
        <v>303</v>
      </c>
    </row>
    <row r="393" spans="1:17" ht="11.25" customHeight="1" x14ac:dyDescent="0.2">
      <c r="A393" s="23">
        <v>385</v>
      </c>
      <c r="B393" s="61" t="s">
        <v>1474</v>
      </c>
      <c r="C393" s="61" t="s">
        <v>1824</v>
      </c>
      <c r="D393" s="61" t="s">
        <v>1475</v>
      </c>
      <c r="E393" s="62">
        <f t="shared" ref="E393:E456" si="18">DATE(2020,10,19)</f>
        <v>44123</v>
      </c>
      <c r="F393" s="63" t="s">
        <v>2985</v>
      </c>
      <c r="G393" s="64">
        <v>1</v>
      </c>
      <c r="H393" s="65" t="s">
        <v>2986</v>
      </c>
      <c r="I393" s="25" t="s">
        <v>1760</v>
      </c>
      <c r="J393" s="244">
        <v>38</v>
      </c>
      <c r="K393" s="66">
        <f t="shared" ref="K393:K456" si="19">J393*100/1000</f>
        <v>3.8</v>
      </c>
      <c r="L393" s="67" t="s">
        <v>2987</v>
      </c>
      <c r="M393" s="199">
        <v>154</v>
      </c>
      <c r="N393" s="24">
        <f t="shared" ref="N393:N456" si="20">100/1000</f>
        <v>0.1</v>
      </c>
      <c r="O393" s="200" t="s">
        <v>1725</v>
      </c>
      <c r="P393" s="68" t="s">
        <v>2990</v>
      </c>
      <c r="Q393" s="201" t="s">
        <v>303</v>
      </c>
    </row>
    <row r="394" spans="1:17" ht="11.25" customHeight="1" x14ac:dyDescent="0.2">
      <c r="A394" s="23">
        <v>386</v>
      </c>
      <c r="B394" s="61" t="s">
        <v>1476</v>
      </c>
      <c r="C394" s="61" t="s">
        <v>1771</v>
      </c>
      <c r="D394" s="61" t="s">
        <v>1477</v>
      </c>
      <c r="E394" s="62">
        <f t="shared" si="18"/>
        <v>44123</v>
      </c>
      <c r="F394" s="63" t="s">
        <v>2985</v>
      </c>
      <c r="G394" s="64">
        <v>1</v>
      </c>
      <c r="H394" s="65" t="s">
        <v>2986</v>
      </c>
      <c r="I394" s="25" t="s">
        <v>1760</v>
      </c>
      <c r="J394" s="244">
        <v>40</v>
      </c>
      <c r="K394" s="66">
        <f t="shared" si="19"/>
        <v>4</v>
      </c>
      <c r="L394" s="67" t="s">
        <v>2987</v>
      </c>
      <c r="M394" s="199">
        <v>154</v>
      </c>
      <c r="N394" s="24">
        <f t="shared" si="20"/>
        <v>0.1</v>
      </c>
      <c r="O394" s="200" t="s">
        <v>1726</v>
      </c>
      <c r="P394" s="68" t="s">
        <v>2990</v>
      </c>
      <c r="Q394" s="201" t="s">
        <v>303</v>
      </c>
    </row>
    <row r="395" spans="1:17" ht="11.25" customHeight="1" x14ac:dyDescent="0.2">
      <c r="A395" s="23">
        <v>387</v>
      </c>
      <c r="B395" s="61" t="s">
        <v>1478</v>
      </c>
      <c r="C395" s="61" t="s">
        <v>1828</v>
      </c>
      <c r="D395" s="61" t="s">
        <v>1479</v>
      </c>
      <c r="E395" s="62">
        <f t="shared" si="18"/>
        <v>44123</v>
      </c>
      <c r="F395" s="63" t="s">
        <v>2985</v>
      </c>
      <c r="G395" s="64">
        <v>1</v>
      </c>
      <c r="H395" s="65" t="s">
        <v>2986</v>
      </c>
      <c r="I395" s="25" t="s">
        <v>1760</v>
      </c>
      <c r="J395" s="244">
        <v>18</v>
      </c>
      <c r="K395" s="66">
        <f t="shared" si="19"/>
        <v>1.8</v>
      </c>
      <c r="L395" s="67" t="s">
        <v>2987</v>
      </c>
      <c r="M395" s="199">
        <v>154</v>
      </c>
      <c r="N395" s="24">
        <f t="shared" si="20"/>
        <v>0.1</v>
      </c>
      <c r="O395" s="200" t="s">
        <v>1730</v>
      </c>
      <c r="P395" s="68" t="s">
        <v>2990</v>
      </c>
      <c r="Q395" s="201" t="s">
        <v>303</v>
      </c>
    </row>
    <row r="396" spans="1:17" ht="11.25" customHeight="1" x14ac:dyDescent="0.2">
      <c r="A396" s="23">
        <v>388</v>
      </c>
      <c r="B396" s="61" t="s">
        <v>1480</v>
      </c>
      <c r="C396" s="61" t="s">
        <v>1867</v>
      </c>
      <c r="D396" s="61" t="s">
        <v>1481</v>
      </c>
      <c r="E396" s="62">
        <f t="shared" si="18"/>
        <v>44123</v>
      </c>
      <c r="F396" s="63" t="s">
        <v>2985</v>
      </c>
      <c r="G396" s="64">
        <v>1</v>
      </c>
      <c r="H396" s="65" t="s">
        <v>2986</v>
      </c>
      <c r="I396" s="25" t="s">
        <v>1760</v>
      </c>
      <c r="J396" s="244">
        <v>26</v>
      </c>
      <c r="K396" s="66">
        <f t="shared" si="19"/>
        <v>2.6</v>
      </c>
      <c r="L396" s="67" t="s">
        <v>2987</v>
      </c>
      <c r="M396" s="199">
        <v>154</v>
      </c>
      <c r="N396" s="24">
        <f t="shared" si="20"/>
        <v>0.1</v>
      </c>
      <c r="O396" s="200" t="s">
        <v>2065</v>
      </c>
      <c r="P396" s="68" t="s">
        <v>2997</v>
      </c>
      <c r="Q396" s="201" t="s">
        <v>304</v>
      </c>
    </row>
    <row r="397" spans="1:17" ht="11.25" customHeight="1" x14ac:dyDescent="0.2">
      <c r="A397" s="23">
        <v>389</v>
      </c>
      <c r="B397" s="61" t="s">
        <v>1482</v>
      </c>
      <c r="C397" s="61" t="s">
        <v>1867</v>
      </c>
      <c r="D397" s="61" t="s">
        <v>1483</v>
      </c>
      <c r="E397" s="62">
        <f t="shared" si="18"/>
        <v>44123</v>
      </c>
      <c r="F397" s="63" t="s">
        <v>2985</v>
      </c>
      <c r="G397" s="64">
        <v>1</v>
      </c>
      <c r="H397" s="65" t="s">
        <v>2986</v>
      </c>
      <c r="I397" s="25" t="s">
        <v>1760</v>
      </c>
      <c r="J397" s="244">
        <v>20</v>
      </c>
      <c r="K397" s="66">
        <f t="shared" si="19"/>
        <v>2</v>
      </c>
      <c r="L397" s="67" t="s">
        <v>2987</v>
      </c>
      <c r="M397" s="199">
        <v>154</v>
      </c>
      <c r="N397" s="24">
        <f t="shared" si="20"/>
        <v>0.1</v>
      </c>
      <c r="O397" s="200" t="s">
        <v>2066</v>
      </c>
      <c r="P397" s="68" t="s">
        <v>2997</v>
      </c>
      <c r="Q397" s="201" t="s">
        <v>304</v>
      </c>
    </row>
    <row r="398" spans="1:17" ht="11.25" customHeight="1" x14ac:dyDescent="0.2">
      <c r="A398" s="23">
        <v>390</v>
      </c>
      <c r="B398" s="61" t="s">
        <v>1484</v>
      </c>
      <c r="C398" s="61" t="s">
        <v>1098</v>
      </c>
      <c r="D398" s="61" t="s">
        <v>1485</v>
      </c>
      <c r="E398" s="62">
        <f t="shared" si="18"/>
        <v>44123</v>
      </c>
      <c r="F398" s="63" t="s">
        <v>2985</v>
      </c>
      <c r="G398" s="64">
        <v>1</v>
      </c>
      <c r="H398" s="65" t="s">
        <v>2986</v>
      </c>
      <c r="I398" s="25" t="s">
        <v>1760</v>
      </c>
      <c r="J398" s="244">
        <v>24</v>
      </c>
      <c r="K398" s="66">
        <f t="shared" si="19"/>
        <v>2.4</v>
      </c>
      <c r="L398" s="67" t="s">
        <v>2987</v>
      </c>
      <c r="M398" s="199">
        <v>154</v>
      </c>
      <c r="N398" s="24">
        <f t="shared" si="20"/>
        <v>0.1</v>
      </c>
      <c r="O398" s="200" t="s">
        <v>1099</v>
      </c>
      <c r="P398" s="68" t="s">
        <v>2997</v>
      </c>
      <c r="Q398" s="201" t="s">
        <v>304</v>
      </c>
    </row>
    <row r="399" spans="1:17" ht="11.25" customHeight="1" x14ac:dyDescent="0.2">
      <c r="A399" s="23">
        <v>391</v>
      </c>
      <c r="B399" s="61" t="s">
        <v>1486</v>
      </c>
      <c r="C399" s="61" t="e">
        <v>#N/A</v>
      </c>
      <c r="D399" s="61" t="s">
        <v>1487</v>
      </c>
      <c r="E399" s="62">
        <f t="shared" si="18"/>
        <v>44123</v>
      </c>
      <c r="F399" s="63" t="s">
        <v>2985</v>
      </c>
      <c r="G399" s="64">
        <v>1</v>
      </c>
      <c r="H399" s="65" t="s">
        <v>2986</v>
      </c>
      <c r="I399" s="25" t="s">
        <v>1760</v>
      </c>
      <c r="J399" s="244">
        <v>30</v>
      </c>
      <c r="K399" s="66">
        <f t="shared" si="19"/>
        <v>3</v>
      </c>
      <c r="L399" s="67" t="s">
        <v>2987</v>
      </c>
      <c r="M399" s="199">
        <v>154</v>
      </c>
      <c r="N399" s="24">
        <f t="shared" si="20"/>
        <v>0.1</v>
      </c>
      <c r="O399" s="200" t="s">
        <v>1488</v>
      </c>
      <c r="P399" s="68" t="s">
        <v>2997</v>
      </c>
      <c r="Q399" s="201" t="s">
        <v>304</v>
      </c>
    </row>
    <row r="400" spans="1:17" ht="11.25" customHeight="1" x14ac:dyDescent="0.2">
      <c r="A400" s="23">
        <v>392</v>
      </c>
      <c r="B400" s="61" t="s">
        <v>1489</v>
      </c>
      <c r="C400" s="61" t="s">
        <v>1814</v>
      </c>
      <c r="D400" s="61" t="s">
        <v>1490</v>
      </c>
      <c r="E400" s="62">
        <f t="shared" si="18"/>
        <v>44123</v>
      </c>
      <c r="F400" s="63" t="s">
        <v>2985</v>
      </c>
      <c r="G400" s="64">
        <v>1</v>
      </c>
      <c r="H400" s="65" t="s">
        <v>2986</v>
      </c>
      <c r="I400" s="25" t="s">
        <v>1760</v>
      </c>
      <c r="J400" s="244">
        <v>30</v>
      </c>
      <c r="K400" s="66">
        <f t="shared" si="19"/>
        <v>3</v>
      </c>
      <c r="L400" s="67" t="s">
        <v>2987</v>
      </c>
      <c r="M400" s="199">
        <v>154</v>
      </c>
      <c r="N400" s="24">
        <f t="shared" si="20"/>
        <v>0.1</v>
      </c>
      <c r="O400" s="200" t="s">
        <v>1997</v>
      </c>
      <c r="P400" s="68" t="s">
        <v>2997</v>
      </c>
      <c r="Q400" s="201" t="s">
        <v>304</v>
      </c>
    </row>
    <row r="401" spans="1:17" ht="11.25" customHeight="1" x14ac:dyDescent="0.2">
      <c r="A401" s="23">
        <v>393</v>
      </c>
      <c r="B401" s="61" t="s">
        <v>1491</v>
      </c>
      <c r="C401" s="61" t="s">
        <v>2048</v>
      </c>
      <c r="D401" s="61" t="s">
        <v>1492</v>
      </c>
      <c r="E401" s="62">
        <f t="shared" si="18"/>
        <v>44123</v>
      </c>
      <c r="F401" s="63" t="s">
        <v>2985</v>
      </c>
      <c r="G401" s="64">
        <v>1</v>
      </c>
      <c r="H401" s="65" t="s">
        <v>2986</v>
      </c>
      <c r="I401" s="25" t="s">
        <v>1760</v>
      </c>
      <c r="J401" s="244">
        <v>13</v>
      </c>
      <c r="K401" s="66">
        <f t="shared" si="19"/>
        <v>1.3</v>
      </c>
      <c r="L401" s="67" t="s">
        <v>2987</v>
      </c>
      <c r="M401" s="199">
        <v>154</v>
      </c>
      <c r="N401" s="24">
        <f t="shared" si="20"/>
        <v>0.1</v>
      </c>
      <c r="O401" s="200" t="s">
        <v>2049</v>
      </c>
      <c r="P401" s="68" t="s">
        <v>2997</v>
      </c>
      <c r="Q401" s="201" t="s">
        <v>304</v>
      </c>
    </row>
    <row r="402" spans="1:17" ht="11.25" customHeight="1" x14ac:dyDescent="0.2">
      <c r="A402" s="23">
        <v>394</v>
      </c>
      <c r="B402" s="61" t="s">
        <v>1493</v>
      </c>
      <c r="C402" s="61" t="s">
        <v>2057</v>
      </c>
      <c r="D402" s="61" t="s">
        <v>1494</v>
      </c>
      <c r="E402" s="62">
        <f t="shared" si="18"/>
        <v>44123</v>
      </c>
      <c r="F402" s="63" t="s">
        <v>2985</v>
      </c>
      <c r="G402" s="64">
        <v>1</v>
      </c>
      <c r="H402" s="65" t="s">
        <v>2986</v>
      </c>
      <c r="I402" s="25" t="s">
        <v>1760</v>
      </c>
      <c r="J402" s="244">
        <v>14</v>
      </c>
      <c r="K402" s="66">
        <f t="shared" si="19"/>
        <v>1.4</v>
      </c>
      <c r="L402" s="67" t="s">
        <v>2987</v>
      </c>
      <c r="M402" s="199">
        <v>154</v>
      </c>
      <c r="N402" s="24">
        <f t="shared" si="20"/>
        <v>0.1</v>
      </c>
      <c r="O402" s="200" t="s">
        <v>2058</v>
      </c>
      <c r="P402" s="68" t="s">
        <v>2997</v>
      </c>
      <c r="Q402" s="201" t="s">
        <v>304</v>
      </c>
    </row>
    <row r="403" spans="1:17" ht="11.25" customHeight="1" x14ac:dyDescent="0.2">
      <c r="A403" s="23">
        <v>395</v>
      </c>
      <c r="B403" s="61" t="s">
        <v>1495</v>
      </c>
      <c r="C403" s="61" t="s">
        <v>1790</v>
      </c>
      <c r="D403" s="61" t="s">
        <v>1496</v>
      </c>
      <c r="E403" s="62">
        <f t="shared" si="18"/>
        <v>44123</v>
      </c>
      <c r="F403" s="63" t="s">
        <v>2985</v>
      </c>
      <c r="G403" s="64">
        <v>1</v>
      </c>
      <c r="H403" s="65" t="s">
        <v>2986</v>
      </c>
      <c r="I403" s="25" t="s">
        <v>1760</v>
      </c>
      <c r="J403" s="244">
        <v>47</v>
      </c>
      <c r="K403" s="66">
        <f t="shared" si="19"/>
        <v>4.7</v>
      </c>
      <c r="L403" s="67" t="s">
        <v>2987</v>
      </c>
      <c r="M403" s="199">
        <v>154</v>
      </c>
      <c r="N403" s="24">
        <f t="shared" si="20"/>
        <v>0.1</v>
      </c>
      <c r="O403" s="200" t="s">
        <v>2059</v>
      </c>
      <c r="P403" s="68" t="s">
        <v>2997</v>
      </c>
      <c r="Q403" s="201" t="s">
        <v>304</v>
      </c>
    </row>
    <row r="404" spans="1:17" ht="11.25" customHeight="1" x14ac:dyDescent="0.2">
      <c r="A404" s="23">
        <v>396</v>
      </c>
      <c r="B404" s="61" t="s">
        <v>1497</v>
      </c>
      <c r="C404" s="61" t="s">
        <v>1794</v>
      </c>
      <c r="D404" s="61" t="s">
        <v>1498</v>
      </c>
      <c r="E404" s="62">
        <f t="shared" si="18"/>
        <v>44123</v>
      </c>
      <c r="F404" s="63" t="s">
        <v>2985</v>
      </c>
      <c r="G404" s="64">
        <v>1</v>
      </c>
      <c r="H404" s="65" t="s">
        <v>2986</v>
      </c>
      <c r="I404" s="25" t="s">
        <v>1760</v>
      </c>
      <c r="J404" s="244">
        <v>20</v>
      </c>
      <c r="K404" s="66">
        <f t="shared" si="19"/>
        <v>2</v>
      </c>
      <c r="L404" s="67" t="s">
        <v>2987</v>
      </c>
      <c r="M404" s="199">
        <v>154</v>
      </c>
      <c r="N404" s="24">
        <f t="shared" si="20"/>
        <v>0.1</v>
      </c>
      <c r="O404" s="200" t="s">
        <v>2063</v>
      </c>
      <c r="P404" s="68" t="s">
        <v>2997</v>
      </c>
      <c r="Q404" s="201" t="s">
        <v>304</v>
      </c>
    </row>
    <row r="405" spans="1:17" ht="11.25" customHeight="1" x14ac:dyDescent="0.2">
      <c r="A405" s="23">
        <v>397</v>
      </c>
      <c r="B405" s="61" t="s">
        <v>1499</v>
      </c>
      <c r="C405" s="61" t="s">
        <v>1796</v>
      </c>
      <c r="D405" s="61" t="s">
        <v>1500</v>
      </c>
      <c r="E405" s="62">
        <f t="shared" si="18"/>
        <v>44123</v>
      </c>
      <c r="F405" s="63" t="s">
        <v>2985</v>
      </c>
      <c r="G405" s="64">
        <v>1</v>
      </c>
      <c r="H405" s="65" t="s">
        <v>2986</v>
      </c>
      <c r="I405" s="25" t="s">
        <v>1760</v>
      </c>
      <c r="J405" s="244">
        <v>44</v>
      </c>
      <c r="K405" s="66">
        <f t="shared" si="19"/>
        <v>4.4000000000000004</v>
      </c>
      <c r="L405" s="67" t="s">
        <v>2987</v>
      </c>
      <c r="M405" s="199">
        <v>154</v>
      </c>
      <c r="N405" s="24">
        <f t="shared" si="20"/>
        <v>0.1</v>
      </c>
      <c r="O405" s="200" t="s">
        <v>2072</v>
      </c>
      <c r="P405" s="68" t="s">
        <v>2997</v>
      </c>
      <c r="Q405" s="201" t="s">
        <v>304</v>
      </c>
    </row>
    <row r="406" spans="1:17" ht="11.25" customHeight="1" x14ac:dyDescent="0.2">
      <c r="A406" s="23">
        <v>398</v>
      </c>
      <c r="B406" s="61" t="s">
        <v>1501</v>
      </c>
      <c r="C406" s="61" t="s">
        <v>1871</v>
      </c>
      <c r="D406" s="61" t="s">
        <v>1502</v>
      </c>
      <c r="E406" s="62">
        <f t="shared" si="18"/>
        <v>44123</v>
      </c>
      <c r="F406" s="63" t="s">
        <v>2985</v>
      </c>
      <c r="G406" s="64">
        <v>1</v>
      </c>
      <c r="H406" s="65" t="s">
        <v>2986</v>
      </c>
      <c r="I406" s="25" t="s">
        <v>1760</v>
      </c>
      <c r="J406" s="244">
        <v>22</v>
      </c>
      <c r="K406" s="66">
        <f t="shared" si="19"/>
        <v>2.2000000000000002</v>
      </c>
      <c r="L406" s="67" t="s">
        <v>2987</v>
      </c>
      <c r="M406" s="199">
        <v>154</v>
      </c>
      <c r="N406" s="24">
        <f t="shared" si="20"/>
        <v>0.1</v>
      </c>
      <c r="O406" s="200" t="s">
        <v>330</v>
      </c>
      <c r="P406" s="68" t="s">
        <v>2997</v>
      </c>
      <c r="Q406" s="201" t="s">
        <v>304</v>
      </c>
    </row>
    <row r="407" spans="1:17" ht="11.25" customHeight="1" x14ac:dyDescent="0.2">
      <c r="A407" s="23">
        <v>399</v>
      </c>
      <c r="B407" s="61" t="s">
        <v>1503</v>
      </c>
      <c r="C407" s="61" t="s">
        <v>1909</v>
      </c>
      <c r="D407" s="61" t="s">
        <v>1504</v>
      </c>
      <c r="E407" s="62">
        <f t="shared" si="18"/>
        <v>44123</v>
      </c>
      <c r="F407" s="63" t="s">
        <v>2985</v>
      </c>
      <c r="G407" s="64">
        <v>1</v>
      </c>
      <c r="H407" s="65" t="s">
        <v>2986</v>
      </c>
      <c r="I407" s="25" t="s">
        <v>1760</v>
      </c>
      <c r="J407" s="244">
        <v>20</v>
      </c>
      <c r="K407" s="66">
        <f t="shared" si="19"/>
        <v>2</v>
      </c>
      <c r="L407" s="67" t="s">
        <v>2987</v>
      </c>
      <c r="M407" s="199">
        <v>154</v>
      </c>
      <c r="N407" s="24">
        <f t="shared" si="20"/>
        <v>0.1</v>
      </c>
      <c r="O407" s="200" t="s">
        <v>334</v>
      </c>
      <c r="P407" s="68" t="s">
        <v>2997</v>
      </c>
      <c r="Q407" s="201" t="s">
        <v>304</v>
      </c>
    </row>
    <row r="408" spans="1:17" ht="11.25" customHeight="1" x14ac:dyDescent="0.2">
      <c r="A408" s="23">
        <v>400</v>
      </c>
      <c r="B408" s="61" t="s">
        <v>1505</v>
      </c>
      <c r="C408" s="61" t="s">
        <v>1803</v>
      </c>
      <c r="D408" s="61" t="s">
        <v>1506</v>
      </c>
      <c r="E408" s="62">
        <f t="shared" si="18"/>
        <v>44123</v>
      </c>
      <c r="F408" s="63" t="s">
        <v>2985</v>
      </c>
      <c r="G408" s="64">
        <v>1</v>
      </c>
      <c r="H408" s="65" t="s">
        <v>2986</v>
      </c>
      <c r="I408" s="25" t="s">
        <v>1760</v>
      </c>
      <c r="J408" s="244">
        <v>60</v>
      </c>
      <c r="K408" s="66">
        <f t="shared" si="19"/>
        <v>6</v>
      </c>
      <c r="L408" s="67" t="s">
        <v>2987</v>
      </c>
      <c r="M408" s="199">
        <v>154</v>
      </c>
      <c r="N408" s="24">
        <f t="shared" si="20"/>
        <v>0.1</v>
      </c>
      <c r="O408" s="200" t="s">
        <v>343</v>
      </c>
      <c r="P408" s="68" t="s">
        <v>2997</v>
      </c>
      <c r="Q408" s="201" t="s">
        <v>304</v>
      </c>
    </row>
    <row r="409" spans="1:17" ht="11.25" customHeight="1" x14ac:dyDescent="0.2">
      <c r="A409" s="23">
        <v>401</v>
      </c>
      <c r="B409" s="61" t="s">
        <v>1507</v>
      </c>
      <c r="C409" s="61" t="s">
        <v>344</v>
      </c>
      <c r="D409" s="61" t="s">
        <v>1508</v>
      </c>
      <c r="E409" s="62">
        <f t="shared" si="18"/>
        <v>44123</v>
      </c>
      <c r="F409" s="63" t="s">
        <v>2985</v>
      </c>
      <c r="G409" s="64">
        <v>1</v>
      </c>
      <c r="H409" s="65" t="s">
        <v>2986</v>
      </c>
      <c r="I409" s="25" t="s">
        <v>1760</v>
      </c>
      <c r="J409" s="244">
        <v>20</v>
      </c>
      <c r="K409" s="66">
        <f t="shared" si="19"/>
        <v>2</v>
      </c>
      <c r="L409" s="67" t="s">
        <v>2987</v>
      </c>
      <c r="M409" s="199">
        <v>154</v>
      </c>
      <c r="N409" s="24">
        <f t="shared" si="20"/>
        <v>0.1</v>
      </c>
      <c r="O409" s="200" t="s">
        <v>345</v>
      </c>
      <c r="P409" s="68" t="s">
        <v>2997</v>
      </c>
      <c r="Q409" s="201" t="s">
        <v>304</v>
      </c>
    </row>
    <row r="410" spans="1:17" ht="11.25" customHeight="1" x14ac:dyDescent="0.2">
      <c r="A410" s="23">
        <v>402</v>
      </c>
      <c r="B410" s="61" t="s">
        <v>1509</v>
      </c>
      <c r="C410" s="61" t="s">
        <v>1874</v>
      </c>
      <c r="D410" s="61" t="s">
        <v>1510</v>
      </c>
      <c r="E410" s="62">
        <f t="shared" si="18"/>
        <v>44123</v>
      </c>
      <c r="F410" s="63" t="s">
        <v>2985</v>
      </c>
      <c r="G410" s="64">
        <v>1</v>
      </c>
      <c r="H410" s="65" t="s">
        <v>2986</v>
      </c>
      <c r="I410" s="25" t="s">
        <v>1760</v>
      </c>
      <c r="J410" s="244">
        <v>25</v>
      </c>
      <c r="K410" s="66">
        <f t="shared" si="19"/>
        <v>2.5</v>
      </c>
      <c r="L410" s="67" t="s">
        <v>2987</v>
      </c>
      <c r="M410" s="199">
        <v>154</v>
      </c>
      <c r="N410" s="24">
        <f t="shared" si="20"/>
        <v>0.1</v>
      </c>
      <c r="O410" s="200" t="s">
        <v>346</v>
      </c>
      <c r="P410" s="68" t="s">
        <v>2997</v>
      </c>
      <c r="Q410" s="201" t="s">
        <v>304</v>
      </c>
    </row>
    <row r="411" spans="1:17" ht="11.25" customHeight="1" x14ac:dyDescent="0.2">
      <c r="A411" s="23">
        <v>403</v>
      </c>
      <c r="B411" s="61" t="s">
        <v>1511</v>
      </c>
      <c r="C411" s="61" t="s">
        <v>1805</v>
      </c>
      <c r="D411" s="61" t="s">
        <v>1512</v>
      </c>
      <c r="E411" s="62">
        <f t="shared" si="18"/>
        <v>44123</v>
      </c>
      <c r="F411" s="63" t="s">
        <v>2985</v>
      </c>
      <c r="G411" s="64">
        <v>1</v>
      </c>
      <c r="H411" s="65" t="s">
        <v>2986</v>
      </c>
      <c r="I411" s="25" t="s">
        <v>1760</v>
      </c>
      <c r="J411" s="244">
        <v>55</v>
      </c>
      <c r="K411" s="66">
        <f t="shared" si="19"/>
        <v>5.5</v>
      </c>
      <c r="L411" s="67" t="s">
        <v>2987</v>
      </c>
      <c r="M411" s="199">
        <v>154</v>
      </c>
      <c r="N411" s="24">
        <f t="shared" si="20"/>
        <v>0.1</v>
      </c>
      <c r="O411" s="200" t="s">
        <v>353</v>
      </c>
      <c r="P411" s="68" t="s">
        <v>2997</v>
      </c>
      <c r="Q411" s="201" t="s">
        <v>304</v>
      </c>
    </row>
    <row r="412" spans="1:17" ht="11.25" customHeight="1" x14ac:dyDescent="0.2">
      <c r="A412" s="23">
        <v>404</v>
      </c>
      <c r="B412" s="61" t="s">
        <v>1513</v>
      </c>
      <c r="C412" s="61" t="s">
        <v>1806</v>
      </c>
      <c r="D412" s="61" t="s">
        <v>1514</v>
      </c>
      <c r="E412" s="62">
        <f t="shared" si="18"/>
        <v>44123</v>
      </c>
      <c r="F412" s="63" t="s">
        <v>2985</v>
      </c>
      <c r="G412" s="64">
        <v>1</v>
      </c>
      <c r="H412" s="65" t="s">
        <v>2986</v>
      </c>
      <c r="I412" s="25" t="s">
        <v>1760</v>
      </c>
      <c r="J412" s="244">
        <v>16</v>
      </c>
      <c r="K412" s="66">
        <f t="shared" si="19"/>
        <v>1.6</v>
      </c>
      <c r="L412" s="67" t="s">
        <v>2987</v>
      </c>
      <c r="M412" s="199">
        <v>154</v>
      </c>
      <c r="N412" s="24">
        <f t="shared" si="20"/>
        <v>0.1</v>
      </c>
      <c r="O412" s="200" t="s">
        <v>354</v>
      </c>
      <c r="P412" s="68" t="s">
        <v>2997</v>
      </c>
      <c r="Q412" s="201" t="s">
        <v>304</v>
      </c>
    </row>
    <row r="413" spans="1:17" ht="11.25" customHeight="1" x14ac:dyDescent="0.2">
      <c r="A413" s="23">
        <v>405</v>
      </c>
      <c r="B413" s="61" t="s">
        <v>1515</v>
      </c>
      <c r="C413" s="61" t="s">
        <v>2317</v>
      </c>
      <c r="D413" s="61" t="s">
        <v>1516</v>
      </c>
      <c r="E413" s="62">
        <f t="shared" si="18"/>
        <v>44123</v>
      </c>
      <c r="F413" s="63" t="s">
        <v>2985</v>
      </c>
      <c r="G413" s="64">
        <v>1</v>
      </c>
      <c r="H413" s="65" t="s">
        <v>2986</v>
      </c>
      <c r="I413" s="25" t="s">
        <v>1760</v>
      </c>
      <c r="J413" s="244">
        <v>40</v>
      </c>
      <c r="K413" s="66">
        <f t="shared" si="19"/>
        <v>4</v>
      </c>
      <c r="L413" s="67" t="s">
        <v>2987</v>
      </c>
      <c r="M413" s="199">
        <v>154</v>
      </c>
      <c r="N413" s="24">
        <f t="shared" si="20"/>
        <v>0.1</v>
      </c>
      <c r="O413" s="200" t="s">
        <v>359</v>
      </c>
      <c r="P413" s="68" t="s">
        <v>2997</v>
      </c>
      <c r="Q413" s="201" t="s">
        <v>304</v>
      </c>
    </row>
    <row r="414" spans="1:17" ht="11.25" customHeight="1" x14ac:dyDescent="0.2">
      <c r="A414" s="23">
        <v>406</v>
      </c>
      <c r="B414" s="61" t="s">
        <v>1517</v>
      </c>
      <c r="C414" s="61" t="s">
        <v>1811</v>
      </c>
      <c r="D414" s="61" t="s">
        <v>1518</v>
      </c>
      <c r="E414" s="62">
        <f t="shared" si="18"/>
        <v>44123</v>
      </c>
      <c r="F414" s="63" t="s">
        <v>2985</v>
      </c>
      <c r="G414" s="64">
        <v>1</v>
      </c>
      <c r="H414" s="65" t="s">
        <v>2986</v>
      </c>
      <c r="I414" s="25" t="s">
        <v>1760</v>
      </c>
      <c r="J414" s="244">
        <v>60</v>
      </c>
      <c r="K414" s="66">
        <f t="shared" si="19"/>
        <v>6</v>
      </c>
      <c r="L414" s="67" t="s">
        <v>2987</v>
      </c>
      <c r="M414" s="199">
        <v>154</v>
      </c>
      <c r="N414" s="24">
        <f t="shared" si="20"/>
        <v>0.1</v>
      </c>
      <c r="O414" s="200" t="s">
        <v>2082</v>
      </c>
      <c r="P414" s="68" t="s">
        <v>2997</v>
      </c>
      <c r="Q414" s="201" t="s">
        <v>304</v>
      </c>
    </row>
    <row r="415" spans="1:17" ht="11.25" customHeight="1" x14ac:dyDescent="0.2">
      <c r="A415" s="23">
        <v>407</v>
      </c>
      <c r="B415" s="61" t="s">
        <v>1519</v>
      </c>
      <c r="C415" s="61" t="s">
        <v>1813</v>
      </c>
      <c r="D415" s="61" t="s">
        <v>1520</v>
      </c>
      <c r="E415" s="62">
        <f t="shared" si="18"/>
        <v>44123</v>
      </c>
      <c r="F415" s="63" t="s">
        <v>2985</v>
      </c>
      <c r="G415" s="64">
        <v>1</v>
      </c>
      <c r="H415" s="65" t="s">
        <v>2986</v>
      </c>
      <c r="I415" s="25" t="s">
        <v>1760</v>
      </c>
      <c r="J415" s="244">
        <v>16</v>
      </c>
      <c r="K415" s="66">
        <f t="shared" si="19"/>
        <v>1.6</v>
      </c>
      <c r="L415" s="67" t="s">
        <v>2987</v>
      </c>
      <c r="M415" s="199">
        <v>154</v>
      </c>
      <c r="N415" s="24">
        <f t="shared" si="20"/>
        <v>0.1</v>
      </c>
      <c r="O415" s="200" t="s">
        <v>2084</v>
      </c>
      <c r="P415" s="68" t="s">
        <v>2997</v>
      </c>
      <c r="Q415" s="201" t="s">
        <v>304</v>
      </c>
    </row>
    <row r="416" spans="1:17" ht="11.25" customHeight="1" x14ac:dyDescent="0.2">
      <c r="A416" s="23">
        <v>408</v>
      </c>
      <c r="B416" s="61" t="s">
        <v>1521</v>
      </c>
      <c r="C416" s="61" t="s">
        <v>2269</v>
      </c>
      <c r="D416" s="61" t="s">
        <v>1522</v>
      </c>
      <c r="E416" s="62">
        <f t="shared" si="18"/>
        <v>44123</v>
      </c>
      <c r="F416" s="63" t="s">
        <v>2985</v>
      </c>
      <c r="G416" s="64">
        <v>1</v>
      </c>
      <c r="H416" s="65" t="s">
        <v>2986</v>
      </c>
      <c r="I416" s="25" t="s">
        <v>1760</v>
      </c>
      <c r="J416" s="244">
        <v>22</v>
      </c>
      <c r="K416" s="66">
        <f t="shared" si="19"/>
        <v>2.2000000000000002</v>
      </c>
      <c r="L416" s="67" t="s">
        <v>2987</v>
      </c>
      <c r="M416" s="199">
        <v>154</v>
      </c>
      <c r="N416" s="24">
        <f t="shared" si="20"/>
        <v>0.1</v>
      </c>
      <c r="O416" s="200" t="s">
        <v>2100</v>
      </c>
      <c r="P416" s="68" t="s">
        <v>2997</v>
      </c>
      <c r="Q416" s="201" t="s">
        <v>304</v>
      </c>
    </row>
    <row r="417" spans="1:17" ht="11.25" customHeight="1" x14ac:dyDescent="0.2">
      <c r="A417" s="23">
        <v>409</v>
      </c>
      <c r="B417" s="61" t="s">
        <v>1523</v>
      </c>
      <c r="C417" s="61" t="s">
        <v>2271</v>
      </c>
      <c r="D417" s="61" t="s">
        <v>1524</v>
      </c>
      <c r="E417" s="62">
        <f t="shared" si="18"/>
        <v>44123</v>
      </c>
      <c r="F417" s="63" t="s">
        <v>2985</v>
      </c>
      <c r="G417" s="64">
        <v>1</v>
      </c>
      <c r="H417" s="65" t="s">
        <v>2986</v>
      </c>
      <c r="I417" s="25" t="s">
        <v>1760</v>
      </c>
      <c r="J417" s="244">
        <v>32</v>
      </c>
      <c r="K417" s="66">
        <f t="shared" si="19"/>
        <v>3.2</v>
      </c>
      <c r="L417" s="67" t="s">
        <v>2987</v>
      </c>
      <c r="M417" s="199">
        <v>154</v>
      </c>
      <c r="N417" s="24">
        <f t="shared" si="20"/>
        <v>0.1</v>
      </c>
      <c r="O417" s="200" t="s">
        <v>2102</v>
      </c>
      <c r="P417" s="68" t="s">
        <v>2997</v>
      </c>
      <c r="Q417" s="201" t="s">
        <v>304</v>
      </c>
    </row>
    <row r="418" spans="1:17" ht="11.25" customHeight="1" x14ac:dyDescent="0.2">
      <c r="A418" s="23">
        <v>410</v>
      </c>
      <c r="B418" s="61" t="s">
        <v>2388</v>
      </c>
      <c r="C418" s="61" t="s">
        <v>2110</v>
      </c>
      <c r="D418" s="61" t="s">
        <v>2389</v>
      </c>
      <c r="E418" s="62">
        <f t="shared" si="18"/>
        <v>44123</v>
      </c>
      <c r="F418" s="63" t="s">
        <v>2985</v>
      </c>
      <c r="G418" s="64">
        <v>1</v>
      </c>
      <c r="H418" s="65" t="s">
        <v>2986</v>
      </c>
      <c r="I418" s="25" t="s">
        <v>1760</v>
      </c>
      <c r="J418" s="244">
        <v>63</v>
      </c>
      <c r="K418" s="66">
        <f t="shared" si="19"/>
        <v>6.3</v>
      </c>
      <c r="L418" s="67" t="s">
        <v>2987</v>
      </c>
      <c r="M418" s="199">
        <v>154</v>
      </c>
      <c r="N418" s="24">
        <f t="shared" si="20"/>
        <v>0.1</v>
      </c>
      <c r="O418" s="200" t="s">
        <v>2111</v>
      </c>
      <c r="P418" s="68" t="s">
        <v>2997</v>
      </c>
      <c r="Q418" s="201" t="s">
        <v>304</v>
      </c>
    </row>
    <row r="419" spans="1:17" ht="11.25" customHeight="1" x14ac:dyDescent="0.2">
      <c r="A419" s="23">
        <v>411</v>
      </c>
      <c r="B419" s="61" t="s">
        <v>2390</v>
      </c>
      <c r="C419" s="61" t="s">
        <v>2273</v>
      </c>
      <c r="D419" s="61" t="s">
        <v>2391</v>
      </c>
      <c r="E419" s="62">
        <f t="shared" si="18"/>
        <v>44123</v>
      </c>
      <c r="F419" s="63" t="s">
        <v>2985</v>
      </c>
      <c r="G419" s="64">
        <v>1</v>
      </c>
      <c r="H419" s="65" t="s">
        <v>2986</v>
      </c>
      <c r="I419" s="25" t="s">
        <v>1760</v>
      </c>
      <c r="J419" s="244">
        <v>26</v>
      </c>
      <c r="K419" s="66">
        <f t="shared" si="19"/>
        <v>2.6</v>
      </c>
      <c r="L419" s="67" t="s">
        <v>2987</v>
      </c>
      <c r="M419" s="199">
        <v>154</v>
      </c>
      <c r="N419" s="24">
        <f t="shared" si="20"/>
        <v>0.1</v>
      </c>
      <c r="O419" s="200" t="s">
        <v>2339</v>
      </c>
      <c r="P419" s="68" t="s">
        <v>2997</v>
      </c>
      <c r="Q419" s="201" t="s">
        <v>304</v>
      </c>
    </row>
    <row r="420" spans="1:17" ht="11.25" customHeight="1" x14ac:dyDescent="0.2">
      <c r="A420" s="23">
        <v>412</v>
      </c>
      <c r="B420" s="61" t="s">
        <v>2392</v>
      </c>
      <c r="C420" s="61" t="s">
        <v>1914</v>
      </c>
      <c r="D420" s="61" t="s">
        <v>2393</v>
      </c>
      <c r="E420" s="62">
        <f t="shared" si="18"/>
        <v>44123</v>
      </c>
      <c r="F420" s="63" t="s">
        <v>2985</v>
      </c>
      <c r="G420" s="64">
        <v>1</v>
      </c>
      <c r="H420" s="65" t="s">
        <v>2986</v>
      </c>
      <c r="I420" s="25" t="s">
        <v>1760</v>
      </c>
      <c r="J420" s="244">
        <v>24</v>
      </c>
      <c r="K420" s="66">
        <f t="shared" si="19"/>
        <v>2.4</v>
      </c>
      <c r="L420" s="67" t="s">
        <v>2987</v>
      </c>
      <c r="M420" s="199">
        <v>154</v>
      </c>
      <c r="N420" s="24">
        <f t="shared" si="20"/>
        <v>0.1</v>
      </c>
      <c r="O420" s="200" t="s">
        <v>2345</v>
      </c>
      <c r="P420" s="68" t="s">
        <v>2997</v>
      </c>
      <c r="Q420" s="201" t="s">
        <v>304</v>
      </c>
    </row>
    <row r="421" spans="1:17" ht="11.25" customHeight="1" x14ac:dyDescent="0.2">
      <c r="A421" s="23">
        <v>413</v>
      </c>
      <c r="B421" s="61" t="s">
        <v>2394</v>
      </c>
      <c r="C421" s="61" t="s">
        <v>2353</v>
      </c>
      <c r="D421" s="61" t="s">
        <v>2395</v>
      </c>
      <c r="E421" s="62">
        <f t="shared" si="18"/>
        <v>44123</v>
      </c>
      <c r="F421" s="63" t="s">
        <v>2985</v>
      </c>
      <c r="G421" s="64">
        <v>1</v>
      </c>
      <c r="H421" s="65" t="s">
        <v>2986</v>
      </c>
      <c r="I421" s="25" t="s">
        <v>1760</v>
      </c>
      <c r="J421" s="244">
        <v>24</v>
      </c>
      <c r="K421" s="66">
        <f t="shared" si="19"/>
        <v>2.4</v>
      </c>
      <c r="L421" s="67" t="s">
        <v>2987</v>
      </c>
      <c r="M421" s="199">
        <v>154</v>
      </c>
      <c r="N421" s="24">
        <f t="shared" si="20"/>
        <v>0.1</v>
      </c>
      <c r="O421" s="200" t="s">
        <v>2354</v>
      </c>
      <c r="P421" s="68" t="s">
        <v>2997</v>
      </c>
      <c r="Q421" s="201" t="s">
        <v>304</v>
      </c>
    </row>
    <row r="422" spans="1:17" ht="11.25" customHeight="1" x14ac:dyDescent="0.2">
      <c r="A422" s="23">
        <v>414</v>
      </c>
      <c r="B422" s="61" t="s">
        <v>2396</v>
      </c>
      <c r="C422" s="61" t="s">
        <v>1921</v>
      </c>
      <c r="D422" s="61" t="s">
        <v>2397</v>
      </c>
      <c r="E422" s="62">
        <f t="shared" si="18"/>
        <v>44123</v>
      </c>
      <c r="F422" s="63" t="s">
        <v>2985</v>
      </c>
      <c r="G422" s="64">
        <v>1</v>
      </c>
      <c r="H422" s="65" t="s">
        <v>2986</v>
      </c>
      <c r="I422" s="25" t="s">
        <v>1760</v>
      </c>
      <c r="J422" s="244">
        <v>28</v>
      </c>
      <c r="K422" s="66">
        <f t="shared" si="19"/>
        <v>2.8</v>
      </c>
      <c r="L422" s="67" t="s">
        <v>2987</v>
      </c>
      <c r="M422" s="199">
        <v>154</v>
      </c>
      <c r="N422" s="24">
        <f t="shared" si="20"/>
        <v>0.1</v>
      </c>
      <c r="O422" s="200" t="s">
        <v>2355</v>
      </c>
      <c r="P422" s="68" t="s">
        <v>2997</v>
      </c>
      <c r="Q422" s="201" t="s">
        <v>304</v>
      </c>
    </row>
    <row r="423" spans="1:17" ht="11.25" customHeight="1" x14ac:dyDescent="0.2">
      <c r="A423" s="23">
        <v>415</v>
      </c>
      <c r="B423" s="61" t="s">
        <v>2398</v>
      </c>
      <c r="C423" s="61" t="s">
        <v>2277</v>
      </c>
      <c r="D423" s="61" t="s">
        <v>2399</v>
      </c>
      <c r="E423" s="62">
        <f t="shared" si="18"/>
        <v>44123</v>
      </c>
      <c r="F423" s="63" t="s">
        <v>2985</v>
      </c>
      <c r="G423" s="64">
        <v>1</v>
      </c>
      <c r="H423" s="65" t="s">
        <v>2986</v>
      </c>
      <c r="I423" s="25" t="s">
        <v>1760</v>
      </c>
      <c r="J423" s="244">
        <v>24</v>
      </c>
      <c r="K423" s="66">
        <f t="shared" si="19"/>
        <v>2.4</v>
      </c>
      <c r="L423" s="67" t="s">
        <v>2987</v>
      </c>
      <c r="M423" s="199">
        <v>154</v>
      </c>
      <c r="N423" s="24">
        <f t="shared" si="20"/>
        <v>0.1</v>
      </c>
      <c r="O423" s="200" t="s">
        <v>2359</v>
      </c>
      <c r="P423" s="68" t="s">
        <v>2997</v>
      </c>
      <c r="Q423" s="201" t="s">
        <v>304</v>
      </c>
    </row>
    <row r="424" spans="1:17" ht="11.25" customHeight="1" x14ac:dyDescent="0.2">
      <c r="A424" s="23">
        <v>416</v>
      </c>
      <c r="B424" s="61" t="s">
        <v>2400</v>
      </c>
      <c r="C424" s="61" t="s">
        <v>1881</v>
      </c>
      <c r="D424" s="61" t="s">
        <v>2401</v>
      </c>
      <c r="E424" s="62">
        <f t="shared" si="18"/>
        <v>44123</v>
      </c>
      <c r="F424" s="63" t="s">
        <v>2985</v>
      </c>
      <c r="G424" s="64">
        <v>1</v>
      </c>
      <c r="H424" s="65" t="s">
        <v>2986</v>
      </c>
      <c r="I424" s="25" t="s">
        <v>1760</v>
      </c>
      <c r="J424" s="244">
        <v>48</v>
      </c>
      <c r="K424" s="66">
        <f t="shared" si="19"/>
        <v>4.8</v>
      </c>
      <c r="L424" s="67" t="s">
        <v>2987</v>
      </c>
      <c r="M424" s="199">
        <v>154</v>
      </c>
      <c r="N424" s="24">
        <f t="shared" si="20"/>
        <v>0.1</v>
      </c>
      <c r="O424" s="200" t="s">
        <v>1977</v>
      </c>
      <c r="P424" s="68" t="s">
        <v>2997</v>
      </c>
      <c r="Q424" s="201" t="s">
        <v>304</v>
      </c>
    </row>
    <row r="425" spans="1:17" ht="11.25" customHeight="1" x14ac:dyDescent="0.2">
      <c r="A425" s="23">
        <v>417</v>
      </c>
      <c r="B425" s="61" t="s">
        <v>2402</v>
      </c>
      <c r="C425" s="61" t="s">
        <v>2280</v>
      </c>
      <c r="D425" s="61" t="s">
        <v>2403</v>
      </c>
      <c r="E425" s="62">
        <f t="shared" si="18"/>
        <v>44123</v>
      </c>
      <c r="F425" s="63" t="s">
        <v>2985</v>
      </c>
      <c r="G425" s="64">
        <v>1</v>
      </c>
      <c r="H425" s="65" t="s">
        <v>2986</v>
      </c>
      <c r="I425" s="25" t="s">
        <v>1760</v>
      </c>
      <c r="J425" s="244">
        <v>20</v>
      </c>
      <c r="K425" s="66">
        <f t="shared" si="19"/>
        <v>2</v>
      </c>
      <c r="L425" s="67" t="s">
        <v>2987</v>
      </c>
      <c r="M425" s="199">
        <v>154</v>
      </c>
      <c r="N425" s="24">
        <f t="shared" si="20"/>
        <v>0.1</v>
      </c>
      <c r="O425" s="200" t="s">
        <v>1978</v>
      </c>
      <c r="P425" s="68" t="s">
        <v>2997</v>
      </c>
      <c r="Q425" s="201" t="s">
        <v>304</v>
      </c>
    </row>
    <row r="426" spans="1:17" ht="11.25" customHeight="1" x14ac:dyDescent="0.2">
      <c r="A426" s="23">
        <v>418</v>
      </c>
      <c r="B426" s="61" t="s">
        <v>2404</v>
      </c>
      <c r="C426" s="61" t="s">
        <v>1886</v>
      </c>
      <c r="D426" s="61" t="s">
        <v>2405</v>
      </c>
      <c r="E426" s="62">
        <f t="shared" si="18"/>
        <v>44123</v>
      </c>
      <c r="F426" s="63" t="s">
        <v>2985</v>
      </c>
      <c r="G426" s="64">
        <v>1</v>
      </c>
      <c r="H426" s="65" t="s">
        <v>2986</v>
      </c>
      <c r="I426" s="25" t="s">
        <v>1760</v>
      </c>
      <c r="J426" s="244">
        <v>51</v>
      </c>
      <c r="K426" s="66">
        <f t="shared" si="19"/>
        <v>5.0999999999999996</v>
      </c>
      <c r="L426" s="67" t="s">
        <v>2987</v>
      </c>
      <c r="M426" s="199">
        <v>154</v>
      </c>
      <c r="N426" s="24">
        <f t="shared" si="20"/>
        <v>0.1</v>
      </c>
      <c r="O426" s="200" t="s">
        <v>1995</v>
      </c>
      <c r="P426" s="68" t="s">
        <v>2997</v>
      </c>
      <c r="Q426" s="201" t="s">
        <v>304</v>
      </c>
    </row>
    <row r="427" spans="1:17" ht="11.25" customHeight="1" x14ac:dyDescent="0.2">
      <c r="A427" s="23">
        <v>419</v>
      </c>
      <c r="B427" s="61" t="s">
        <v>2406</v>
      </c>
      <c r="C427" s="61" t="s">
        <v>1998</v>
      </c>
      <c r="D427" s="61" t="s">
        <v>2407</v>
      </c>
      <c r="E427" s="62">
        <f t="shared" si="18"/>
        <v>44123</v>
      </c>
      <c r="F427" s="63" t="s">
        <v>2985</v>
      </c>
      <c r="G427" s="64">
        <v>1</v>
      </c>
      <c r="H427" s="65" t="s">
        <v>2986</v>
      </c>
      <c r="I427" s="25" t="s">
        <v>1760</v>
      </c>
      <c r="J427" s="244">
        <v>16</v>
      </c>
      <c r="K427" s="66">
        <f t="shared" si="19"/>
        <v>1.6</v>
      </c>
      <c r="L427" s="67" t="s">
        <v>2987</v>
      </c>
      <c r="M427" s="199">
        <v>154</v>
      </c>
      <c r="N427" s="24">
        <f t="shared" si="20"/>
        <v>0.1</v>
      </c>
      <c r="O427" s="200" t="s">
        <v>1999</v>
      </c>
      <c r="P427" s="68" t="s">
        <v>2997</v>
      </c>
      <c r="Q427" s="201" t="s">
        <v>304</v>
      </c>
    </row>
    <row r="428" spans="1:17" ht="11.25" customHeight="1" x14ac:dyDescent="0.2">
      <c r="A428" s="23">
        <v>420</v>
      </c>
      <c r="B428" s="61" t="s">
        <v>2408</v>
      </c>
      <c r="C428" s="61" t="s">
        <v>1818</v>
      </c>
      <c r="D428" s="61" t="s">
        <v>2409</v>
      </c>
      <c r="E428" s="62">
        <f t="shared" si="18"/>
        <v>44123</v>
      </c>
      <c r="F428" s="63" t="s">
        <v>2985</v>
      </c>
      <c r="G428" s="64">
        <v>1</v>
      </c>
      <c r="H428" s="65" t="s">
        <v>2986</v>
      </c>
      <c r="I428" s="25" t="s">
        <v>1760</v>
      </c>
      <c r="J428" s="244">
        <v>40</v>
      </c>
      <c r="K428" s="66">
        <f t="shared" si="19"/>
        <v>4</v>
      </c>
      <c r="L428" s="67" t="s">
        <v>2987</v>
      </c>
      <c r="M428" s="199">
        <v>154</v>
      </c>
      <c r="N428" s="24">
        <f t="shared" si="20"/>
        <v>0.1</v>
      </c>
      <c r="O428" s="200" t="s">
        <v>2029</v>
      </c>
      <c r="P428" s="68" t="s">
        <v>2997</v>
      </c>
      <c r="Q428" s="201" t="s">
        <v>304</v>
      </c>
    </row>
    <row r="429" spans="1:17" ht="11.25" customHeight="1" x14ac:dyDescent="0.2">
      <c r="A429" s="23">
        <v>421</v>
      </c>
      <c r="B429" s="61" t="s">
        <v>2410</v>
      </c>
      <c r="C429" s="61" t="s">
        <v>1819</v>
      </c>
      <c r="D429" s="61" t="s">
        <v>2411</v>
      </c>
      <c r="E429" s="62">
        <f t="shared" si="18"/>
        <v>44123</v>
      </c>
      <c r="F429" s="63" t="s">
        <v>2985</v>
      </c>
      <c r="G429" s="64">
        <v>1</v>
      </c>
      <c r="H429" s="65" t="s">
        <v>2986</v>
      </c>
      <c r="I429" s="25" t="s">
        <v>1760</v>
      </c>
      <c r="J429" s="244">
        <v>16</v>
      </c>
      <c r="K429" s="66">
        <f t="shared" si="19"/>
        <v>1.6</v>
      </c>
      <c r="L429" s="67" t="s">
        <v>2987</v>
      </c>
      <c r="M429" s="199">
        <v>154</v>
      </c>
      <c r="N429" s="24">
        <f t="shared" si="20"/>
        <v>0.1</v>
      </c>
      <c r="O429" s="200" t="s">
        <v>2035</v>
      </c>
      <c r="P429" s="68" t="s">
        <v>2997</v>
      </c>
      <c r="Q429" s="201" t="s">
        <v>304</v>
      </c>
    </row>
    <row r="430" spans="1:17" ht="11.25" customHeight="1" x14ac:dyDescent="0.2">
      <c r="A430" s="23">
        <v>422</v>
      </c>
      <c r="B430" s="61" t="s">
        <v>2412</v>
      </c>
      <c r="C430" s="61" t="s">
        <v>2257</v>
      </c>
      <c r="D430" s="61" t="s">
        <v>2413</v>
      </c>
      <c r="E430" s="62">
        <f t="shared" si="18"/>
        <v>44123</v>
      </c>
      <c r="F430" s="63" t="s">
        <v>2985</v>
      </c>
      <c r="G430" s="64">
        <v>1</v>
      </c>
      <c r="H430" s="65" t="s">
        <v>2986</v>
      </c>
      <c r="I430" s="25" t="s">
        <v>1760</v>
      </c>
      <c r="J430" s="244">
        <v>56</v>
      </c>
      <c r="K430" s="66">
        <f t="shared" si="19"/>
        <v>5.6</v>
      </c>
      <c r="L430" s="67" t="s">
        <v>2987</v>
      </c>
      <c r="M430" s="199">
        <v>154</v>
      </c>
      <c r="N430" s="24">
        <f t="shared" si="20"/>
        <v>0.1</v>
      </c>
      <c r="O430" s="200" t="s">
        <v>1084</v>
      </c>
      <c r="P430" s="68" t="s">
        <v>2997</v>
      </c>
      <c r="Q430" s="201" t="s">
        <v>304</v>
      </c>
    </row>
    <row r="431" spans="1:17" ht="11.25" customHeight="1" x14ac:dyDescent="0.2">
      <c r="A431" s="23">
        <v>423</v>
      </c>
      <c r="B431" s="61" t="s">
        <v>2414</v>
      </c>
      <c r="C431" s="61" t="s">
        <v>2259</v>
      </c>
      <c r="D431" s="61" t="s">
        <v>2415</v>
      </c>
      <c r="E431" s="62">
        <f t="shared" si="18"/>
        <v>44123</v>
      </c>
      <c r="F431" s="63" t="s">
        <v>2985</v>
      </c>
      <c r="G431" s="64">
        <v>1</v>
      </c>
      <c r="H431" s="65" t="s">
        <v>2986</v>
      </c>
      <c r="I431" s="25" t="s">
        <v>1760</v>
      </c>
      <c r="J431" s="244">
        <v>22</v>
      </c>
      <c r="K431" s="66">
        <f t="shared" si="19"/>
        <v>2.2000000000000002</v>
      </c>
      <c r="L431" s="67" t="s">
        <v>2987</v>
      </c>
      <c r="M431" s="199">
        <v>154</v>
      </c>
      <c r="N431" s="24">
        <f t="shared" si="20"/>
        <v>0.1</v>
      </c>
      <c r="O431" s="200" t="s">
        <v>1086</v>
      </c>
      <c r="P431" s="68" t="s">
        <v>2997</v>
      </c>
      <c r="Q431" s="201" t="s">
        <v>304</v>
      </c>
    </row>
    <row r="432" spans="1:17" ht="11.25" customHeight="1" x14ac:dyDescent="0.2">
      <c r="A432" s="23">
        <v>424</v>
      </c>
      <c r="B432" s="61" t="s">
        <v>2416</v>
      </c>
      <c r="C432" s="61" t="s">
        <v>1764</v>
      </c>
      <c r="D432" s="61" t="s">
        <v>2417</v>
      </c>
      <c r="E432" s="62">
        <f t="shared" si="18"/>
        <v>44123</v>
      </c>
      <c r="F432" s="63" t="s">
        <v>2985</v>
      </c>
      <c r="G432" s="64">
        <v>1</v>
      </c>
      <c r="H432" s="65" t="s">
        <v>2986</v>
      </c>
      <c r="I432" s="25" t="s">
        <v>1760</v>
      </c>
      <c r="J432" s="244">
        <v>22</v>
      </c>
      <c r="K432" s="66">
        <f t="shared" si="19"/>
        <v>2.2000000000000002</v>
      </c>
      <c r="L432" s="67" t="s">
        <v>2987</v>
      </c>
      <c r="M432" s="199">
        <v>154</v>
      </c>
      <c r="N432" s="24">
        <f t="shared" si="20"/>
        <v>0.1</v>
      </c>
      <c r="O432" s="200" t="s">
        <v>1092</v>
      </c>
      <c r="P432" s="68" t="s">
        <v>2997</v>
      </c>
      <c r="Q432" s="201" t="s">
        <v>304</v>
      </c>
    </row>
    <row r="433" spans="1:17" ht="11.25" customHeight="1" x14ac:dyDescent="0.2">
      <c r="A433" s="23">
        <v>425</v>
      </c>
      <c r="B433" s="61" t="s">
        <v>2418</v>
      </c>
      <c r="C433" s="61" t="s">
        <v>1767</v>
      </c>
      <c r="D433" s="61" t="s">
        <v>2419</v>
      </c>
      <c r="E433" s="62">
        <f t="shared" si="18"/>
        <v>44123</v>
      </c>
      <c r="F433" s="63" t="s">
        <v>2985</v>
      </c>
      <c r="G433" s="64">
        <v>1</v>
      </c>
      <c r="H433" s="65" t="s">
        <v>2986</v>
      </c>
      <c r="I433" s="25" t="s">
        <v>1760</v>
      </c>
      <c r="J433" s="244">
        <v>26</v>
      </c>
      <c r="K433" s="66">
        <f t="shared" si="19"/>
        <v>2.6</v>
      </c>
      <c r="L433" s="67" t="s">
        <v>2987</v>
      </c>
      <c r="M433" s="199">
        <v>154</v>
      </c>
      <c r="N433" s="24">
        <f t="shared" si="20"/>
        <v>0.1</v>
      </c>
      <c r="O433" s="200" t="s">
        <v>1106</v>
      </c>
      <c r="P433" s="68" t="s">
        <v>2997</v>
      </c>
      <c r="Q433" s="201" t="s">
        <v>304</v>
      </c>
    </row>
    <row r="434" spans="1:17" ht="11.25" customHeight="1" x14ac:dyDescent="0.2">
      <c r="A434" s="23">
        <v>426</v>
      </c>
      <c r="B434" s="61" t="s">
        <v>2420</v>
      </c>
      <c r="C434" s="61" t="s">
        <v>1825</v>
      </c>
      <c r="D434" s="61" t="s">
        <v>2421</v>
      </c>
      <c r="E434" s="62">
        <f t="shared" si="18"/>
        <v>44123</v>
      </c>
      <c r="F434" s="63" t="s">
        <v>2985</v>
      </c>
      <c r="G434" s="64">
        <v>1</v>
      </c>
      <c r="H434" s="65" t="s">
        <v>2986</v>
      </c>
      <c r="I434" s="25" t="s">
        <v>1760</v>
      </c>
      <c r="J434" s="244">
        <v>24</v>
      </c>
      <c r="K434" s="66">
        <f t="shared" si="19"/>
        <v>2.4</v>
      </c>
      <c r="L434" s="67" t="s">
        <v>2987</v>
      </c>
      <c r="M434" s="199">
        <v>154</v>
      </c>
      <c r="N434" s="24">
        <f t="shared" si="20"/>
        <v>0.1</v>
      </c>
      <c r="O434" s="200" t="s">
        <v>1117</v>
      </c>
      <c r="P434" s="68" t="s">
        <v>2997</v>
      </c>
      <c r="Q434" s="201" t="s">
        <v>304</v>
      </c>
    </row>
    <row r="435" spans="1:17" ht="11.25" customHeight="1" x14ac:dyDescent="0.2">
      <c r="A435" s="23">
        <v>427</v>
      </c>
      <c r="B435" s="61" t="s">
        <v>2422</v>
      </c>
      <c r="C435" s="61" t="s">
        <v>1120</v>
      </c>
      <c r="D435" s="61" t="s">
        <v>2423</v>
      </c>
      <c r="E435" s="62">
        <f t="shared" si="18"/>
        <v>44123</v>
      </c>
      <c r="F435" s="63" t="s">
        <v>2985</v>
      </c>
      <c r="G435" s="64">
        <v>1</v>
      </c>
      <c r="H435" s="65" t="s">
        <v>2986</v>
      </c>
      <c r="I435" s="25" t="s">
        <v>1760</v>
      </c>
      <c r="J435" s="244">
        <v>22</v>
      </c>
      <c r="K435" s="66">
        <f t="shared" si="19"/>
        <v>2.2000000000000002</v>
      </c>
      <c r="L435" s="67" t="s">
        <v>2987</v>
      </c>
      <c r="M435" s="199">
        <v>154</v>
      </c>
      <c r="N435" s="24">
        <f t="shared" si="20"/>
        <v>0.1</v>
      </c>
      <c r="O435" s="200" t="s">
        <v>1121</v>
      </c>
      <c r="P435" s="68" t="s">
        <v>2997</v>
      </c>
      <c r="Q435" s="201" t="s">
        <v>304</v>
      </c>
    </row>
    <row r="436" spans="1:17" ht="11.25" customHeight="1" x14ac:dyDescent="0.2">
      <c r="A436" s="23">
        <v>428</v>
      </c>
      <c r="B436" s="61" t="s">
        <v>2424</v>
      </c>
      <c r="C436" s="61" t="s">
        <v>1827</v>
      </c>
      <c r="D436" s="61" t="s">
        <v>2425</v>
      </c>
      <c r="E436" s="62">
        <f t="shared" si="18"/>
        <v>44123</v>
      </c>
      <c r="F436" s="63" t="s">
        <v>2985</v>
      </c>
      <c r="G436" s="64">
        <v>1</v>
      </c>
      <c r="H436" s="65" t="s">
        <v>2986</v>
      </c>
      <c r="I436" s="25" t="s">
        <v>1760</v>
      </c>
      <c r="J436" s="244">
        <v>50</v>
      </c>
      <c r="K436" s="66">
        <f t="shared" si="19"/>
        <v>5</v>
      </c>
      <c r="L436" s="67" t="s">
        <v>2987</v>
      </c>
      <c r="M436" s="199">
        <v>154</v>
      </c>
      <c r="N436" s="24">
        <f t="shared" si="20"/>
        <v>0.1</v>
      </c>
      <c r="O436" s="200" t="s">
        <v>1124</v>
      </c>
      <c r="P436" s="68" t="s">
        <v>2997</v>
      </c>
      <c r="Q436" s="201" t="s">
        <v>304</v>
      </c>
    </row>
    <row r="437" spans="1:17" ht="11.25" customHeight="1" x14ac:dyDescent="0.2">
      <c r="A437" s="23">
        <v>429</v>
      </c>
      <c r="B437" s="61" t="s">
        <v>2426</v>
      </c>
      <c r="C437" s="61" t="s">
        <v>1126</v>
      </c>
      <c r="D437" s="61" t="s">
        <v>2427</v>
      </c>
      <c r="E437" s="62">
        <f t="shared" si="18"/>
        <v>44123</v>
      </c>
      <c r="F437" s="63" t="s">
        <v>2985</v>
      </c>
      <c r="G437" s="64">
        <v>1</v>
      </c>
      <c r="H437" s="65" t="s">
        <v>2986</v>
      </c>
      <c r="I437" s="25" t="s">
        <v>1760</v>
      </c>
      <c r="J437" s="244">
        <v>12</v>
      </c>
      <c r="K437" s="66">
        <f t="shared" si="19"/>
        <v>1.2</v>
      </c>
      <c r="L437" s="67" t="s">
        <v>2987</v>
      </c>
      <c r="M437" s="199">
        <v>154</v>
      </c>
      <c r="N437" s="24">
        <f t="shared" si="20"/>
        <v>0.1</v>
      </c>
      <c r="O437" s="200" t="s">
        <v>1127</v>
      </c>
      <c r="P437" s="68" t="s">
        <v>2997</v>
      </c>
      <c r="Q437" s="201" t="s">
        <v>304</v>
      </c>
    </row>
    <row r="438" spans="1:17" ht="11.25" customHeight="1" x14ac:dyDescent="0.2">
      <c r="A438" s="23">
        <v>430</v>
      </c>
      <c r="B438" s="61" t="s">
        <v>2428</v>
      </c>
      <c r="C438" s="61" t="s">
        <v>2285</v>
      </c>
      <c r="D438" s="61" t="s">
        <v>2429</v>
      </c>
      <c r="E438" s="62">
        <f t="shared" si="18"/>
        <v>44123</v>
      </c>
      <c r="F438" s="63" t="s">
        <v>2985</v>
      </c>
      <c r="G438" s="64">
        <v>1</v>
      </c>
      <c r="H438" s="65" t="s">
        <v>2986</v>
      </c>
      <c r="I438" s="25" t="s">
        <v>1760</v>
      </c>
      <c r="J438" s="244">
        <v>22</v>
      </c>
      <c r="K438" s="66">
        <f t="shared" si="19"/>
        <v>2.2000000000000002</v>
      </c>
      <c r="L438" s="67" t="s">
        <v>2987</v>
      </c>
      <c r="M438" s="199">
        <v>154</v>
      </c>
      <c r="N438" s="24">
        <f t="shared" si="20"/>
        <v>0.1</v>
      </c>
      <c r="O438" s="200" t="s">
        <v>1128</v>
      </c>
      <c r="P438" s="68" t="s">
        <v>2997</v>
      </c>
      <c r="Q438" s="201" t="s">
        <v>304</v>
      </c>
    </row>
    <row r="439" spans="1:17" ht="11.25" customHeight="1" x14ac:dyDescent="0.2">
      <c r="A439" s="23">
        <v>431</v>
      </c>
      <c r="B439" s="61" t="s">
        <v>2430</v>
      </c>
      <c r="C439" s="61" t="s">
        <v>1134</v>
      </c>
      <c r="D439" s="61" t="s">
        <v>2431</v>
      </c>
      <c r="E439" s="62">
        <f t="shared" si="18"/>
        <v>44123</v>
      </c>
      <c r="F439" s="63" t="s">
        <v>2985</v>
      </c>
      <c r="G439" s="64">
        <v>1</v>
      </c>
      <c r="H439" s="65" t="s">
        <v>2986</v>
      </c>
      <c r="I439" s="25" t="s">
        <v>1760</v>
      </c>
      <c r="J439" s="244">
        <v>18</v>
      </c>
      <c r="K439" s="66">
        <f t="shared" si="19"/>
        <v>1.8</v>
      </c>
      <c r="L439" s="67" t="s">
        <v>2987</v>
      </c>
      <c r="M439" s="199">
        <v>154</v>
      </c>
      <c r="N439" s="24">
        <f t="shared" si="20"/>
        <v>0.1</v>
      </c>
      <c r="O439" s="200" t="s">
        <v>1135</v>
      </c>
      <c r="P439" s="68" t="s">
        <v>2997</v>
      </c>
      <c r="Q439" s="201" t="s">
        <v>304</v>
      </c>
    </row>
    <row r="440" spans="1:17" ht="11.25" customHeight="1" x14ac:dyDescent="0.2">
      <c r="A440" s="23">
        <v>432</v>
      </c>
      <c r="B440" s="61" t="s">
        <v>2432</v>
      </c>
      <c r="C440" s="61" t="s">
        <v>1783</v>
      </c>
      <c r="D440" s="61" t="s">
        <v>2433</v>
      </c>
      <c r="E440" s="62">
        <f t="shared" si="18"/>
        <v>44123</v>
      </c>
      <c r="F440" s="63" t="s">
        <v>2985</v>
      </c>
      <c r="G440" s="64">
        <v>1</v>
      </c>
      <c r="H440" s="65" t="s">
        <v>2986</v>
      </c>
      <c r="I440" s="25" t="s">
        <v>1760</v>
      </c>
      <c r="J440" s="244">
        <v>48</v>
      </c>
      <c r="K440" s="66">
        <f t="shared" si="19"/>
        <v>4.8</v>
      </c>
      <c r="L440" s="67" t="s">
        <v>2987</v>
      </c>
      <c r="M440" s="199">
        <v>154</v>
      </c>
      <c r="N440" s="24">
        <f t="shared" si="20"/>
        <v>0.1</v>
      </c>
      <c r="O440" s="200" t="s">
        <v>1152</v>
      </c>
      <c r="P440" s="68" t="s">
        <v>2997</v>
      </c>
      <c r="Q440" s="201" t="s">
        <v>304</v>
      </c>
    </row>
    <row r="441" spans="1:17" ht="11.25" customHeight="1" x14ac:dyDescent="0.2">
      <c r="A441" s="23">
        <v>433</v>
      </c>
      <c r="B441" s="61" t="s">
        <v>2434</v>
      </c>
      <c r="C441" s="61" t="s">
        <v>1786</v>
      </c>
      <c r="D441" s="61" t="s">
        <v>2435</v>
      </c>
      <c r="E441" s="62">
        <f t="shared" si="18"/>
        <v>44123</v>
      </c>
      <c r="F441" s="63" t="s">
        <v>2985</v>
      </c>
      <c r="G441" s="64">
        <v>1</v>
      </c>
      <c r="H441" s="65" t="s">
        <v>2986</v>
      </c>
      <c r="I441" s="25" t="s">
        <v>1760</v>
      </c>
      <c r="J441" s="244">
        <v>24</v>
      </c>
      <c r="K441" s="66">
        <f t="shared" si="19"/>
        <v>2.4</v>
      </c>
      <c r="L441" s="67" t="s">
        <v>2987</v>
      </c>
      <c r="M441" s="199">
        <v>154</v>
      </c>
      <c r="N441" s="24">
        <f t="shared" si="20"/>
        <v>0.1</v>
      </c>
      <c r="O441" s="200" t="s">
        <v>1155</v>
      </c>
      <c r="P441" s="68" t="s">
        <v>2997</v>
      </c>
      <c r="Q441" s="201" t="s">
        <v>304</v>
      </c>
    </row>
    <row r="442" spans="1:17" ht="11.25" customHeight="1" x14ac:dyDescent="0.2">
      <c r="A442" s="23">
        <v>434</v>
      </c>
      <c r="B442" s="61" t="s">
        <v>2436</v>
      </c>
      <c r="C442" s="61" t="s">
        <v>2293</v>
      </c>
      <c r="D442" s="61" t="s">
        <v>2437</v>
      </c>
      <c r="E442" s="62">
        <f t="shared" si="18"/>
        <v>44123</v>
      </c>
      <c r="F442" s="63" t="s">
        <v>2985</v>
      </c>
      <c r="G442" s="64">
        <v>1</v>
      </c>
      <c r="H442" s="65" t="s">
        <v>2986</v>
      </c>
      <c r="I442" s="25" t="s">
        <v>1760</v>
      </c>
      <c r="J442" s="244">
        <v>18</v>
      </c>
      <c r="K442" s="66">
        <f t="shared" si="19"/>
        <v>1.8</v>
      </c>
      <c r="L442" s="67" t="s">
        <v>2987</v>
      </c>
      <c r="M442" s="199">
        <v>154</v>
      </c>
      <c r="N442" s="24">
        <f t="shared" si="20"/>
        <v>0.1</v>
      </c>
      <c r="O442" s="200" t="s">
        <v>2112</v>
      </c>
      <c r="P442" s="68" t="s">
        <v>2997</v>
      </c>
      <c r="Q442" s="201" t="s">
        <v>304</v>
      </c>
    </row>
    <row r="443" spans="1:17" ht="11.25" customHeight="1" x14ac:dyDescent="0.2">
      <c r="A443" s="23">
        <v>435</v>
      </c>
      <c r="B443" s="61" t="s">
        <v>2438</v>
      </c>
      <c r="C443" s="61" t="s">
        <v>2114</v>
      </c>
      <c r="D443" s="61" t="s">
        <v>2439</v>
      </c>
      <c r="E443" s="62">
        <f t="shared" si="18"/>
        <v>44123</v>
      </c>
      <c r="F443" s="63" t="s">
        <v>2985</v>
      </c>
      <c r="G443" s="64">
        <v>1</v>
      </c>
      <c r="H443" s="65" t="s">
        <v>2986</v>
      </c>
      <c r="I443" s="25" t="s">
        <v>1760</v>
      </c>
      <c r="J443" s="244">
        <v>22</v>
      </c>
      <c r="K443" s="66">
        <f t="shared" si="19"/>
        <v>2.2000000000000002</v>
      </c>
      <c r="L443" s="67" t="s">
        <v>2987</v>
      </c>
      <c r="M443" s="199">
        <v>154</v>
      </c>
      <c r="N443" s="24">
        <f t="shared" si="20"/>
        <v>0.1</v>
      </c>
      <c r="O443" s="200" t="s">
        <v>2115</v>
      </c>
      <c r="P443" s="68" t="s">
        <v>2997</v>
      </c>
      <c r="Q443" s="201" t="s">
        <v>304</v>
      </c>
    </row>
    <row r="444" spans="1:17" ht="11.25" customHeight="1" x14ac:dyDescent="0.2">
      <c r="A444" s="23">
        <v>436</v>
      </c>
      <c r="B444" s="61" t="s">
        <v>2440</v>
      </c>
      <c r="C444" s="61" t="s">
        <v>2274</v>
      </c>
      <c r="D444" s="61" t="s">
        <v>2441</v>
      </c>
      <c r="E444" s="62">
        <f t="shared" si="18"/>
        <v>44123</v>
      </c>
      <c r="F444" s="63" t="s">
        <v>2985</v>
      </c>
      <c r="G444" s="64">
        <v>1</v>
      </c>
      <c r="H444" s="65" t="s">
        <v>2986</v>
      </c>
      <c r="I444" s="25" t="s">
        <v>1760</v>
      </c>
      <c r="J444" s="244">
        <v>15</v>
      </c>
      <c r="K444" s="66">
        <f t="shared" si="19"/>
        <v>1.5</v>
      </c>
      <c r="L444" s="67" t="s">
        <v>2987</v>
      </c>
      <c r="M444" s="199">
        <v>154</v>
      </c>
      <c r="N444" s="24">
        <f t="shared" si="20"/>
        <v>0.1</v>
      </c>
      <c r="O444" s="200" t="s">
        <v>2442</v>
      </c>
      <c r="P444" s="68" t="s">
        <v>2997</v>
      </c>
      <c r="Q444" s="201" t="s">
        <v>304</v>
      </c>
    </row>
    <row r="445" spans="1:17" ht="11.25" customHeight="1" x14ac:dyDescent="0.2">
      <c r="A445" s="23">
        <v>437</v>
      </c>
      <c r="B445" s="61" t="s">
        <v>2443</v>
      </c>
      <c r="C445" s="61" t="s">
        <v>1872</v>
      </c>
      <c r="D445" s="61" t="s">
        <v>2444</v>
      </c>
      <c r="E445" s="62">
        <f t="shared" si="18"/>
        <v>44123</v>
      </c>
      <c r="F445" s="63" t="s">
        <v>2985</v>
      </c>
      <c r="G445" s="64">
        <v>1</v>
      </c>
      <c r="H445" s="65" t="s">
        <v>2986</v>
      </c>
      <c r="I445" s="25" t="s">
        <v>1760</v>
      </c>
      <c r="J445" s="244">
        <v>50</v>
      </c>
      <c r="K445" s="66">
        <f t="shared" si="19"/>
        <v>5</v>
      </c>
      <c r="L445" s="67" t="s">
        <v>2987</v>
      </c>
      <c r="M445" s="199">
        <v>154</v>
      </c>
      <c r="N445" s="24">
        <f t="shared" si="20"/>
        <v>0.1</v>
      </c>
      <c r="O445" s="200" t="s">
        <v>2125</v>
      </c>
      <c r="P445" s="68" t="s">
        <v>2997</v>
      </c>
      <c r="Q445" s="201" t="s">
        <v>304</v>
      </c>
    </row>
    <row r="446" spans="1:17" ht="11.25" customHeight="1" x14ac:dyDescent="0.2">
      <c r="A446" s="23">
        <v>438</v>
      </c>
      <c r="B446" s="61" t="s">
        <v>2445</v>
      </c>
      <c r="C446" s="61" t="s">
        <v>2126</v>
      </c>
      <c r="D446" s="61" t="s">
        <v>2446</v>
      </c>
      <c r="E446" s="62">
        <f t="shared" si="18"/>
        <v>44123</v>
      </c>
      <c r="F446" s="63" t="s">
        <v>2985</v>
      </c>
      <c r="G446" s="64">
        <v>1</v>
      </c>
      <c r="H446" s="65" t="s">
        <v>2986</v>
      </c>
      <c r="I446" s="25" t="s">
        <v>1760</v>
      </c>
      <c r="J446" s="244">
        <v>35</v>
      </c>
      <c r="K446" s="66">
        <f t="shared" si="19"/>
        <v>3.5</v>
      </c>
      <c r="L446" s="67" t="s">
        <v>2987</v>
      </c>
      <c r="M446" s="199">
        <v>154</v>
      </c>
      <c r="N446" s="24">
        <f t="shared" si="20"/>
        <v>0.1</v>
      </c>
      <c r="O446" s="200" t="s">
        <v>2127</v>
      </c>
      <c r="P446" s="68" t="s">
        <v>2997</v>
      </c>
      <c r="Q446" s="201" t="s">
        <v>304</v>
      </c>
    </row>
    <row r="447" spans="1:17" ht="11.25" customHeight="1" x14ac:dyDescent="0.2">
      <c r="A447" s="23">
        <v>439</v>
      </c>
      <c r="B447" s="61" t="s">
        <v>2447</v>
      </c>
      <c r="C447" s="61" t="s">
        <v>1853</v>
      </c>
      <c r="D447" s="61" t="s">
        <v>2448</v>
      </c>
      <c r="E447" s="62">
        <f t="shared" si="18"/>
        <v>44123</v>
      </c>
      <c r="F447" s="63" t="s">
        <v>2985</v>
      </c>
      <c r="G447" s="64">
        <v>1</v>
      </c>
      <c r="H447" s="65" t="s">
        <v>2986</v>
      </c>
      <c r="I447" s="25" t="s">
        <v>1760</v>
      </c>
      <c r="J447" s="244">
        <v>110</v>
      </c>
      <c r="K447" s="66">
        <f t="shared" si="19"/>
        <v>11</v>
      </c>
      <c r="L447" s="67" t="s">
        <v>2987</v>
      </c>
      <c r="M447" s="199">
        <v>154</v>
      </c>
      <c r="N447" s="24">
        <f t="shared" si="20"/>
        <v>0.1</v>
      </c>
      <c r="O447" s="200" t="s">
        <v>2144</v>
      </c>
      <c r="P447" s="68" t="s">
        <v>2997</v>
      </c>
      <c r="Q447" s="201" t="s">
        <v>304</v>
      </c>
    </row>
    <row r="448" spans="1:17" ht="11.25" customHeight="1" x14ac:dyDescent="0.2">
      <c r="A448" s="23">
        <v>440</v>
      </c>
      <c r="B448" s="61" t="s">
        <v>2449</v>
      </c>
      <c r="C448" s="61" t="s">
        <v>1094</v>
      </c>
      <c r="D448" s="61" t="s">
        <v>2450</v>
      </c>
      <c r="E448" s="62">
        <f t="shared" si="18"/>
        <v>44123</v>
      </c>
      <c r="F448" s="63" t="s">
        <v>2985</v>
      </c>
      <c r="G448" s="64">
        <v>1</v>
      </c>
      <c r="H448" s="65" t="s">
        <v>2986</v>
      </c>
      <c r="I448" s="25" t="s">
        <v>1760</v>
      </c>
      <c r="J448" s="244">
        <v>110</v>
      </c>
      <c r="K448" s="66">
        <f t="shared" si="19"/>
        <v>11</v>
      </c>
      <c r="L448" s="67" t="s">
        <v>2987</v>
      </c>
      <c r="M448" s="199">
        <v>154</v>
      </c>
      <c r="N448" s="24">
        <f t="shared" si="20"/>
        <v>0.1</v>
      </c>
      <c r="O448" s="200" t="s">
        <v>1095</v>
      </c>
      <c r="P448" s="68" t="s">
        <v>2997</v>
      </c>
      <c r="Q448" s="201" t="s">
        <v>304</v>
      </c>
    </row>
    <row r="449" spans="1:17" ht="11.25" customHeight="1" x14ac:dyDescent="0.2">
      <c r="A449" s="23">
        <v>441</v>
      </c>
      <c r="B449" s="61" t="s">
        <v>2451</v>
      </c>
      <c r="C449" s="61" t="s">
        <v>1769</v>
      </c>
      <c r="D449" s="61" t="s">
        <v>2452</v>
      </c>
      <c r="E449" s="62">
        <f t="shared" si="18"/>
        <v>44123</v>
      </c>
      <c r="F449" s="63" t="s">
        <v>2985</v>
      </c>
      <c r="G449" s="64">
        <v>1</v>
      </c>
      <c r="H449" s="65" t="s">
        <v>2986</v>
      </c>
      <c r="I449" s="25" t="s">
        <v>1760</v>
      </c>
      <c r="J449" s="244">
        <v>11</v>
      </c>
      <c r="K449" s="66">
        <f t="shared" si="19"/>
        <v>1.1000000000000001</v>
      </c>
      <c r="L449" s="67" t="s">
        <v>2987</v>
      </c>
      <c r="M449" s="199">
        <v>154</v>
      </c>
      <c r="N449" s="24">
        <f t="shared" si="20"/>
        <v>0.1</v>
      </c>
      <c r="O449" s="200" t="s">
        <v>1109</v>
      </c>
      <c r="P449" s="68" t="s">
        <v>2997</v>
      </c>
      <c r="Q449" s="201" t="s">
        <v>304</v>
      </c>
    </row>
    <row r="450" spans="1:17" ht="11.25" customHeight="1" x14ac:dyDescent="0.2">
      <c r="A450" s="23">
        <v>442</v>
      </c>
      <c r="B450" s="61" t="s">
        <v>2453</v>
      </c>
      <c r="C450" s="61" t="s">
        <v>1789</v>
      </c>
      <c r="D450" s="61" t="s">
        <v>2454</v>
      </c>
      <c r="E450" s="62">
        <f t="shared" si="18"/>
        <v>44123</v>
      </c>
      <c r="F450" s="63" t="s">
        <v>2985</v>
      </c>
      <c r="G450" s="64">
        <v>1</v>
      </c>
      <c r="H450" s="65" t="s">
        <v>2986</v>
      </c>
      <c r="I450" s="25" t="s">
        <v>1760</v>
      </c>
      <c r="J450" s="244">
        <v>24</v>
      </c>
      <c r="K450" s="66">
        <f t="shared" si="19"/>
        <v>2.4</v>
      </c>
      <c r="L450" s="67" t="s">
        <v>2987</v>
      </c>
      <c r="M450" s="199">
        <v>154</v>
      </c>
      <c r="N450" s="24">
        <f t="shared" si="20"/>
        <v>0.1</v>
      </c>
      <c r="O450" s="200" t="s">
        <v>1153</v>
      </c>
      <c r="P450" s="68" t="s">
        <v>2997</v>
      </c>
      <c r="Q450" s="201" t="s">
        <v>304</v>
      </c>
    </row>
    <row r="451" spans="1:17" ht="11.25" customHeight="1" x14ac:dyDescent="0.2">
      <c r="A451" s="23">
        <v>443</v>
      </c>
      <c r="B451" s="61" t="s">
        <v>2455</v>
      </c>
      <c r="C451" s="61" t="s">
        <v>1898</v>
      </c>
      <c r="D451" s="61" t="s">
        <v>2456</v>
      </c>
      <c r="E451" s="62">
        <f t="shared" si="18"/>
        <v>44123</v>
      </c>
      <c r="F451" s="63" t="s">
        <v>2985</v>
      </c>
      <c r="G451" s="64">
        <v>1</v>
      </c>
      <c r="H451" s="65" t="s">
        <v>2986</v>
      </c>
      <c r="I451" s="25" t="s">
        <v>1760</v>
      </c>
      <c r="J451" s="244">
        <v>197</v>
      </c>
      <c r="K451" s="66">
        <f t="shared" si="19"/>
        <v>19.7</v>
      </c>
      <c r="L451" s="67" t="s">
        <v>2987</v>
      </c>
      <c r="M451" s="199">
        <v>154</v>
      </c>
      <c r="N451" s="24">
        <f t="shared" si="20"/>
        <v>0.1</v>
      </c>
      <c r="O451" s="200" t="s">
        <v>1963</v>
      </c>
      <c r="P451" s="68" t="s">
        <v>2988</v>
      </c>
      <c r="Q451" s="201" t="s">
        <v>304</v>
      </c>
    </row>
    <row r="452" spans="1:17" ht="11.25" customHeight="1" x14ac:dyDescent="0.2">
      <c r="A452" s="23">
        <v>444</v>
      </c>
      <c r="B452" s="61" t="s">
        <v>2455</v>
      </c>
      <c r="C452" s="61" t="s">
        <v>1898</v>
      </c>
      <c r="D452" s="61" t="s">
        <v>2456</v>
      </c>
      <c r="E452" s="62">
        <f t="shared" si="18"/>
        <v>44123</v>
      </c>
      <c r="F452" s="63" t="s">
        <v>2985</v>
      </c>
      <c r="G452" s="64">
        <v>1</v>
      </c>
      <c r="H452" s="65" t="s">
        <v>2986</v>
      </c>
      <c r="I452" s="25" t="s">
        <v>1760</v>
      </c>
      <c r="J452" s="244">
        <v>264</v>
      </c>
      <c r="K452" s="66">
        <f t="shared" si="19"/>
        <v>26.4</v>
      </c>
      <c r="L452" s="67" t="s">
        <v>2987</v>
      </c>
      <c r="M452" s="199">
        <v>154</v>
      </c>
      <c r="N452" s="24">
        <f t="shared" si="20"/>
        <v>0.1</v>
      </c>
      <c r="O452" s="200" t="s">
        <v>1963</v>
      </c>
      <c r="P452" s="68" t="s">
        <v>2990</v>
      </c>
      <c r="Q452" s="201" t="s">
        <v>304</v>
      </c>
    </row>
    <row r="453" spans="1:17" ht="11.25" customHeight="1" x14ac:dyDescent="0.2">
      <c r="A453" s="23">
        <v>445</v>
      </c>
      <c r="B453" s="61" t="s">
        <v>2457</v>
      </c>
      <c r="C453" s="61" t="s">
        <v>1901</v>
      </c>
      <c r="D453" s="61" t="s">
        <v>2458</v>
      </c>
      <c r="E453" s="62">
        <f t="shared" si="18"/>
        <v>44123</v>
      </c>
      <c r="F453" s="63" t="s">
        <v>2985</v>
      </c>
      <c r="G453" s="64">
        <v>1</v>
      </c>
      <c r="H453" s="65" t="s">
        <v>2986</v>
      </c>
      <c r="I453" s="25" t="s">
        <v>1760</v>
      </c>
      <c r="J453" s="244">
        <v>73</v>
      </c>
      <c r="K453" s="66">
        <f t="shared" si="19"/>
        <v>7.3</v>
      </c>
      <c r="L453" s="67" t="s">
        <v>2987</v>
      </c>
      <c r="M453" s="199">
        <v>154</v>
      </c>
      <c r="N453" s="24">
        <f t="shared" si="20"/>
        <v>0.1</v>
      </c>
      <c r="O453" s="200" t="s">
        <v>1966</v>
      </c>
      <c r="P453" s="68" t="s">
        <v>2988</v>
      </c>
      <c r="Q453" s="201" t="s">
        <v>304</v>
      </c>
    </row>
    <row r="454" spans="1:17" ht="11.25" customHeight="1" x14ac:dyDescent="0.2">
      <c r="A454" s="23">
        <v>446</v>
      </c>
      <c r="B454" s="61" t="s">
        <v>2457</v>
      </c>
      <c r="C454" s="61" t="s">
        <v>1901</v>
      </c>
      <c r="D454" s="61" t="s">
        <v>2458</v>
      </c>
      <c r="E454" s="62">
        <f t="shared" si="18"/>
        <v>44123</v>
      </c>
      <c r="F454" s="63" t="s">
        <v>2985</v>
      </c>
      <c r="G454" s="64">
        <v>1</v>
      </c>
      <c r="H454" s="65" t="s">
        <v>2986</v>
      </c>
      <c r="I454" s="25" t="s">
        <v>1760</v>
      </c>
      <c r="J454" s="244">
        <v>122</v>
      </c>
      <c r="K454" s="66">
        <f t="shared" si="19"/>
        <v>12.2</v>
      </c>
      <c r="L454" s="67" t="s">
        <v>2987</v>
      </c>
      <c r="M454" s="199">
        <v>154</v>
      </c>
      <c r="N454" s="24">
        <f t="shared" si="20"/>
        <v>0.1</v>
      </c>
      <c r="O454" s="200" t="s">
        <v>1966</v>
      </c>
      <c r="P454" s="68" t="s">
        <v>2990</v>
      </c>
      <c r="Q454" s="201" t="s">
        <v>304</v>
      </c>
    </row>
    <row r="455" spans="1:17" ht="11.25" customHeight="1" x14ac:dyDescent="0.2">
      <c r="A455" s="23">
        <v>447</v>
      </c>
      <c r="B455" s="61" t="s">
        <v>2459</v>
      </c>
      <c r="C455" s="61" t="s">
        <v>1909</v>
      </c>
      <c r="D455" s="61" t="s">
        <v>2460</v>
      </c>
      <c r="E455" s="62">
        <f t="shared" si="18"/>
        <v>44123</v>
      </c>
      <c r="F455" s="63" t="s">
        <v>2985</v>
      </c>
      <c r="G455" s="64">
        <v>1</v>
      </c>
      <c r="H455" s="65" t="s">
        <v>2986</v>
      </c>
      <c r="I455" s="25" t="s">
        <v>1760</v>
      </c>
      <c r="J455" s="244">
        <v>44</v>
      </c>
      <c r="K455" s="66">
        <f t="shared" si="19"/>
        <v>4.4000000000000004</v>
      </c>
      <c r="L455" s="67" t="s">
        <v>2987</v>
      </c>
      <c r="M455" s="199">
        <v>154</v>
      </c>
      <c r="N455" s="24">
        <f t="shared" si="20"/>
        <v>0.1</v>
      </c>
      <c r="O455" s="200" t="s">
        <v>2151</v>
      </c>
      <c r="P455" s="68" t="s">
        <v>2988</v>
      </c>
      <c r="Q455" s="201" t="s">
        <v>304</v>
      </c>
    </row>
    <row r="456" spans="1:17" ht="11.25" customHeight="1" x14ac:dyDescent="0.2">
      <c r="A456" s="23">
        <v>448</v>
      </c>
      <c r="B456" s="61" t="s">
        <v>2459</v>
      </c>
      <c r="C456" s="61" t="s">
        <v>1909</v>
      </c>
      <c r="D456" s="61" t="s">
        <v>2460</v>
      </c>
      <c r="E456" s="62">
        <f t="shared" si="18"/>
        <v>44123</v>
      </c>
      <c r="F456" s="63" t="s">
        <v>2985</v>
      </c>
      <c r="G456" s="64">
        <v>1</v>
      </c>
      <c r="H456" s="65" t="s">
        <v>2986</v>
      </c>
      <c r="I456" s="25" t="s">
        <v>1760</v>
      </c>
      <c r="J456" s="244">
        <v>38</v>
      </c>
      <c r="K456" s="66">
        <f t="shared" si="19"/>
        <v>3.8</v>
      </c>
      <c r="L456" s="67" t="s">
        <v>2987</v>
      </c>
      <c r="M456" s="199">
        <v>154</v>
      </c>
      <c r="N456" s="24">
        <f t="shared" si="20"/>
        <v>0.1</v>
      </c>
      <c r="O456" s="200" t="s">
        <v>2151</v>
      </c>
      <c r="P456" s="68" t="s">
        <v>2990</v>
      </c>
      <c r="Q456" s="201" t="s">
        <v>304</v>
      </c>
    </row>
    <row r="457" spans="1:17" ht="11.25" customHeight="1" x14ac:dyDescent="0.2">
      <c r="A457" s="23">
        <v>449</v>
      </c>
      <c r="B457" s="61" t="s">
        <v>2461</v>
      </c>
      <c r="C457" s="61" t="s">
        <v>1914</v>
      </c>
      <c r="D457" s="61" t="s">
        <v>2462</v>
      </c>
      <c r="E457" s="62">
        <f t="shared" ref="E457:E520" si="21">DATE(2020,10,19)</f>
        <v>44123</v>
      </c>
      <c r="F457" s="63" t="s">
        <v>2985</v>
      </c>
      <c r="G457" s="64">
        <v>1</v>
      </c>
      <c r="H457" s="65" t="s">
        <v>2986</v>
      </c>
      <c r="I457" s="25" t="s">
        <v>1760</v>
      </c>
      <c r="J457" s="244">
        <v>28</v>
      </c>
      <c r="K457" s="66">
        <f t="shared" ref="K457:K520" si="22">J457*100/1000</f>
        <v>2.8</v>
      </c>
      <c r="L457" s="67" t="s">
        <v>2987</v>
      </c>
      <c r="M457" s="199">
        <v>154</v>
      </c>
      <c r="N457" s="24">
        <f t="shared" ref="N457:N520" si="23">100/1000</f>
        <v>0.1</v>
      </c>
      <c r="O457" s="200" t="s">
        <v>2156</v>
      </c>
      <c r="P457" s="68" t="s">
        <v>2988</v>
      </c>
      <c r="Q457" s="201" t="s">
        <v>304</v>
      </c>
    </row>
    <row r="458" spans="1:17" ht="11.25" customHeight="1" x14ac:dyDescent="0.2">
      <c r="A458" s="23">
        <v>450</v>
      </c>
      <c r="B458" s="61" t="s">
        <v>2461</v>
      </c>
      <c r="C458" s="61" t="s">
        <v>1914</v>
      </c>
      <c r="D458" s="61" t="s">
        <v>2462</v>
      </c>
      <c r="E458" s="62">
        <f t="shared" si="21"/>
        <v>44123</v>
      </c>
      <c r="F458" s="63" t="s">
        <v>2985</v>
      </c>
      <c r="G458" s="64">
        <v>1</v>
      </c>
      <c r="H458" s="65" t="s">
        <v>2986</v>
      </c>
      <c r="I458" s="25" t="s">
        <v>1760</v>
      </c>
      <c r="J458" s="244">
        <v>26</v>
      </c>
      <c r="K458" s="66">
        <f t="shared" si="22"/>
        <v>2.6</v>
      </c>
      <c r="L458" s="67" t="s">
        <v>2987</v>
      </c>
      <c r="M458" s="199">
        <v>154</v>
      </c>
      <c r="N458" s="24">
        <f t="shared" si="23"/>
        <v>0.1</v>
      </c>
      <c r="O458" s="200" t="s">
        <v>2156</v>
      </c>
      <c r="P458" s="68" t="s">
        <v>2990</v>
      </c>
      <c r="Q458" s="201" t="s">
        <v>304</v>
      </c>
    </row>
    <row r="459" spans="1:17" ht="11.25" customHeight="1" x14ac:dyDescent="0.2">
      <c r="A459" s="23">
        <v>451</v>
      </c>
      <c r="B459" s="61" t="s">
        <v>2463</v>
      </c>
      <c r="C459" s="61" t="s">
        <v>1915</v>
      </c>
      <c r="D459" s="61" t="s">
        <v>2464</v>
      </c>
      <c r="E459" s="62">
        <f t="shared" si="21"/>
        <v>44123</v>
      </c>
      <c r="F459" s="63" t="s">
        <v>2985</v>
      </c>
      <c r="G459" s="64">
        <v>1</v>
      </c>
      <c r="H459" s="65" t="s">
        <v>2986</v>
      </c>
      <c r="I459" s="25" t="s">
        <v>1760</v>
      </c>
      <c r="J459" s="244">
        <v>105</v>
      </c>
      <c r="K459" s="66">
        <f t="shared" si="22"/>
        <v>10.5</v>
      </c>
      <c r="L459" s="67" t="s">
        <v>2987</v>
      </c>
      <c r="M459" s="199">
        <v>154</v>
      </c>
      <c r="N459" s="24">
        <f t="shared" si="23"/>
        <v>0.1</v>
      </c>
      <c r="O459" s="200" t="s">
        <v>2157</v>
      </c>
      <c r="P459" s="68" t="s">
        <v>2988</v>
      </c>
      <c r="Q459" s="201" t="s">
        <v>304</v>
      </c>
    </row>
    <row r="460" spans="1:17" ht="11.25" customHeight="1" x14ac:dyDescent="0.2">
      <c r="A460" s="23">
        <v>452</v>
      </c>
      <c r="B460" s="61" t="s">
        <v>2463</v>
      </c>
      <c r="C460" s="61" t="s">
        <v>1915</v>
      </c>
      <c r="D460" s="61" t="s">
        <v>2464</v>
      </c>
      <c r="E460" s="62">
        <f t="shared" si="21"/>
        <v>44123</v>
      </c>
      <c r="F460" s="63" t="s">
        <v>2985</v>
      </c>
      <c r="G460" s="64">
        <v>1</v>
      </c>
      <c r="H460" s="65" t="s">
        <v>2986</v>
      </c>
      <c r="I460" s="25" t="s">
        <v>1760</v>
      </c>
      <c r="J460" s="244">
        <v>168</v>
      </c>
      <c r="K460" s="66">
        <f t="shared" si="22"/>
        <v>16.8</v>
      </c>
      <c r="L460" s="67" t="s">
        <v>2987</v>
      </c>
      <c r="M460" s="199">
        <v>154</v>
      </c>
      <c r="N460" s="24">
        <f t="shared" si="23"/>
        <v>0.1</v>
      </c>
      <c r="O460" s="200" t="s">
        <v>2157</v>
      </c>
      <c r="P460" s="68" t="s">
        <v>2990</v>
      </c>
      <c r="Q460" s="201" t="s">
        <v>304</v>
      </c>
    </row>
    <row r="461" spans="1:17" ht="11.25" customHeight="1" x14ac:dyDescent="0.2">
      <c r="A461" s="23">
        <v>453</v>
      </c>
      <c r="B461" s="61" t="s">
        <v>2465</v>
      </c>
      <c r="C461" s="61" t="s">
        <v>1867</v>
      </c>
      <c r="D461" s="61" t="s">
        <v>2466</v>
      </c>
      <c r="E461" s="62">
        <f t="shared" si="21"/>
        <v>44123</v>
      </c>
      <c r="F461" s="63" t="s">
        <v>2985</v>
      </c>
      <c r="G461" s="64">
        <v>1</v>
      </c>
      <c r="H461" s="65" t="s">
        <v>2986</v>
      </c>
      <c r="I461" s="25" t="s">
        <v>1760</v>
      </c>
      <c r="J461" s="244">
        <v>14</v>
      </c>
      <c r="K461" s="66">
        <f t="shared" si="22"/>
        <v>1.4</v>
      </c>
      <c r="L461" s="67" t="s">
        <v>2987</v>
      </c>
      <c r="M461" s="199">
        <v>154</v>
      </c>
      <c r="N461" s="24">
        <f t="shared" si="23"/>
        <v>0.1</v>
      </c>
      <c r="O461" s="200" t="s">
        <v>2172</v>
      </c>
      <c r="P461" s="68" t="s">
        <v>2988</v>
      </c>
      <c r="Q461" s="201" t="s">
        <v>304</v>
      </c>
    </row>
    <row r="462" spans="1:17" ht="11.25" customHeight="1" x14ac:dyDescent="0.2">
      <c r="A462" s="23">
        <v>454</v>
      </c>
      <c r="B462" s="61" t="s">
        <v>2465</v>
      </c>
      <c r="C462" s="61" t="s">
        <v>1867</v>
      </c>
      <c r="D462" s="61" t="s">
        <v>2466</v>
      </c>
      <c r="E462" s="62">
        <f t="shared" si="21"/>
        <v>44123</v>
      </c>
      <c r="F462" s="63" t="s">
        <v>2985</v>
      </c>
      <c r="G462" s="64">
        <v>1</v>
      </c>
      <c r="H462" s="65" t="s">
        <v>2986</v>
      </c>
      <c r="I462" s="25" t="s">
        <v>1760</v>
      </c>
      <c r="J462" s="244">
        <v>100</v>
      </c>
      <c r="K462" s="66">
        <f t="shared" si="22"/>
        <v>10</v>
      </c>
      <c r="L462" s="67" t="s">
        <v>2987</v>
      </c>
      <c r="M462" s="199">
        <v>154</v>
      </c>
      <c r="N462" s="24">
        <f t="shared" si="23"/>
        <v>0.1</v>
      </c>
      <c r="O462" s="200" t="s">
        <v>2172</v>
      </c>
      <c r="P462" s="68" t="s">
        <v>2990</v>
      </c>
      <c r="Q462" s="201" t="s">
        <v>304</v>
      </c>
    </row>
    <row r="463" spans="1:17" ht="11.25" customHeight="1" x14ac:dyDescent="0.2">
      <c r="A463" s="23">
        <v>455</v>
      </c>
      <c r="B463" s="61" t="s">
        <v>2467</v>
      </c>
      <c r="C463" s="61" t="s">
        <v>1871</v>
      </c>
      <c r="D463" s="61" t="s">
        <v>2468</v>
      </c>
      <c r="E463" s="62">
        <f t="shared" si="21"/>
        <v>44123</v>
      </c>
      <c r="F463" s="63" t="s">
        <v>2985</v>
      </c>
      <c r="G463" s="64">
        <v>1</v>
      </c>
      <c r="H463" s="65" t="s">
        <v>2986</v>
      </c>
      <c r="I463" s="25" t="s">
        <v>1760</v>
      </c>
      <c r="J463" s="244">
        <v>114</v>
      </c>
      <c r="K463" s="66">
        <f t="shared" si="22"/>
        <v>11.4</v>
      </c>
      <c r="L463" s="67" t="s">
        <v>2987</v>
      </c>
      <c r="M463" s="199">
        <v>154</v>
      </c>
      <c r="N463" s="24">
        <f t="shared" si="23"/>
        <v>0.1</v>
      </c>
      <c r="O463" s="200" t="s">
        <v>2176</v>
      </c>
      <c r="P463" s="68" t="s">
        <v>2988</v>
      </c>
      <c r="Q463" s="201" t="s">
        <v>304</v>
      </c>
    </row>
    <row r="464" spans="1:17" ht="11.25" customHeight="1" x14ac:dyDescent="0.2">
      <c r="A464" s="23">
        <v>456</v>
      </c>
      <c r="B464" s="61" t="s">
        <v>2467</v>
      </c>
      <c r="C464" s="61" t="s">
        <v>1871</v>
      </c>
      <c r="D464" s="61" t="s">
        <v>2468</v>
      </c>
      <c r="E464" s="62">
        <f t="shared" si="21"/>
        <v>44123</v>
      </c>
      <c r="F464" s="63" t="s">
        <v>2985</v>
      </c>
      <c r="G464" s="64">
        <v>1</v>
      </c>
      <c r="H464" s="65" t="s">
        <v>2986</v>
      </c>
      <c r="I464" s="25" t="s">
        <v>1760</v>
      </c>
      <c r="J464" s="244">
        <v>62</v>
      </c>
      <c r="K464" s="66">
        <f t="shared" si="22"/>
        <v>6.2</v>
      </c>
      <c r="L464" s="67" t="s">
        <v>2987</v>
      </c>
      <c r="M464" s="199">
        <v>154</v>
      </c>
      <c r="N464" s="24">
        <f t="shared" si="23"/>
        <v>0.1</v>
      </c>
      <c r="O464" s="200" t="s">
        <v>2176</v>
      </c>
      <c r="P464" s="68" t="s">
        <v>2990</v>
      </c>
      <c r="Q464" s="201" t="s">
        <v>304</v>
      </c>
    </row>
    <row r="465" spans="1:17" ht="11.25" customHeight="1" x14ac:dyDescent="0.2">
      <c r="A465" s="23">
        <v>457</v>
      </c>
      <c r="B465" s="61" t="s">
        <v>2469</v>
      </c>
      <c r="C465" s="61" t="s">
        <v>1872</v>
      </c>
      <c r="D465" s="61" t="s">
        <v>2470</v>
      </c>
      <c r="E465" s="62">
        <f t="shared" si="21"/>
        <v>44123</v>
      </c>
      <c r="F465" s="63" t="s">
        <v>2985</v>
      </c>
      <c r="G465" s="64">
        <v>1</v>
      </c>
      <c r="H465" s="65" t="s">
        <v>2986</v>
      </c>
      <c r="I465" s="25" t="s">
        <v>1760</v>
      </c>
      <c r="J465" s="244">
        <v>112</v>
      </c>
      <c r="K465" s="66">
        <f t="shared" si="22"/>
        <v>11.2</v>
      </c>
      <c r="L465" s="67" t="s">
        <v>2987</v>
      </c>
      <c r="M465" s="199">
        <v>154</v>
      </c>
      <c r="N465" s="24">
        <f t="shared" si="23"/>
        <v>0.1</v>
      </c>
      <c r="O465" s="200" t="s">
        <v>2177</v>
      </c>
      <c r="P465" s="68" t="s">
        <v>2988</v>
      </c>
      <c r="Q465" s="201" t="s">
        <v>304</v>
      </c>
    </row>
    <row r="466" spans="1:17" ht="11.25" customHeight="1" x14ac:dyDescent="0.2">
      <c r="A466" s="23">
        <v>458</v>
      </c>
      <c r="B466" s="61" t="s">
        <v>2469</v>
      </c>
      <c r="C466" s="61" t="s">
        <v>1872</v>
      </c>
      <c r="D466" s="61" t="s">
        <v>2470</v>
      </c>
      <c r="E466" s="62">
        <f t="shared" si="21"/>
        <v>44123</v>
      </c>
      <c r="F466" s="63" t="s">
        <v>2985</v>
      </c>
      <c r="G466" s="64">
        <v>1</v>
      </c>
      <c r="H466" s="65" t="s">
        <v>2986</v>
      </c>
      <c r="I466" s="25" t="s">
        <v>1760</v>
      </c>
      <c r="J466" s="244">
        <v>106</v>
      </c>
      <c r="K466" s="66">
        <f t="shared" si="22"/>
        <v>10.6</v>
      </c>
      <c r="L466" s="67" t="s">
        <v>2987</v>
      </c>
      <c r="M466" s="199">
        <v>154</v>
      </c>
      <c r="N466" s="24">
        <f t="shared" si="23"/>
        <v>0.1</v>
      </c>
      <c r="O466" s="200" t="s">
        <v>2177</v>
      </c>
      <c r="P466" s="68" t="s">
        <v>2990</v>
      </c>
      <c r="Q466" s="201" t="s">
        <v>304</v>
      </c>
    </row>
    <row r="467" spans="1:17" ht="11.25" customHeight="1" x14ac:dyDescent="0.2">
      <c r="A467" s="23">
        <v>459</v>
      </c>
      <c r="B467" s="61" t="s">
        <v>2471</v>
      </c>
      <c r="C467" s="61" t="s">
        <v>2317</v>
      </c>
      <c r="D467" s="61" t="s">
        <v>2472</v>
      </c>
      <c r="E467" s="62">
        <f t="shared" si="21"/>
        <v>44123</v>
      </c>
      <c r="F467" s="63" t="s">
        <v>2985</v>
      </c>
      <c r="G467" s="64">
        <v>1</v>
      </c>
      <c r="H467" s="65" t="s">
        <v>2986</v>
      </c>
      <c r="I467" s="25" t="s">
        <v>1760</v>
      </c>
      <c r="J467" s="244">
        <v>118</v>
      </c>
      <c r="K467" s="66">
        <f t="shared" si="22"/>
        <v>11.8</v>
      </c>
      <c r="L467" s="67" t="s">
        <v>2987</v>
      </c>
      <c r="M467" s="199">
        <v>154</v>
      </c>
      <c r="N467" s="24">
        <f t="shared" si="23"/>
        <v>0.1</v>
      </c>
      <c r="O467" s="200" t="s">
        <v>2182</v>
      </c>
      <c r="P467" s="68" t="s">
        <v>2988</v>
      </c>
      <c r="Q467" s="201" t="s">
        <v>304</v>
      </c>
    </row>
    <row r="468" spans="1:17" ht="11.25" customHeight="1" x14ac:dyDescent="0.2">
      <c r="A468" s="23">
        <v>460</v>
      </c>
      <c r="B468" s="61" t="s">
        <v>2471</v>
      </c>
      <c r="C468" s="61" t="s">
        <v>2317</v>
      </c>
      <c r="D468" s="61" t="s">
        <v>2472</v>
      </c>
      <c r="E468" s="62">
        <f t="shared" si="21"/>
        <v>44123</v>
      </c>
      <c r="F468" s="63" t="s">
        <v>2985</v>
      </c>
      <c r="G468" s="64">
        <v>1</v>
      </c>
      <c r="H468" s="65" t="s">
        <v>2986</v>
      </c>
      <c r="I468" s="25" t="s">
        <v>1760</v>
      </c>
      <c r="J468" s="244">
        <v>84</v>
      </c>
      <c r="K468" s="66">
        <f t="shared" si="22"/>
        <v>8.4</v>
      </c>
      <c r="L468" s="67" t="s">
        <v>2987</v>
      </c>
      <c r="M468" s="199">
        <v>154</v>
      </c>
      <c r="N468" s="24">
        <f t="shared" si="23"/>
        <v>0.1</v>
      </c>
      <c r="O468" s="200" t="s">
        <v>2182</v>
      </c>
      <c r="P468" s="68" t="s">
        <v>2990</v>
      </c>
      <c r="Q468" s="201" t="s">
        <v>304</v>
      </c>
    </row>
    <row r="469" spans="1:17" ht="11.25" customHeight="1" x14ac:dyDescent="0.2">
      <c r="A469" s="23">
        <v>461</v>
      </c>
      <c r="B469" s="61" t="s">
        <v>2473</v>
      </c>
      <c r="C469" s="61" t="s">
        <v>1921</v>
      </c>
      <c r="D469" s="61" t="s">
        <v>2474</v>
      </c>
      <c r="E469" s="62">
        <f t="shared" si="21"/>
        <v>44123</v>
      </c>
      <c r="F469" s="63" t="s">
        <v>2985</v>
      </c>
      <c r="G469" s="64">
        <v>1</v>
      </c>
      <c r="H469" s="65" t="s">
        <v>2986</v>
      </c>
      <c r="I469" s="25" t="s">
        <v>1760</v>
      </c>
      <c r="J469" s="244">
        <v>72</v>
      </c>
      <c r="K469" s="66">
        <f t="shared" si="22"/>
        <v>7.2</v>
      </c>
      <c r="L469" s="67" t="s">
        <v>2987</v>
      </c>
      <c r="M469" s="199">
        <v>154</v>
      </c>
      <c r="N469" s="24">
        <f t="shared" si="23"/>
        <v>0.1</v>
      </c>
      <c r="O469" s="200" t="s">
        <v>2199</v>
      </c>
      <c r="P469" s="68" t="s">
        <v>2988</v>
      </c>
      <c r="Q469" s="201" t="s">
        <v>304</v>
      </c>
    </row>
    <row r="470" spans="1:17" ht="11.25" customHeight="1" x14ac:dyDescent="0.2">
      <c r="A470" s="23">
        <v>462</v>
      </c>
      <c r="B470" s="61" t="s">
        <v>2473</v>
      </c>
      <c r="C470" s="61" t="s">
        <v>1921</v>
      </c>
      <c r="D470" s="61" t="s">
        <v>2474</v>
      </c>
      <c r="E470" s="62">
        <f t="shared" si="21"/>
        <v>44123</v>
      </c>
      <c r="F470" s="63" t="s">
        <v>2985</v>
      </c>
      <c r="G470" s="64">
        <v>1</v>
      </c>
      <c r="H470" s="65" t="s">
        <v>2986</v>
      </c>
      <c r="I470" s="25" t="s">
        <v>1760</v>
      </c>
      <c r="J470" s="244">
        <v>58</v>
      </c>
      <c r="K470" s="66">
        <f t="shared" si="22"/>
        <v>5.8</v>
      </c>
      <c r="L470" s="67" t="s">
        <v>2987</v>
      </c>
      <c r="M470" s="199">
        <v>154</v>
      </c>
      <c r="N470" s="24">
        <f t="shared" si="23"/>
        <v>0.1</v>
      </c>
      <c r="O470" s="200" t="s">
        <v>2199</v>
      </c>
      <c r="P470" s="68" t="s">
        <v>2990</v>
      </c>
      <c r="Q470" s="201" t="s">
        <v>304</v>
      </c>
    </row>
    <row r="471" spans="1:17" ht="11.25" customHeight="1" x14ac:dyDescent="0.2">
      <c r="A471" s="23">
        <v>463</v>
      </c>
      <c r="B471" s="61" t="s">
        <v>2475</v>
      </c>
      <c r="C471" s="61" t="s">
        <v>1881</v>
      </c>
      <c r="D471" s="61" t="s">
        <v>2476</v>
      </c>
      <c r="E471" s="62">
        <f t="shared" si="21"/>
        <v>44123</v>
      </c>
      <c r="F471" s="63" t="s">
        <v>2985</v>
      </c>
      <c r="G471" s="64">
        <v>1</v>
      </c>
      <c r="H471" s="65" t="s">
        <v>2986</v>
      </c>
      <c r="I471" s="25" t="s">
        <v>1760</v>
      </c>
      <c r="J471" s="244">
        <v>46</v>
      </c>
      <c r="K471" s="66">
        <f t="shared" si="22"/>
        <v>4.5999999999999996</v>
      </c>
      <c r="L471" s="67" t="s">
        <v>2987</v>
      </c>
      <c r="M471" s="199">
        <v>154</v>
      </c>
      <c r="N471" s="24">
        <f t="shared" si="23"/>
        <v>0.1</v>
      </c>
      <c r="O471" s="200" t="s">
        <v>2205</v>
      </c>
      <c r="P471" s="68" t="s">
        <v>2988</v>
      </c>
      <c r="Q471" s="201" t="s">
        <v>304</v>
      </c>
    </row>
    <row r="472" spans="1:17" ht="11.25" customHeight="1" x14ac:dyDescent="0.2">
      <c r="A472" s="23">
        <v>464</v>
      </c>
      <c r="B472" s="61" t="s">
        <v>2475</v>
      </c>
      <c r="C472" s="61" t="s">
        <v>1881</v>
      </c>
      <c r="D472" s="61" t="s">
        <v>2476</v>
      </c>
      <c r="E472" s="62">
        <f t="shared" si="21"/>
        <v>44123</v>
      </c>
      <c r="F472" s="63" t="s">
        <v>2985</v>
      </c>
      <c r="G472" s="64">
        <v>1</v>
      </c>
      <c r="H472" s="65" t="s">
        <v>2986</v>
      </c>
      <c r="I472" s="25" t="s">
        <v>1760</v>
      </c>
      <c r="J472" s="244">
        <v>168</v>
      </c>
      <c r="K472" s="66">
        <f t="shared" si="22"/>
        <v>16.8</v>
      </c>
      <c r="L472" s="67" t="s">
        <v>2987</v>
      </c>
      <c r="M472" s="199">
        <v>154</v>
      </c>
      <c r="N472" s="24">
        <f t="shared" si="23"/>
        <v>0.1</v>
      </c>
      <c r="O472" s="200" t="s">
        <v>2205</v>
      </c>
      <c r="P472" s="68" t="s">
        <v>2990</v>
      </c>
      <c r="Q472" s="201" t="s">
        <v>304</v>
      </c>
    </row>
    <row r="473" spans="1:17" ht="11.25" customHeight="1" x14ac:dyDescent="0.2">
      <c r="A473" s="23">
        <v>465</v>
      </c>
      <c r="B473" s="61" t="s">
        <v>2477</v>
      </c>
      <c r="C473" s="61" t="s">
        <v>1886</v>
      </c>
      <c r="D473" s="61" t="s">
        <v>2478</v>
      </c>
      <c r="E473" s="62">
        <f t="shared" si="21"/>
        <v>44123</v>
      </c>
      <c r="F473" s="63" t="s">
        <v>2985</v>
      </c>
      <c r="G473" s="64">
        <v>1</v>
      </c>
      <c r="H473" s="65" t="s">
        <v>2986</v>
      </c>
      <c r="I473" s="25" t="s">
        <v>1760</v>
      </c>
      <c r="J473" s="244">
        <v>204</v>
      </c>
      <c r="K473" s="66">
        <f t="shared" si="22"/>
        <v>20.399999999999999</v>
      </c>
      <c r="L473" s="67" t="s">
        <v>2987</v>
      </c>
      <c r="M473" s="199">
        <v>154</v>
      </c>
      <c r="N473" s="24">
        <f t="shared" si="23"/>
        <v>0.1</v>
      </c>
      <c r="O473" s="200" t="s">
        <v>2210</v>
      </c>
      <c r="P473" s="68" t="s">
        <v>2988</v>
      </c>
      <c r="Q473" s="201" t="s">
        <v>304</v>
      </c>
    </row>
    <row r="474" spans="1:17" ht="11.25" customHeight="1" x14ac:dyDescent="0.2">
      <c r="A474" s="23">
        <v>466</v>
      </c>
      <c r="B474" s="61" t="s">
        <v>2477</v>
      </c>
      <c r="C474" s="61" t="s">
        <v>1886</v>
      </c>
      <c r="D474" s="61" t="s">
        <v>2478</v>
      </c>
      <c r="E474" s="62">
        <f t="shared" si="21"/>
        <v>44123</v>
      </c>
      <c r="F474" s="63" t="s">
        <v>2985</v>
      </c>
      <c r="G474" s="64">
        <v>1</v>
      </c>
      <c r="H474" s="65" t="s">
        <v>2986</v>
      </c>
      <c r="I474" s="25" t="s">
        <v>1760</v>
      </c>
      <c r="J474" s="244">
        <v>194</v>
      </c>
      <c r="K474" s="66">
        <f t="shared" si="22"/>
        <v>19.399999999999999</v>
      </c>
      <c r="L474" s="67" t="s">
        <v>2987</v>
      </c>
      <c r="M474" s="199">
        <v>154</v>
      </c>
      <c r="N474" s="24">
        <f t="shared" si="23"/>
        <v>0.1</v>
      </c>
      <c r="O474" s="200" t="s">
        <v>2210</v>
      </c>
      <c r="P474" s="68" t="s">
        <v>2990</v>
      </c>
      <c r="Q474" s="201" t="s">
        <v>304</v>
      </c>
    </row>
    <row r="475" spans="1:17" ht="11.25" customHeight="1" x14ac:dyDescent="0.2">
      <c r="A475" s="23">
        <v>467</v>
      </c>
      <c r="B475" s="61" t="s">
        <v>2479</v>
      </c>
      <c r="C475" s="61" t="s">
        <v>2331</v>
      </c>
      <c r="D475" s="61" t="s">
        <v>2480</v>
      </c>
      <c r="E475" s="62">
        <f t="shared" si="21"/>
        <v>44123</v>
      </c>
      <c r="F475" s="63" t="s">
        <v>2985</v>
      </c>
      <c r="G475" s="64">
        <v>1</v>
      </c>
      <c r="H475" s="65" t="s">
        <v>2986</v>
      </c>
      <c r="I475" s="25" t="s">
        <v>1760</v>
      </c>
      <c r="J475" s="244">
        <v>184</v>
      </c>
      <c r="K475" s="66">
        <f t="shared" si="22"/>
        <v>18.399999999999999</v>
      </c>
      <c r="L475" s="67" t="s">
        <v>2987</v>
      </c>
      <c r="M475" s="199">
        <v>154</v>
      </c>
      <c r="N475" s="24">
        <f t="shared" si="23"/>
        <v>0.1</v>
      </c>
      <c r="O475" s="200" t="s">
        <v>2213</v>
      </c>
      <c r="P475" s="68" t="s">
        <v>2988</v>
      </c>
      <c r="Q475" s="201" t="s">
        <v>304</v>
      </c>
    </row>
    <row r="476" spans="1:17" ht="11.25" customHeight="1" x14ac:dyDescent="0.2">
      <c r="A476" s="23">
        <v>468</v>
      </c>
      <c r="B476" s="61" t="s">
        <v>2479</v>
      </c>
      <c r="C476" s="61" t="s">
        <v>2331</v>
      </c>
      <c r="D476" s="61" t="s">
        <v>2480</v>
      </c>
      <c r="E476" s="62">
        <f t="shared" si="21"/>
        <v>44123</v>
      </c>
      <c r="F476" s="63" t="s">
        <v>2985</v>
      </c>
      <c r="G476" s="64">
        <v>1</v>
      </c>
      <c r="H476" s="65" t="s">
        <v>2986</v>
      </c>
      <c r="I476" s="25" t="s">
        <v>1760</v>
      </c>
      <c r="J476" s="244">
        <v>158</v>
      </c>
      <c r="K476" s="66">
        <f t="shared" si="22"/>
        <v>15.8</v>
      </c>
      <c r="L476" s="67" t="s">
        <v>2987</v>
      </c>
      <c r="M476" s="199">
        <v>154</v>
      </c>
      <c r="N476" s="24">
        <f t="shared" si="23"/>
        <v>0.1</v>
      </c>
      <c r="O476" s="200" t="s">
        <v>2213</v>
      </c>
      <c r="P476" s="68" t="s">
        <v>2990</v>
      </c>
      <c r="Q476" s="201" t="s">
        <v>304</v>
      </c>
    </row>
    <row r="477" spans="1:17" ht="11.25" customHeight="1" x14ac:dyDescent="0.2">
      <c r="A477" s="23">
        <v>469</v>
      </c>
      <c r="B477" s="61" t="s">
        <v>2481</v>
      </c>
      <c r="C477" s="61" t="s">
        <v>1853</v>
      </c>
      <c r="D477" s="61" t="s">
        <v>2482</v>
      </c>
      <c r="E477" s="62">
        <f t="shared" si="21"/>
        <v>44123</v>
      </c>
      <c r="F477" s="63" t="s">
        <v>2985</v>
      </c>
      <c r="G477" s="64">
        <v>1</v>
      </c>
      <c r="H477" s="65" t="s">
        <v>2986</v>
      </c>
      <c r="I477" s="25" t="s">
        <v>1760</v>
      </c>
      <c r="J477" s="244">
        <v>346</v>
      </c>
      <c r="K477" s="66">
        <f t="shared" si="22"/>
        <v>34.6</v>
      </c>
      <c r="L477" s="67" t="s">
        <v>2987</v>
      </c>
      <c r="M477" s="199">
        <v>154</v>
      </c>
      <c r="N477" s="24">
        <f t="shared" si="23"/>
        <v>0.1</v>
      </c>
      <c r="O477" s="200" t="s">
        <v>1947</v>
      </c>
      <c r="P477" s="68" t="s">
        <v>2988</v>
      </c>
      <c r="Q477" s="201" t="s">
        <v>304</v>
      </c>
    </row>
    <row r="478" spans="1:17" ht="11.25" customHeight="1" x14ac:dyDescent="0.2">
      <c r="A478" s="23">
        <v>470</v>
      </c>
      <c r="B478" s="61" t="s">
        <v>2481</v>
      </c>
      <c r="C478" s="61" t="s">
        <v>1853</v>
      </c>
      <c r="D478" s="61" t="s">
        <v>2482</v>
      </c>
      <c r="E478" s="62">
        <f t="shared" si="21"/>
        <v>44123</v>
      </c>
      <c r="F478" s="63" t="s">
        <v>2985</v>
      </c>
      <c r="G478" s="64">
        <v>1</v>
      </c>
      <c r="H478" s="65" t="s">
        <v>2986</v>
      </c>
      <c r="I478" s="25" t="s">
        <v>1760</v>
      </c>
      <c r="J478" s="244">
        <v>222</v>
      </c>
      <c r="K478" s="66">
        <f t="shared" si="22"/>
        <v>22.2</v>
      </c>
      <c r="L478" s="67" t="s">
        <v>2987</v>
      </c>
      <c r="M478" s="199">
        <v>154</v>
      </c>
      <c r="N478" s="24">
        <f t="shared" si="23"/>
        <v>0.1</v>
      </c>
      <c r="O478" s="200" t="s">
        <v>1947</v>
      </c>
      <c r="P478" s="68" t="s">
        <v>2990</v>
      </c>
      <c r="Q478" s="201" t="s">
        <v>304</v>
      </c>
    </row>
    <row r="479" spans="1:17" ht="11.25" customHeight="1" x14ac:dyDescent="0.2">
      <c r="A479" s="23">
        <v>471</v>
      </c>
      <c r="B479" s="61" t="s">
        <v>2483</v>
      </c>
      <c r="C479" s="61" t="s">
        <v>2257</v>
      </c>
      <c r="D479" s="61" t="s">
        <v>2484</v>
      </c>
      <c r="E479" s="62">
        <f t="shared" si="21"/>
        <v>44123</v>
      </c>
      <c r="F479" s="63" t="s">
        <v>2985</v>
      </c>
      <c r="G479" s="64">
        <v>1</v>
      </c>
      <c r="H479" s="65" t="s">
        <v>2986</v>
      </c>
      <c r="I479" s="25" t="s">
        <v>1760</v>
      </c>
      <c r="J479" s="244">
        <v>36</v>
      </c>
      <c r="K479" s="66">
        <f t="shared" si="22"/>
        <v>3.6</v>
      </c>
      <c r="L479" s="67" t="s">
        <v>2987</v>
      </c>
      <c r="M479" s="199">
        <v>154</v>
      </c>
      <c r="N479" s="24">
        <f t="shared" si="23"/>
        <v>0.1</v>
      </c>
      <c r="O479" s="200" t="s">
        <v>2232</v>
      </c>
      <c r="P479" s="68" t="s">
        <v>2988</v>
      </c>
      <c r="Q479" s="201" t="s">
        <v>304</v>
      </c>
    </row>
    <row r="480" spans="1:17" ht="11.25" customHeight="1" x14ac:dyDescent="0.2">
      <c r="A480" s="23">
        <v>472</v>
      </c>
      <c r="B480" s="61" t="s">
        <v>2483</v>
      </c>
      <c r="C480" s="61" t="s">
        <v>2257</v>
      </c>
      <c r="D480" s="61" t="s">
        <v>2484</v>
      </c>
      <c r="E480" s="62">
        <f t="shared" si="21"/>
        <v>44123</v>
      </c>
      <c r="F480" s="63" t="s">
        <v>2985</v>
      </c>
      <c r="G480" s="64">
        <v>1</v>
      </c>
      <c r="H480" s="65" t="s">
        <v>2986</v>
      </c>
      <c r="I480" s="25" t="s">
        <v>1760</v>
      </c>
      <c r="J480" s="244">
        <v>70</v>
      </c>
      <c r="K480" s="66">
        <f t="shared" si="22"/>
        <v>7</v>
      </c>
      <c r="L480" s="67" t="s">
        <v>2987</v>
      </c>
      <c r="M480" s="199">
        <v>154</v>
      </c>
      <c r="N480" s="24">
        <f t="shared" si="23"/>
        <v>0.1</v>
      </c>
      <c r="O480" s="200" t="s">
        <v>2232</v>
      </c>
      <c r="P480" s="68" t="s">
        <v>2990</v>
      </c>
      <c r="Q480" s="201" t="s">
        <v>304</v>
      </c>
    </row>
    <row r="481" spans="1:17" ht="11.25" customHeight="1" x14ac:dyDescent="0.2">
      <c r="A481" s="23">
        <v>473</v>
      </c>
      <c r="B481" s="61" t="s">
        <v>2485</v>
      </c>
      <c r="C481" s="61" t="s">
        <v>2259</v>
      </c>
      <c r="D481" s="61" t="s">
        <v>2486</v>
      </c>
      <c r="E481" s="62">
        <f t="shared" si="21"/>
        <v>44123</v>
      </c>
      <c r="F481" s="63" t="s">
        <v>2985</v>
      </c>
      <c r="G481" s="64">
        <v>1</v>
      </c>
      <c r="H481" s="65" t="s">
        <v>2986</v>
      </c>
      <c r="I481" s="25" t="s">
        <v>1760</v>
      </c>
      <c r="J481" s="244">
        <v>31</v>
      </c>
      <c r="K481" s="66">
        <f t="shared" si="22"/>
        <v>3.1</v>
      </c>
      <c r="L481" s="67" t="s">
        <v>2987</v>
      </c>
      <c r="M481" s="199">
        <v>154</v>
      </c>
      <c r="N481" s="24">
        <f t="shared" si="23"/>
        <v>0.1</v>
      </c>
      <c r="O481" s="200" t="s">
        <v>2234</v>
      </c>
      <c r="P481" s="68" t="s">
        <v>2988</v>
      </c>
      <c r="Q481" s="201" t="s">
        <v>304</v>
      </c>
    </row>
    <row r="482" spans="1:17" ht="11.25" customHeight="1" x14ac:dyDescent="0.2">
      <c r="A482" s="23">
        <v>474</v>
      </c>
      <c r="B482" s="61" t="s">
        <v>2485</v>
      </c>
      <c r="C482" s="61" t="s">
        <v>2259</v>
      </c>
      <c r="D482" s="61" t="s">
        <v>2486</v>
      </c>
      <c r="E482" s="62">
        <f t="shared" si="21"/>
        <v>44123</v>
      </c>
      <c r="F482" s="63" t="s">
        <v>2985</v>
      </c>
      <c r="G482" s="64">
        <v>1</v>
      </c>
      <c r="H482" s="65" t="s">
        <v>2986</v>
      </c>
      <c r="I482" s="25" t="s">
        <v>1760</v>
      </c>
      <c r="J482" s="244">
        <v>85</v>
      </c>
      <c r="K482" s="66">
        <f t="shared" si="22"/>
        <v>8.5</v>
      </c>
      <c r="L482" s="67" t="s">
        <v>2987</v>
      </c>
      <c r="M482" s="199">
        <v>154</v>
      </c>
      <c r="N482" s="24">
        <f t="shared" si="23"/>
        <v>0.1</v>
      </c>
      <c r="O482" s="200" t="s">
        <v>2234</v>
      </c>
      <c r="P482" s="68" t="s">
        <v>2990</v>
      </c>
      <c r="Q482" s="201" t="s">
        <v>304</v>
      </c>
    </row>
    <row r="483" spans="1:17" ht="11.25" customHeight="1" x14ac:dyDescent="0.2">
      <c r="A483" s="23">
        <v>475</v>
      </c>
      <c r="B483" s="61" t="s">
        <v>2487</v>
      </c>
      <c r="C483" s="61" t="s">
        <v>1764</v>
      </c>
      <c r="D483" s="61" t="s">
        <v>2488</v>
      </c>
      <c r="E483" s="62">
        <f t="shared" si="21"/>
        <v>44123</v>
      </c>
      <c r="F483" s="63" t="s">
        <v>2985</v>
      </c>
      <c r="G483" s="64">
        <v>1</v>
      </c>
      <c r="H483" s="65" t="s">
        <v>2986</v>
      </c>
      <c r="I483" s="25" t="s">
        <v>1760</v>
      </c>
      <c r="J483" s="244">
        <v>112</v>
      </c>
      <c r="K483" s="66">
        <f t="shared" si="22"/>
        <v>11.2</v>
      </c>
      <c r="L483" s="67" t="s">
        <v>2987</v>
      </c>
      <c r="M483" s="199">
        <v>154</v>
      </c>
      <c r="N483" s="24">
        <f t="shared" si="23"/>
        <v>0.1</v>
      </c>
      <c r="O483" s="200" t="s">
        <v>2236</v>
      </c>
      <c r="P483" s="68" t="s">
        <v>2988</v>
      </c>
      <c r="Q483" s="201" t="s">
        <v>304</v>
      </c>
    </row>
    <row r="484" spans="1:17" ht="11.25" customHeight="1" x14ac:dyDescent="0.2">
      <c r="A484" s="23">
        <v>476</v>
      </c>
      <c r="B484" s="61" t="s">
        <v>2487</v>
      </c>
      <c r="C484" s="61" t="s">
        <v>1764</v>
      </c>
      <c r="D484" s="61" t="s">
        <v>2488</v>
      </c>
      <c r="E484" s="62">
        <f t="shared" si="21"/>
        <v>44123</v>
      </c>
      <c r="F484" s="63" t="s">
        <v>2985</v>
      </c>
      <c r="G484" s="64">
        <v>1</v>
      </c>
      <c r="H484" s="65" t="s">
        <v>2986</v>
      </c>
      <c r="I484" s="25" t="s">
        <v>1760</v>
      </c>
      <c r="J484" s="244">
        <v>74</v>
      </c>
      <c r="K484" s="66">
        <f t="shared" si="22"/>
        <v>7.4</v>
      </c>
      <c r="L484" s="67" t="s">
        <v>2987</v>
      </c>
      <c r="M484" s="199">
        <v>154</v>
      </c>
      <c r="N484" s="24">
        <f t="shared" si="23"/>
        <v>0.1</v>
      </c>
      <c r="O484" s="200" t="s">
        <v>2236</v>
      </c>
      <c r="P484" s="68" t="s">
        <v>2990</v>
      </c>
      <c r="Q484" s="201" t="s">
        <v>304</v>
      </c>
    </row>
    <row r="485" spans="1:17" ht="11.25" customHeight="1" x14ac:dyDescent="0.2">
      <c r="A485" s="23">
        <v>477</v>
      </c>
      <c r="B485" s="61" t="s">
        <v>2489</v>
      </c>
      <c r="C485" s="61" t="s">
        <v>1765</v>
      </c>
      <c r="D485" s="61" t="s">
        <v>2490</v>
      </c>
      <c r="E485" s="62">
        <f t="shared" si="21"/>
        <v>44123</v>
      </c>
      <c r="F485" s="63" t="s">
        <v>2985</v>
      </c>
      <c r="G485" s="64">
        <v>1</v>
      </c>
      <c r="H485" s="65" t="s">
        <v>2986</v>
      </c>
      <c r="I485" s="25" t="s">
        <v>1760</v>
      </c>
      <c r="J485" s="244">
        <v>156</v>
      </c>
      <c r="K485" s="66">
        <f t="shared" si="22"/>
        <v>15.6</v>
      </c>
      <c r="L485" s="67" t="s">
        <v>2987</v>
      </c>
      <c r="M485" s="199">
        <v>154</v>
      </c>
      <c r="N485" s="24">
        <f t="shared" si="23"/>
        <v>0.1</v>
      </c>
      <c r="O485" s="200" t="s">
        <v>2237</v>
      </c>
      <c r="P485" s="68" t="s">
        <v>2988</v>
      </c>
      <c r="Q485" s="201" t="s">
        <v>304</v>
      </c>
    </row>
    <row r="486" spans="1:17" ht="11.25" customHeight="1" x14ac:dyDescent="0.2">
      <c r="A486" s="23">
        <v>478</v>
      </c>
      <c r="B486" s="61" t="s">
        <v>2489</v>
      </c>
      <c r="C486" s="61" t="s">
        <v>1765</v>
      </c>
      <c r="D486" s="61" t="s">
        <v>2490</v>
      </c>
      <c r="E486" s="62">
        <f t="shared" si="21"/>
        <v>44123</v>
      </c>
      <c r="F486" s="63" t="s">
        <v>2985</v>
      </c>
      <c r="G486" s="64">
        <v>1</v>
      </c>
      <c r="H486" s="65" t="s">
        <v>2986</v>
      </c>
      <c r="I486" s="25" t="s">
        <v>1760</v>
      </c>
      <c r="J486" s="244">
        <v>164</v>
      </c>
      <c r="K486" s="66">
        <f t="shared" si="22"/>
        <v>16.399999999999999</v>
      </c>
      <c r="L486" s="67" t="s">
        <v>2987</v>
      </c>
      <c r="M486" s="199">
        <v>154</v>
      </c>
      <c r="N486" s="24">
        <f t="shared" si="23"/>
        <v>0.1</v>
      </c>
      <c r="O486" s="200" t="s">
        <v>2237</v>
      </c>
      <c r="P486" s="68" t="s">
        <v>2990</v>
      </c>
      <c r="Q486" s="201" t="s">
        <v>304</v>
      </c>
    </row>
    <row r="487" spans="1:17" ht="11.25" customHeight="1" x14ac:dyDescent="0.2">
      <c r="A487" s="23">
        <v>479</v>
      </c>
      <c r="B487" s="61" t="s">
        <v>2491</v>
      </c>
      <c r="C487" s="61" t="s">
        <v>1767</v>
      </c>
      <c r="D487" s="61" t="s">
        <v>2492</v>
      </c>
      <c r="E487" s="62">
        <f t="shared" si="21"/>
        <v>44123</v>
      </c>
      <c r="F487" s="63" t="s">
        <v>2985</v>
      </c>
      <c r="G487" s="64">
        <v>1</v>
      </c>
      <c r="H487" s="65" t="s">
        <v>2986</v>
      </c>
      <c r="I487" s="25" t="s">
        <v>1760</v>
      </c>
      <c r="J487" s="244">
        <v>88</v>
      </c>
      <c r="K487" s="66">
        <f t="shared" si="22"/>
        <v>8.8000000000000007</v>
      </c>
      <c r="L487" s="67" t="s">
        <v>2987</v>
      </c>
      <c r="M487" s="199">
        <v>154</v>
      </c>
      <c r="N487" s="24">
        <f t="shared" si="23"/>
        <v>0.1</v>
      </c>
      <c r="O487" s="200" t="s">
        <v>2239</v>
      </c>
      <c r="P487" s="68" t="s">
        <v>2988</v>
      </c>
      <c r="Q487" s="201" t="s">
        <v>304</v>
      </c>
    </row>
    <row r="488" spans="1:17" ht="11.25" customHeight="1" x14ac:dyDescent="0.2">
      <c r="A488" s="23">
        <v>480</v>
      </c>
      <c r="B488" s="61" t="s">
        <v>2491</v>
      </c>
      <c r="C488" s="61" t="s">
        <v>1767</v>
      </c>
      <c r="D488" s="61" t="s">
        <v>2492</v>
      </c>
      <c r="E488" s="62">
        <f t="shared" si="21"/>
        <v>44123</v>
      </c>
      <c r="F488" s="63" t="s">
        <v>2985</v>
      </c>
      <c r="G488" s="64">
        <v>1</v>
      </c>
      <c r="H488" s="65" t="s">
        <v>2986</v>
      </c>
      <c r="I488" s="25" t="s">
        <v>1760</v>
      </c>
      <c r="J488" s="244">
        <v>48</v>
      </c>
      <c r="K488" s="66">
        <f t="shared" si="22"/>
        <v>4.8</v>
      </c>
      <c r="L488" s="67" t="s">
        <v>2987</v>
      </c>
      <c r="M488" s="199">
        <v>154</v>
      </c>
      <c r="N488" s="24">
        <f t="shared" si="23"/>
        <v>0.1</v>
      </c>
      <c r="O488" s="200" t="s">
        <v>2239</v>
      </c>
      <c r="P488" s="68" t="s">
        <v>2990</v>
      </c>
      <c r="Q488" s="201" t="s">
        <v>304</v>
      </c>
    </row>
    <row r="489" spans="1:17" ht="11.25" customHeight="1" x14ac:dyDescent="0.2">
      <c r="A489" s="23">
        <v>481</v>
      </c>
      <c r="B489" s="61" t="s">
        <v>2493</v>
      </c>
      <c r="C489" s="61" t="s">
        <v>1769</v>
      </c>
      <c r="D489" s="61" t="s">
        <v>2494</v>
      </c>
      <c r="E489" s="62">
        <f t="shared" si="21"/>
        <v>44123</v>
      </c>
      <c r="F489" s="63" t="s">
        <v>2985</v>
      </c>
      <c r="G489" s="64">
        <v>1</v>
      </c>
      <c r="H489" s="65" t="s">
        <v>2986</v>
      </c>
      <c r="I489" s="25" t="s">
        <v>1760</v>
      </c>
      <c r="J489" s="244">
        <v>114</v>
      </c>
      <c r="K489" s="66">
        <f t="shared" si="22"/>
        <v>11.4</v>
      </c>
      <c r="L489" s="67" t="s">
        <v>2987</v>
      </c>
      <c r="M489" s="199">
        <v>154</v>
      </c>
      <c r="N489" s="24">
        <f t="shared" si="23"/>
        <v>0.1</v>
      </c>
      <c r="O489" s="200" t="s">
        <v>2241</v>
      </c>
      <c r="P489" s="68" t="s">
        <v>2988</v>
      </c>
      <c r="Q489" s="201" t="s">
        <v>304</v>
      </c>
    </row>
    <row r="490" spans="1:17" ht="11.25" customHeight="1" x14ac:dyDescent="0.2">
      <c r="A490" s="23">
        <v>482</v>
      </c>
      <c r="B490" s="61" t="s">
        <v>2493</v>
      </c>
      <c r="C490" s="61" t="s">
        <v>1769</v>
      </c>
      <c r="D490" s="61" t="s">
        <v>2494</v>
      </c>
      <c r="E490" s="62">
        <f t="shared" si="21"/>
        <v>44123</v>
      </c>
      <c r="F490" s="63" t="s">
        <v>2985</v>
      </c>
      <c r="G490" s="64">
        <v>1</v>
      </c>
      <c r="H490" s="65" t="s">
        <v>2986</v>
      </c>
      <c r="I490" s="25" t="s">
        <v>1760</v>
      </c>
      <c r="J490" s="244">
        <v>232</v>
      </c>
      <c r="K490" s="66">
        <f t="shared" si="22"/>
        <v>23.2</v>
      </c>
      <c r="L490" s="67" t="s">
        <v>2987</v>
      </c>
      <c r="M490" s="199">
        <v>154</v>
      </c>
      <c r="N490" s="24">
        <f t="shared" si="23"/>
        <v>0.1</v>
      </c>
      <c r="O490" s="200" t="s">
        <v>2241</v>
      </c>
      <c r="P490" s="68" t="s">
        <v>2990</v>
      </c>
      <c r="Q490" s="201" t="s">
        <v>304</v>
      </c>
    </row>
    <row r="491" spans="1:17" ht="11.25" customHeight="1" x14ac:dyDescent="0.2">
      <c r="A491" s="23">
        <v>483</v>
      </c>
      <c r="B491" s="61" t="s">
        <v>2495</v>
      </c>
      <c r="C491" s="61" t="s">
        <v>1783</v>
      </c>
      <c r="D491" s="61" t="s">
        <v>2496</v>
      </c>
      <c r="E491" s="62">
        <f t="shared" si="21"/>
        <v>44123</v>
      </c>
      <c r="F491" s="63" t="s">
        <v>2985</v>
      </c>
      <c r="G491" s="64">
        <v>1</v>
      </c>
      <c r="H491" s="65" t="s">
        <v>2986</v>
      </c>
      <c r="I491" s="25" t="s">
        <v>1760</v>
      </c>
      <c r="J491" s="244">
        <v>64</v>
      </c>
      <c r="K491" s="66">
        <f t="shared" si="22"/>
        <v>6.4</v>
      </c>
      <c r="L491" s="67" t="s">
        <v>2987</v>
      </c>
      <c r="M491" s="199">
        <v>154</v>
      </c>
      <c r="N491" s="24">
        <f t="shared" si="23"/>
        <v>0.1</v>
      </c>
      <c r="O491" s="200" t="s">
        <v>1657</v>
      </c>
      <c r="P491" s="68" t="s">
        <v>2988</v>
      </c>
      <c r="Q491" s="201" t="s">
        <v>304</v>
      </c>
    </row>
    <row r="492" spans="1:17" ht="11.25" customHeight="1" x14ac:dyDescent="0.2">
      <c r="A492" s="23">
        <v>484</v>
      </c>
      <c r="B492" s="61" t="s">
        <v>2495</v>
      </c>
      <c r="C492" s="61" t="s">
        <v>1783</v>
      </c>
      <c r="D492" s="61" t="s">
        <v>2496</v>
      </c>
      <c r="E492" s="62">
        <f t="shared" si="21"/>
        <v>44123</v>
      </c>
      <c r="F492" s="63" t="s">
        <v>2985</v>
      </c>
      <c r="G492" s="64">
        <v>1</v>
      </c>
      <c r="H492" s="65" t="s">
        <v>2986</v>
      </c>
      <c r="I492" s="25" t="s">
        <v>1760</v>
      </c>
      <c r="J492" s="244">
        <v>56</v>
      </c>
      <c r="K492" s="66">
        <f t="shared" si="22"/>
        <v>5.6</v>
      </c>
      <c r="L492" s="67" t="s">
        <v>2987</v>
      </c>
      <c r="M492" s="199">
        <v>154</v>
      </c>
      <c r="N492" s="24">
        <f t="shared" si="23"/>
        <v>0.1</v>
      </c>
      <c r="O492" s="200" t="s">
        <v>1657</v>
      </c>
      <c r="P492" s="68" t="s">
        <v>2990</v>
      </c>
      <c r="Q492" s="201" t="s">
        <v>304</v>
      </c>
    </row>
    <row r="493" spans="1:17" ht="11.25" customHeight="1" x14ac:dyDescent="0.2">
      <c r="A493" s="23">
        <v>485</v>
      </c>
      <c r="B493" s="61" t="s">
        <v>2497</v>
      </c>
      <c r="C493" s="61" t="s">
        <v>1786</v>
      </c>
      <c r="D493" s="61" t="s">
        <v>2498</v>
      </c>
      <c r="E493" s="62">
        <f t="shared" si="21"/>
        <v>44123</v>
      </c>
      <c r="F493" s="63" t="s">
        <v>2985</v>
      </c>
      <c r="G493" s="64">
        <v>1</v>
      </c>
      <c r="H493" s="65" t="s">
        <v>2986</v>
      </c>
      <c r="I493" s="25" t="s">
        <v>1760</v>
      </c>
      <c r="J493" s="244">
        <v>34</v>
      </c>
      <c r="K493" s="66">
        <f t="shared" si="22"/>
        <v>3.4</v>
      </c>
      <c r="L493" s="67" t="s">
        <v>2987</v>
      </c>
      <c r="M493" s="199">
        <v>154</v>
      </c>
      <c r="N493" s="24">
        <f t="shared" si="23"/>
        <v>0.1</v>
      </c>
      <c r="O493" s="200" t="s">
        <v>1661</v>
      </c>
      <c r="P493" s="68" t="s">
        <v>2988</v>
      </c>
      <c r="Q493" s="201" t="s">
        <v>304</v>
      </c>
    </row>
    <row r="494" spans="1:17" ht="11.25" customHeight="1" x14ac:dyDescent="0.2">
      <c r="A494" s="23">
        <v>486</v>
      </c>
      <c r="B494" s="61" t="s">
        <v>2497</v>
      </c>
      <c r="C494" s="61" t="s">
        <v>1786</v>
      </c>
      <c r="D494" s="61" t="s">
        <v>2498</v>
      </c>
      <c r="E494" s="62">
        <f t="shared" si="21"/>
        <v>44123</v>
      </c>
      <c r="F494" s="63" t="s">
        <v>2985</v>
      </c>
      <c r="G494" s="64">
        <v>1</v>
      </c>
      <c r="H494" s="65" t="s">
        <v>2986</v>
      </c>
      <c r="I494" s="25" t="s">
        <v>1760</v>
      </c>
      <c r="J494" s="244">
        <v>20</v>
      </c>
      <c r="K494" s="66">
        <f t="shared" si="22"/>
        <v>2</v>
      </c>
      <c r="L494" s="67" t="s">
        <v>2987</v>
      </c>
      <c r="M494" s="199">
        <v>154</v>
      </c>
      <c r="N494" s="24">
        <f t="shared" si="23"/>
        <v>0.1</v>
      </c>
      <c r="O494" s="200" t="s">
        <v>1661</v>
      </c>
      <c r="P494" s="68" t="s">
        <v>2990</v>
      </c>
      <c r="Q494" s="201" t="s">
        <v>304</v>
      </c>
    </row>
    <row r="495" spans="1:17" ht="11.25" customHeight="1" x14ac:dyDescent="0.2">
      <c r="A495" s="23">
        <v>487</v>
      </c>
      <c r="B495" s="61" t="s">
        <v>2499</v>
      </c>
      <c r="C495" s="61" t="s">
        <v>1790</v>
      </c>
      <c r="D495" s="61" t="s">
        <v>2500</v>
      </c>
      <c r="E495" s="62">
        <f t="shared" si="21"/>
        <v>44123</v>
      </c>
      <c r="F495" s="63" t="s">
        <v>2985</v>
      </c>
      <c r="G495" s="64">
        <v>1</v>
      </c>
      <c r="H495" s="65" t="s">
        <v>2986</v>
      </c>
      <c r="I495" s="25" t="s">
        <v>1760</v>
      </c>
      <c r="J495" s="244">
        <v>53</v>
      </c>
      <c r="K495" s="66">
        <f t="shared" si="22"/>
        <v>5.3</v>
      </c>
      <c r="L495" s="67" t="s">
        <v>2987</v>
      </c>
      <c r="M495" s="199">
        <v>154</v>
      </c>
      <c r="N495" s="24">
        <f t="shared" si="23"/>
        <v>0.1</v>
      </c>
      <c r="O495" s="200" t="s">
        <v>1665</v>
      </c>
      <c r="P495" s="68" t="s">
        <v>2990</v>
      </c>
      <c r="Q495" s="201" t="s">
        <v>304</v>
      </c>
    </row>
    <row r="496" spans="1:17" ht="11.25" customHeight="1" x14ac:dyDescent="0.2">
      <c r="A496" s="23">
        <v>488</v>
      </c>
      <c r="B496" s="61" t="s">
        <v>2501</v>
      </c>
      <c r="C496" s="61" t="s">
        <v>1794</v>
      </c>
      <c r="D496" s="61" t="s">
        <v>2502</v>
      </c>
      <c r="E496" s="62">
        <f t="shared" si="21"/>
        <v>44123</v>
      </c>
      <c r="F496" s="63" t="s">
        <v>2985</v>
      </c>
      <c r="G496" s="64">
        <v>1</v>
      </c>
      <c r="H496" s="65" t="s">
        <v>2986</v>
      </c>
      <c r="I496" s="25" t="s">
        <v>1760</v>
      </c>
      <c r="J496" s="244">
        <v>36</v>
      </c>
      <c r="K496" s="66">
        <f t="shared" si="22"/>
        <v>3.6</v>
      </c>
      <c r="L496" s="67" t="s">
        <v>2987</v>
      </c>
      <c r="M496" s="199">
        <v>154</v>
      </c>
      <c r="N496" s="24">
        <f t="shared" si="23"/>
        <v>0.1</v>
      </c>
      <c r="O496" s="200" t="s">
        <v>1669</v>
      </c>
      <c r="P496" s="68" t="s">
        <v>2990</v>
      </c>
      <c r="Q496" s="201" t="s">
        <v>304</v>
      </c>
    </row>
    <row r="497" spans="1:17" ht="11.25" customHeight="1" x14ac:dyDescent="0.2">
      <c r="A497" s="23">
        <v>489</v>
      </c>
      <c r="B497" s="61" t="s">
        <v>2503</v>
      </c>
      <c r="C497" s="61" t="s">
        <v>1796</v>
      </c>
      <c r="D497" s="61" t="s">
        <v>2504</v>
      </c>
      <c r="E497" s="62">
        <f t="shared" si="21"/>
        <v>44123</v>
      </c>
      <c r="F497" s="63" t="s">
        <v>2985</v>
      </c>
      <c r="G497" s="64">
        <v>1</v>
      </c>
      <c r="H497" s="65" t="s">
        <v>2986</v>
      </c>
      <c r="I497" s="25" t="s">
        <v>1760</v>
      </c>
      <c r="J497" s="244">
        <v>62</v>
      </c>
      <c r="K497" s="66">
        <f t="shared" si="22"/>
        <v>6.2</v>
      </c>
      <c r="L497" s="67" t="s">
        <v>2987</v>
      </c>
      <c r="M497" s="199">
        <v>154</v>
      </c>
      <c r="N497" s="24">
        <f t="shared" si="23"/>
        <v>0.1</v>
      </c>
      <c r="O497" s="200" t="s">
        <v>1672</v>
      </c>
      <c r="P497" s="68" t="s">
        <v>2990</v>
      </c>
      <c r="Q497" s="201" t="s">
        <v>304</v>
      </c>
    </row>
    <row r="498" spans="1:17" ht="11.25" customHeight="1" x14ac:dyDescent="0.2">
      <c r="A498" s="23">
        <v>490</v>
      </c>
      <c r="B498" s="61" t="s">
        <v>2505</v>
      </c>
      <c r="C498" s="61" t="s">
        <v>1803</v>
      </c>
      <c r="D498" s="61" t="s">
        <v>2506</v>
      </c>
      <c r="E498" s="62">
        <f t="shared" si="21"/>
        <v>44123</v>
      </c>
      <c r="F498" s="63" t="s">
        <v>2985</v>
      </c>
      <c r="G498" s="64">
        <v>1</v>
      </c>
      <c r="H498" s="65" t="s">
        <v>2986</v>
      </c>
      <c r="I498" s="25" t="s">
        <v>1760</v>
      </c>
      <c r="J498" s="244">
        <v>84</v>
      </c>
      <c r="K498" s="66">
        <f t="shared" si="22"/>
        <v>8.4</v>
      </c>
      <c r="L498" s="67" t="s">
        <v>2987</v>
      </c>
      <c r="M498" s="199">
        <v>154</v>
      </c>
      <c r="N498" s="24">
        <f t="shared" si="23"/>
        <v>0.1</v>
      </c>
      <c r="O498" s="200" t="s">
        <v>1679</v>
      </c>
      <c r="P498" s="68" t="s">
        <v>2990</v>
      </c>
      <c r="Q498" s="201" t="s">
        <v>304</v>
      </c>
    </row>
    <row r="499" spans="1:17" ht="11.25" customHeight="1" x14ac:dyDescent="0.2">
      <c r="A499" s="23">
        <v>491</v>
      </c>
      <c r="B499" s="61" t="s">
        <v>2507</v>
      </c>
      <c r="C499" s="61" t="s">
        <v>1805</v>
      </c>
      <c r="D499" s="61" t="s">
        <v>2508</v>
      </c>
      <c r="E499" s="62">
        <f t="shared" si="21"/>
        <v>44123</v>
      </c>
      <c r="F499" s="63" t="s">
        <v>2985</v>
      </c>
      <c r="G499" s="64">
        <v>1</v>
      </c>
      <c r="H499" s="65" t="s">
        <v>2986</v>
      </c>
      <c r="I499" s="25" t="s">
        <v>1760</v>
      </c>
      <c r="J499" s="244">
        <v>106</v>
      </c>
      <c r="K499" s="66">
        <f t="shared" si="22"/>
        <v>10.6</v>
      </c>
      <c r="L499" s="67" t="s">
        <v>2987</v>
      </c>
      <c r="M499" s="199">
        <v>154</v>
      </c>
      <c r="N499" s="24">
        <f t="shared" si="23"/>
        <v>0.1</v>
      </c>
      <c r="O499" s="200" t="s">
        <v>1681</v>
      </c>
      <c r="P499" s="68" t="s">
        <v>2990</v>
      </c>
      <c r="Q499" s="201" t="s">
        <v>304</v>
      </c>
    </row>
    <row r="500" spans="1:17" ht="11.25" customHeight="1" x14ac:dyDescent="0.2">
      <c r="A500" s="23">
        <v>492</v>
      </c>
      <c r="B500" s="61" t="s">
        <v>2509</v>
      </c>
      <c r="C500" s="61" t="s">
        <v>1806</v>
      </c>
      <c r="D500" s="61" t="s">
        <v>2510</v>
      </c>
      <c r="E500" s="62">
        <f t="shared" si="21"/>
        <v>44123</v>
      </c>
      <c r="F500" s="63" t="s">
        <v>2985</v>
      </c>
      <c r="G500" s="64">
        <v>1</v>
      </c>
      <c r="H500" s="65" t="s">
        <v>2986</v>
      </c>
      <c r="I500" s="25" t="s">
        <v>1760</v>
      </c>
      <c r="J500" s="244">
        <v>32</v>
      </c>
      <c r="K500" s="66">
        <f t="shared" si="22"/>
        <v>3.2</v>
      </c>
      <c r="L500" s="67" t="s">
        <v>2987</v>
      </c>
      <c r="M500" s="199">
        <v>154</v>
      </c>
      <c r="N500" s="24">
        <f t="shared" si="23"/>
        <v>0.1</v>
      </c>
      <c r="O500" s="200" t="s">
        <v>1682</v>
      </c>
      <c r="P500" s="68" t="s">
        <v>2990</v>
      </c>
      <c r="Q500" s="201" t="s">
        <v>304</v>
      </c>
    </row>
    <row r="501" spans="1:17" ht="11.25" customHeight="1" x14ac:dyDescent="0.2">
      <c r="A501" s="23">
        <v>493</v>
      </c>
      <c r="B501" s="61" t="s">
        <v>2511</v>
      </c>
      <c r="C501" s="61" t="s">
        <v>1811</v>
      </c>
      <c r="D501" s="61" t="s">
        <v>2512</v>
      </c>
      <c r="E501" s="62">
        <f t="shared" si="21"/>
        <v>44123</v>
      </c>
      <c r="F501" s="63" t="s">
        <v>2985</v>
      </c>
      <c r="G501" s="64">
        <v>1</v>
      </c>
      <c r="H501" s="65" t="s">
        <v>2986</v>
      </c>
      <c r="I501" s="25" t="s">
        <v>1760</v>
      </c>
      <c r="J501" s="244">
        <v>44</v>
      </c>
      <c r="K501" s="66">
        <f t="shared" si="22"/>
        <v>4.4000000000000004</v>
      </c>
      <c r="L501" s="67" t="s">
        <v>2987</v>
      </c>
      <c r="M501" s="199">
        <v>154</v>
      </c>
      <c r="N501" s="24">
        <f t="shared" si="23"/>
        <v>0.1</v>
      </c>
      <c r="O501" s="200" t="s">
        <v>1690</v>
      </c>
      <c r="P501" s="68" t="s">
        <v>2990</v>
      </c>
      <c r="Q501" s="201" t="s">
        <v>304</v>
      </c>
    </row>
    <row r="502" spans="1:17" ht="11.25" customHeight="1" x14ac:dyDescent="0.2">
      <c r="A502" s="23">
        <v>494</v>
      </c>
      <c r="B502" s="61" t="s">
        <v>2513</v>
      </c>
      <c r="C502" s="61" t="s">
        <v>1813</v>
      </c>
      <c r="D502" s="61" t="s">
        <v>2514</v>
      </c>
      <c r="E502" s="62">
        <f t="shared" si="21"/>
        <v>44123</v>
      </c>
      <c r="F502" s="63" t="s">
        <v>2985</v>
      </c>
      <c r="G502" s="64">
        <v>1</v>
      </c>
      <c r="H502" s="65" t="s">
        <v>2986</v>
      </c>
      <c r="I502" s="25" t="s">
        <v>1760</v>
      </c>
      <c r="J502" s="244">
        <v>67</v>
      </c>
      <c r="K502" s="66">
        <f t="shared" si="22"/>
        <v>6.7</v>
      </c>
      <c r="L502" s="67" t="s">
        <v>2987</v>
      </c>
      <c r="M502" s="199">
        <v>154</v>
      </c>
      <c r="N502" s="24">
        <f t="shared" si="23"/>
        <v>0.1</v>
      </c>
      <c r="O502" s="200" t="s">
        <v>1692</v>
      </c>
      <c r="P502" s="68" t="s">
        <v>2990</v>
      </c>
      <c r="Q502" s="201" t="s">
        <v>304</v>
      </c>
    </row>
    <row r="503" spans="1:17" ht="11.25" customHeight="1" x14ac:dyDescent="0.2">
      <c r="A503" s="23">
        <v>495</v>
      </c>
      <c r="B503" s="61" t="s">
        <v>2515</v>
      </c>
      <c r="C503" s="61" t="s">
        <v>2269</v>
      </c>
      <c r="D503" s="61" t="s">
        <v>2516</v>
      </c>
      <c r="E503" s="62">
        <f t="shared" si="21"/>
        <v>44123</v>
      </c>
      <c r="F503" s="63" t="s">
        <v>2985</v>
      </c>
      <c r="G503" s="64">
        <v>1</v>
      </c>
      <c r="H503" s="65" t="s">
        <v>2986</v>
      </c>
      <c r="I503" s="25" t="s">
        <v>1760</v>
      </c>
      <c r="J503" s="244">
        <v>24</v>
      </c>
      <c r="K503" s="66">
        <f t="shared" si="22"/>
        <v>2.4</v>
      </c>
      <c r="L503" s="67" t="s">
        <v>2987</v>
      </c>
      <c r="M503" s="199">
        <v>154</v>
      </c>
      <c r="N503" s="24">
        <f t="shared" si="23"/>
        <v>0.1</v>
      </c>
      <c r="O503" s="200" t="s">
        <v>1697</v>
      </c>
      <c r="P503" s="68" t="s">
        <v>2990</v>
      </c>
      <c r="Q503" s="201" t="s">
        <v>304</v>
      </c>
    </row>
    <row r="504" spans="1:17" ht="11.25" customHeight="1" x14ac:dyDescent="0.2">
      <c r="A504" s="23">
        <v>496</v>
      </c>
      <c r="B504" s="61" t="s">
        <v>2517</v>
      </c>
      <c r="C504" s="61" t="s">
        <v>2271</v>
      </c>
      <c r="D504" s="61" t="s">
        <v>2518</v>
      </c>
      <c r="E504" s="62">
        <f t="shared" si="21"/>
        <v>44123</v>
      </c>
      <c r="F504" s="63" t="s">
        <v>2985</v>
      </c>
      <c r="G504" s="64">
        <v>1</v>
      </c>
      <c r="H504" s="65" t="s">
        <v>2986</v>
      </c>
      <c r="I504" s="25" t="s">
        <v>1760</v>
      </c>
      <c r="J504" s="244">
        <v>24</v>
      </c>
      <c r="K504" s="66">
        <f t="shared" si="22"/>
        <v>2.4</v>
      </c>
      <c r="L504" s="67" t="s">
        <v>2987</v>
      </c>
      <c r="M504" s="199">
        <v>154</v>
      </c>
      <c r="N504" s="24">
        <f t="shared" si="23"/>
        <v>0.1</v>
      </c>
      <c r="O504" s="200" t="s">
        <v>1699</v>
      </c>
      <c r="P504" s="68" t="s">
        <v>2990</v>
      </c>
      <c r="Q504" s="201" t="s">
        <v>304</v>
      </c>
    </row>
    <row r="505" spans="1:17" ht="11.25" customHeight="1" x14ac:dyDescent="0.2">
      <c r="A505" s="23">
        <v>497</v>
      </c>
      <c r="B505" s="61" t="s">
        <v>2519</v>
      </c>
      <c r="C505" s="61" t="s">
        <v>2273</v>
      </c>
      <c r="D505" s="61" t="s">
        <v>2520</v>
      </c>
      <c r="E505" s="62">
        <f t="shared" si="21"/>
        <v>44123</v>
      </c>
      <c r="F505" s="63" t="s">
        <v>2985</v>
      </c>
      <c r="G505" s="64">
        <v>1</v>
      </c>
      <c r="H505" s="65" t="s">
        <v>2986</v>
      </c>
      <c r="I505" s="25" t="s">
        <v>1760</v>
      </c>
      <c r="J505" s="244">
        <v>14</v>
      </c>
      <c r="K505" s="66">
        <f t="shared" si="22"/>
        <v>1.4</v>
      </c>
      <c r="L505" s="67" t="s">
        <v>2987</v>
      </c>
      <c r="M505" s="199">
        <v>154</v>
      </c>
      <c r="N505" s="24">
        <f t="shared" si="23"/>
        <v>0.1</v>
      </c>
      <c r="O505" s="200" t="s">
        <v>1701</v>
      </c>
      <c r="P505" s="68" t="s">
        <v>2990</v>
      </c>
      <c r="Q505" s="201" t="s">
        <v>304</v>
      </c>
    </row>
    <row r="506" spans="1:17" ht="11.25" customHeight="1" x14ac:dyDescent="0.2">
      <c r="A506" s="23">
        <v>498</v>
      </c>
      <c r="B506" s="61" t="s">
        <v>2521</v>
      </c>
      <c r="C506" s="61" t="s">
        <v>2276</v>
      </c>
      <c r="D506" s="61" t="s">
        <v>2522</v>
      </c>
      <c r="E506" s="62">
        <f t="shared" si="21"/>
        <v>44123</v>
      </c>
      <c r="F506" s="63" t="s">
        <v>2985</v>
      </c>
      <c r="G506" s="64">
        <v>1</v>
      </c>
      <c r="H506" s="65" t="s">
        <v>2986</v>
      </c>
      <c r="I506" s="25" t="s">
        <v>1760</v>
      </c>
      <c r="J506" s="244">
        <v>12</v>
      </c>
      <c r="K506" s="66">
        <f t="shared" si="22"/>
        <v>1.2</v>
      </c>
      <c r="L506" s="67" t="s">
        <v>2987</v>
      </c>
      <c r="M506" s="199">
        <v>154</v>
      </c>
      <c r="N506" s="24">
        <f t="shared" si="23"/>
        <v>0.1</v>
      </c>
      <c r="O506" s="200" t="s">
        <v>1704</v>
      </c>
      <c r="P506" s="68" t="s">
        <v>2990</v>
      </c>
      <c r="Q506" s="201" t="s">
        <v>304</v>
      </c>
    </row>
    <row r="507" spans="1:17" ht="11.25" customHeight="1" x14ac:dyDescent="0.2">
      <c r="A507" s="23">
        <v>499</v>
      </c>
      <c r="B507" s="61" t="s">
        <v>2523</v>
      </c>
      <c r="C507" s="61" t="s">
        <v>2277</v>
      </c>
      <c r="D507" s="61" t="s">
        <v>2524</v>
      </c>
      <c r="E507" s="62">
        <f t="shared" si="21"/>
        <v>44123</v>
      </c>
      <c r="F507" s="63" t="s">
        <v>2985</v>
      </c>
      <c r="G507" s="64">
        <v>1</v>
      </c>
      <c r="H507" s="65" t="s">
        <v>2986</v>
      </c>
      <c r="I507" s="25" t="s">
        <v>1760</v>
      </c>
      <c r="J507" s="244">
        <v>18</v>
      </c>
      <c r="K507" s="66">
        <f t="shared" si="22"/>
        <v>1.8</v>
      </c>
      <c r="L507" s="67" t="s">
        <v>2987</v>
      </c>
      <c r="M507" s="199">
        <v>154</v>
      </c>
      <c r="N507" s="24">
        <f t="shared" si="23"/>
        <v>0.1</v>
      </c>
      <c r="O507" s="200" t="s">
        <v>1705</v>
      </c>
      <c r="P507" s="68" t="s">
        <v>2990</v>
      </c>
      <c r="Q507" s="201" t="s">
        <v>304</v>
      </c>
    </row>
    <row r="508" spans="1:17" ht="11.25" customHeight="1" x14ac:dyDescent="0.2">
      <c r="A508" s="23">
        <v>500</v>
      </c>
      <c r="B508" s="61" t="s">
        <v>2525</v>
      </c>
      <c r="C508" s="61" t="s">
        <v>2280</v>
      </c>
      <c r="D508" s="61" t="s">
        <v>2526</v>
      </c>
      <c r="E508" s="62">
        <f t="shared" si="21"/>
        <v>44123</v>
      </c>
      <c r="F508" s="63" t="s">
        <v>2985</v>
      </c>
      <c r="G508" s="64">
        <v>1</v>
      </c>
      <c r="H508" s="65" t="s">
        <v>2986</v>
      </c>
      <c r="I508" s="25" t="s">
        <v>1760</v>
      </c>
      <c r="J508" s="244">
        <v>28</v>
      </c>
      <c r="K508" s="66">
        <f t="shared" si="22"/>
        <v>2.8</v>
      </c>
      <c r="L508" s="67" t="s">
        <v>2987</v>
      </c>
      <c r="M508" s="199">
        <v>154</v>
      </c>
      <c r="N508" s="24">
        <f t="shared" si="23"/>
        <v>0.1</v>
      </c>
      <c r="O508" s="200" t="s">
        <v>1708</v>
      </c>
      <c r="P508" s="68" t="s">
        <v>2990</v>
      </c>
      <c r="Q508" s="201" t="s">
        <v>304</v>
      </c>
    </row>
    <row r="509" spans="1:17" ht="11.25" customHeight="1" x14ac:dyDescent="0.2">
      <c r="A509" s="23">
        <v>501</v>
      </c>
      <c r="B509" s="61" t="s">
        <v>2527</v>
      </c>
      <c r="C509" s="61" t="s">
        <v>1814</v>
      </c>
      <c r="D509" s="61" t="s">
        <v>2528</v>
      </c>
      <c r="E509" s="62">
        <f t="shared" si="21"/>
        <v>44123</v>
      </c>
      <c r="F509" s="63" t="s">
        <v>2985</v>
      </c>
      <c r="G509" s="64">
        <v>1</v>
      </c>
      <c r="H509" s="65" t="s">
        <v>2986</v>
      </c>
      <c r="I509" s="25" t="s">
        <v>1760</v>
      </c>
      <c r="J509" s="244">
        <v>122</v>
      </c>
      <c r="K509" s="66">
        <f t="shared" si="22"/>
        <v>12.2</v>
      </c>
      <c r="L509" s="67" t="s">
        <v>2987</v>
      </c>
      <c r="M509" s="199">
        <v>154</v>
      </c>
      <c r="N509" s="24">
        <f t="shared" si="23"/>
        <v>0.1</v>
      </c>
      <c r="O509" s="200" t="s">
        <v>1714</v>
      </c>
      <c r="P509" s="68" t="s">
        <v>2990</v>
      </c>
      <c r="Q509" s="201" t="s">
        <v>304</v>
      </c>
    </row>
    <row r="510" spans="1:17" ht="11.25" customHeight="1" x14ac:dyDescent="0.2">
      <c r="A510" s="23">
        <v>502</v>
      </c>
      <c r="B510" s="61" t="s">
        <v>2529</v>
      </c>
      <c r="C510" s="61" t="s">
        <v>1818</v>
      </c>
      <c r="D510" s="61" t="s">
        <v>2530</v>
      </c>
      <c r="E510" s="62">
        <f t="shared" si="21"/>
        <v>44123</v>
      </c>
      <c r="F510" s="63" t="s">
        <v>2985</v>
      </c>
      <c r="G510" s="64">
        <v>1</v>
      </c>
      <c r="H510" s="65" t="s">
        <v>2986</v>
      </c>
      <c r="I510" s="25" t="s">
        <v>1760</v>
      </c>
      <c r="J510" s="244">
        <v>46</v>
      </c>
      <c r="K510" s="66">
        <f t="shared" si="22"/>
        <v>4.5999999999999996</v>
      </c>
      <c r="L510" s="67" t="s">
        <v>2987</v>
      </c>
      <c r="M510" s="199">
        <v>154</v>
      </c>
      <c r="N510" s="24">
        <f t="shared" si="23"/>
        <v>0.1</v>
      </c>
      <c r="O510" s="200" t="s">
        <v>1718</v>
      </c>
      <c r="P510" s="68" t="s">
        <v>2990</v>
      </c>
      <c r="Q510" s="201" t="s">
        <v>304</v>
      </c>
    </row>
    <row r="511" spans="1:17" ht="11.25" customHeight="1" x14ac:dyDescent="0.2">
      <c r="A511" s="23">
        <v>503</v>
      </c>
      <c r="B511" s="61" t="s">
        <v>2531</v>
      </c>
      <c r="C511" s="61" t="s">
        <v>1819</v>
      </c>
      <c r="D511" s="61" t="s">
        <v>2532</v>
      </c>
      <c r="E511" s="62">
        <f t="shared" si="21"/>
        <v>44123</v>
      </c>
      <c r="F511" s="63" t="s">
        <v>2985</v>
      </c>
      <c r="G511" s="64">
        <v>1</v>
      </c>
      <c r="H511" s="65" t="s">
        <v>2986</v>
      </c>
      <c r="I511" s="25" t="s">
        <v>1760</v>
      </c>
      <c r="J511" s="244">
        <v>22</v>
      </c>
      <c r="K511" s="66">
        <f t="shared" si="22"/>
        <v>2.2000000000000002</v>
      </c>
      <c r="L511" s="67" t="s">
        <v>2987</v>
      </c>
      <c r="M511" s="199">
        <v>154</v>
      </c>
      <c r="N511" s="24">
        <f t="shared" si="23"/>
        <v>0.1</v>
      </c>
      <c r="O511" s="200" t="s">
        <v>1719</v>
      </c>
      <c r="P511" s="68" t="s">
        <v>2990</v>
      </c>
      <c r="Q511" s="201" t="s">
        <v>304</v>
      </c>
    </row>
    <row r="512" spans="1:17" ht="11.25" customHeight="1" x14ac:dyDescent="0.2">
      <c r="A512" s="23">
        <v>504</v>
      </c>
      <c r="B512" s="61" t="s">
        <v>2533</v>
      </c>
      <c r="C512" s="61" t="s">
        <v>1825</v>
      </c>
      <c r="D512" s="61" t="s">
        <v>2534</v>
      </c>
      <c r="E512" s="62">
        <f t="shared" si="21"/>
        <v>44123</v>
      </c>
      <c r="F512" s="63" t="s">
        <v>2985</v>
      </c>
      <c r="G512" s="64">
        <v>1</v>
      </c>
      <c r="H512" s="65" t="s">
        <v>2986</v>
      </c>
      <c r="I512" s="25" t="s">
        <v>1760</v>
      </c>
      <c r="J512" s="244">
        <v>22</v>
      </c>
      <c r="K512" s="66">
        <f t="shared" si="22"/>
        <v>2.2000000000000002</v>
      </c>
      <c r="L512" s="67" t="s">
        <v>2987</v>
      </c>
      <c r="M512" s="199">
        <v>154</v>
      </c>
      <c r="N512" s="24">
        <f t="shared" si="23"/>
        <v>0.1</v>
      </c>
      <c r="O512" s="200" t="s">
        <v>1727</v>
      </c>
      <c r="P512" s="68" t="s">
        <v>2990</v>
      </c>
      <c r="Q512" s="201" t="s">
        <v>304</v>
      </c>
    </row>
    <row r="513" spans="1:17" ht="11.25" customHeight="1" x14ac:dyDescent="0.2">
      <c r="A513" s="23">
        <v>505</v>
      </c>
      <c r="B513" s="61" t="s">
        <v>2535</v>
      </c>
      <c r="C513" s="61" t="s">
        <v>1827</v>
      </c>
      <c r="D513" s="61" t="s">
        <v>2536</v>
      </c>
      <c r="E513" s="62">
        <f t="shared" si="21"/>
        <v>44123</v>
      </c>
      <c r="F513" s="63" t="s">
        <v>2985</v>
      </c>
      <c r="G513" s="64">
        <v>1</v>
      </c>
      <c r="H513" s="65" t="s">
        <v>2986</v>
      </c>
      <c r="I513" s="25" t="s">
        <v>1760</v>
      </c>
      <c r="J513" s="244">
        <v>60</v>
      </c>
      <c r="K513" s="66">
        <f t="shared" si="22"/>
        <v>6</v>
      </c>
      <c r="L513" s="67" t="s">
        <v>2987</v>
      </c>
      <c r="M513" s="199">
        <v>154</v>
      </c>
      <c r="N513" s="24">
        <f t="shared" si="23"/>
        <v>0.1</v>
      </c>
      <c r="O513" s="200" t="s">
        <v>1729</v>
      </c>
      <c r="P513" s="68" t="s">
        <v>2990</v>
      </c>
      <c r="Q513" s="201" t="s">
        <v>304</v>
      </c>
    </row>
    <row r="514" spans="1:17" ht="11.25" customHeight="1" x14ac:dyDescent="0.2">
      <c r="A514" s="23">
        <v>506</v>
      </c>
      <c r="B514" s="61" t="s">
        <v>2537</v>
      </c>
      <c r="C514" s="61" t="s">
        <v>1829</v>
      </c>
      <c r="D514" s="61" t="s">
        <v>2538</v>
      </c>
      <c r="E514" s="62">
        <f t="shared" si="21"/>
        <v>44123</v>
      </c>
      <c r="F514" s="63" t="s">
        <v>2985</v>
      </c>
      <c r="G514" s="64">
        <v>1</v>
      </c>
      <c r="H514" s="65" t="s">
        <v>2986</v>
      </c>
      <c r="I514" s="25" t="s">
        <v>1760</v>
      </c>
      <c r="J514" s="244">
        <v>12</v>
      </c>
      <c r="K514" s="66">
        <f t="shared" si="22"/>
        <v>1.2</v>
      </c>
      <c r="L514" s="67" t="s">
        <v>2987</v>
      </c>
      <c r="M514" s="199">
        <v>154</v>
      </c>
      <c r="N514" s="24">
        <f t="shared" si="23"/>
        <v>0.1</v>
      </c>
      <c r="O514" s="200" t="s">
        <v>1731</v>
      </c>
      <c r="P514" s="68" t="s">
        <v>2990</v>
      </c>
      <c r="Q514" s="201" t="s">
        <v>304</v>
      </c>
    </row>
    <row r="515" spans="1:17" ht="11.25" customHeight="1" x14ac:dyDescent="0.2">
      <c r="A515" s="23">
        <v>507</v>
      </c>
      <c r="B515" s="61" t="s">
        <v>2539</v>
      </c>
      <c r="C515" s="61" t="s">
        <v>2285</v>
      </c>
      <c r="D515" s="61" t="s">
        <v>2540</v>
      </c>
      <c r="E515" s="62">
        <f t="shared" si="21"/>
        <v>44123</v>
      </c>
      <c r="F515" s="63" t="s">
        <v>2985</v>
      </c>
      <c r="G515" s="64">
        <v>1</v>
      </c>
      <c r="H515" s="65" t="s">
        <v>2986</v>
      </c>
      <c r="I515" s="25" t="s">
        <v>1760</v>
      </c>
      <c r="J515" s="244">
        <v>24</v>
      </c>
      <c r="K515" s="66">
        <f t="shared" si="22"/>
        <v>2.4</v>
      </c>
      <c r="L515" s="67" t="s">
        <v>2987</v>
      </c>
      <c r="M515" s="199">
        <v>154</v>
      </c>
      <c r="N515" s="24">
        <f t="shared" si="23"/>
        <v>0.1</v>
      </c>
      <c r="O515" s="200" t="s">
        <v>1732</v>
      </c>
      <c r="P515" s="68" t="s">
        <v>2990</v>
      </c>
      <c r="Q515" s="201" t="s">
        <v>304</v>
      </c>
    </row>
    <row r="516" spans="1:17" ht="11.25" customHeight="1" x14ac:dyDescent="0.2">
      <c r="A516" s="23">
        <v>508</v>
      </c>
      <c r="B516" s="61" t="s">
        <v>2541</v>
      </c>
      <c r="C516" s="61" t="s">
        <v>1789</v>
      </c>
      <c r="D516" s="61" t="s">
        <v>2542</v>
      </c>
      <c r="E516" s="62">
        <f t="shared" si="21"/>
        <v>44123</v>
      </c>
      <c r="F516" s="63" t="s">
        <v>2985</v>
      </c>
      <c r="G516" s="64">
        <v>1</v>
      </c>
      <c r="H516" s="65" t="s">
        <v>2986</v>
      </c>
      <c r="I516" s="25" t="s">
        <v>1760</v>
      </c>
      <c r="J516" s="244">
        <v>52</v>
      </c>
      <c r="K516" s="66">
        <f t="shared" si="22"/>
        <v>5.2</v>
      </c>
      <c r="L516" s="67" t="s">
        <v>2987</v>
      </c>
      <c r="M516" s="199">
        <v>154</v>
      </c>
      <c r="N516" s="24">
        <f t="shared" si="23"/>
        <v>0.1</v>
      </c>
      <c r="O516" s="200" t="s">
        <v>1664</v>
      </c>
      <c r="P516" s="68" t="s">
        <v>2990</v>
      </c>
      <c r="Q516" s="201" t="s">
        <v>304</v>
      </c>
    </row>
    <row r="517" spans="1:17" ht="11.25" customHeight="1" x14ac:dyDescent="0.2">
      <c r="A517" s="23">
        <v>509</v>
      </c>
      <c r="B517" s="61" t="s">
        <v>2543</v>
      </c>
      <c r="C517" s="61" t="s">
        <v>2293</v>
      </c>
      <c r="D517" s="61" t="s">
        <v>2544</v>
      </c>
      <c r="E517" s="62">
        <f t="shared" si="21"/>
        <v>44123</v>
      </c>
      <c r="F517" s="63" t="s">
        <v>2985</v>
      </c>
      <c r="G517" s="64">
        <v>1</v>
      </c>
      <c r="H517" s="65" t="s">
        <v>2986</v>
      </c>
      <c r="I517" s="25" t="s">
        <v>1760</v>
      </c>
      <c r="J517" s="244">
        <v>18</v>
      </c>
      <c r="K517" s="66">
        <f t="shared" si="22"/>
        <v>1.8</v>
      </c>
      <c r="L517" s="67" t="s">
        <v>2987</v>
      </c>
      <c r="M517" s="199">
        <v>154</v>
      </c>
      <c r="N517" s="24">
        <f t="shared" si="23"/>
        <v>0.1</v>
      </c>
      <c r="O517" s="200" t="s">
        <v>1740</v>
      </c>
      <c r="P517" s="68" t="s">
        <v>2990</v>
      </c>
      <c r="Q517" s="201" t="s">
        <v>304</v>
      </c>
    </row>
    <row r="518" spans="1:17" ht="11.25" customHeight="1" x14ac:dyDescent="0.2">
      <c r="A518" s="23">
        <v>510</v>
      </c>
      <c r="B518" s="61" t="s">
        <v>2545</v>
      </c>
      <c r="C518" s="61" t="s">
        <v>2294</v>
      </c>
      <c r="D518" s="61" t="s">
        <v>2546</v>
      </c>
      <c r="E518" s="62">
        <f t="shared" si="21"/>
        <v>44123</v>
      </c>
      <c r="F518" s="63" t="s">
        <v>2985</v>
      </c>
      <c r="G518" s="64">
        <v>1</v>
      </c>
      <c r="H518" s="65" t="s">
        <v>2986</v>
      </c>
      <c r="I518" s="25" t="s">
        <v>1760</v>
      </c>
      <c r="J518" s="244">
        <v>20</v>
      </c>
      <c r="K518" s="66">
        <f t="shared" si="22"/>
        <v>2</v>
      </c>
      <c r="L518" s="67" t="s">
        <v>2987</v>
      </c>
      <c r="M518" s="199">
        <v>154</v>
      </c>
      <c r="N518" s="24">
        <f t="shared" si="23"/>
        <v>0.1</v>
      </c>
      <c r="O518" s="200" t="s">
        <v>1741</v>
      </c>
      <c r="P518" s="68" t="s">
        <v>2990</v>
      </c>
      <c r="Q518" s="201" t="s">
        <v>304</v>
      </c>
    </row>
    <row r="519" spans="1:17" ht="11.25" customHeight="1" x14ac:dyDescent="0.2">
      <c r="A519" s="23">
        <v>511</v>
      </c>
      <c r="B519" s="61" t="s">
        <v>2547</v>
      </c>
      <c r="C519" s="61" t="s">
        <v>1779</v>
      </c>
      <c r="D519" s="61" t="s">
        <v>2548</v>
      </c>
      <c r="E519" s="62">
        <f t="shared" si="21"/>
        <v>44123</v>
      </c>
      <c r="F519" s="63" t="s">
        <v>2985</v>
      </c>
      <c r="G519" s="64">
        <v>1</v>
      </c>
      <c r="H519" s="65" t="s">
        <v>2986</v>
      </c>
      <c r="I519" s="25" t="s">
        <v>1760</v>
      </c>
      <c r="J519" s="244">
        <v>80</v>
      </c>
      <c r="K519" s="66">
        <f t="shared" si="22"/>
        <v>8</v>
      </c>
      <c r="L519" s="67" t="s">
        <v>2987</v>
      </c>
      <c r="M519" s="199">
        <v>154</v>
      </c>
      <c r="N519" s="24">
        <f t="shared" si="23"/>
        <v>0.1</v>
      </c>
      <c r="O519" s="200" t="s">
        <v>1141</v>
      </c>
      <c r="P519" s="68" t="s">
        <v>2997</v>
      </c>
      <c r="Q519" s="201" t="s">
        <v>2549</v>
      </c>
    </row>
    <row r="520" spans="1:17" ht="11.25" customHeight="1" x14ac:dyDescent="0.2">
      <c r="A520" s="23">
        <v>512</v>
      </c>
      <c r="B520" s="61" t="s">
        <v>2550</v>
      </c>
      <c r="C520" s="61" t="s">
        <v>1779</v>
      </c>
      <c r="D520" s="61" t="s">
        <v>2551</v>
      </c>
      <c r="E520" s="62">
        <f t="shared" si="21"/>
        <v>44123</v>
      </c>
      <c r="F520" s="63" t="s">
        <v>2985</v>
      </c>
      <c r="G520" s="64">
        <v>1</v>
      </c>
      <c r="H520" s="65" t="s">
        <v>2986</v>
      </c>
      <c r="I520" s="25" t="s">
        <v>1760</v>
      </c>
      <c r="J520" s="244">
        <v>36</v>
      </c>
      <c r="K520" s="66">
        <f t="shared" si="22"/>
        <v>3.6</v>
      </c>
      <c r="L520" s="67" t="s">
        <v>2987</v>
      </c>
      <c r="M520" s="199">
        <v>154</v>
      </c>
      <c r="N520" s="24">
        <f t="shared" si="23"/>
        <v>0.1</v>
      </c>
      <c r="O520" s="200" t="s">
        <v>1142</v>
      </c>
      <c r="P520" s="68" t="s">
        <v>2997</v>
      </c>
      <c r="Q520" s="201" t="s">
        <v>2549</v>
      </c>
    </row>
    <row r="521" spans="1:17" ht="11.25" customHeight="1" x14ac:dyDescent="0.2">
      <c r="A521" s="23">
        <v>513</v>
      </c>
      <c r="B521" s="61" t="s">
        <v>2552</v>
      </c>
      <c r="C521" s="61" t="s">
        <v>2069</v>
      </c>
      <c r="D521" s="61" t="s">
        <v>2553</v>
      </c>
      <c r="E521" s="62">
        <f t="shared" ref="E521:E584" si="24">DATE(2020,10,19)</f>
        <v>44123</v>
      </c>
      <c r="F521" s="63" t="s">
        <v>2985</v>
      </c>
      <c r="G521" s="64">
        <v>1</v>
      </c>
      <c r="H521" s="65" t="s">
        <v>2986</v>
      </c>
      <c r="I521" s="25" t="s">
        <v>1760</v>
      </c>
      <c r="J521" s="244">
        <v>36</v>
      </c>
      <c r="K521" s="66">
        <f t="shared" ref="K521:K584" si="25">J521*100/1000</f>
        <v>3.6</v>
      </c>
      <c r="L521" s="67" t="s">
        <v>2987</v>
      </c>
      <c r="M521" s="199">
        <v>154</v>
      </c>
      <c r="N521" s="24">
        <f t="shared" ref="N521:N584" si="26">100/1000</f>
        <v>0.1</v>
      </c>
      <c r="O521" s="200" t="s">
        <v>2070</v>
      </c>
      <c r="P521" s="68" t="s">
        <v>2997</v>
      </c>
      <c r="Q521" s="201" t="s">
        <v>2549</v>
      </c>
    </row>
    <row r="522" spans="1:17" ht="11.25" customHeight="1" x14ac:dyDescent="0.2">
      <c r="A522" s="23">
        <v>514</v>
      </c>
      <c r="B522" s="61" t="s">
        <v>2554</v>
      </c>
      <c r="C522" s="61" t="s">
        <v>1868</v>
      </c>
      <c r="D522" s="61" t="s">
        <v>2555</v>
      </c>
      <c r="E522" s="62">
        <f t="shared" si="24"/>
        <v>44123</v>
      </c>
      <c r="F522" s="63" t="s">
        <v>2985</v>
      </c>
      <c r="G522" s="64">
        <v>1</v>
      </c>
      <c r="H522" s="65" t="s">
        <v>2986</v>
      </c>
      <c r="I522" s="25" t="s">
        <v>1760</v>
      </c>
      <c r="J522" s="244">
        <v>104</v>
      </c>
      <c r="K522" s="66">
        <f t="shared" si="25"/>
        <v>10.4</v>
      </c>
      <c r="L522" s="67" t="s">
        <v>2987</v>
      </c>
      <c r="M522" s="199">
        <v>154</v>
      </c>
      <c r="N522" s="24">
        <f t="shared" si="26"/>
        <v>0.1</v>
      </c>
      <c r="O522" s="200" t="s">
        <v>2071</v>
      </c>
      <c r="P522" s="68" t="s">
        <v>2997</v>
      </c>
      <c r="Q522" s="201" t="s">
        <v>2549</v>
      </c>
    </row>
    <row r="523" spans="1:17" ht="11.25" customHeight="1" x14ac:dyDescent="0.2">
      <c r="A523" s="23">
        <v>515</v>
      </c>
      <c r="B523" s="61" t="s">
        <v>2556</v>
      </c>
      <c r="C523" s="61" t="s">
        <v>2318</v>
      </c>
      <c r="D523" s="61" t="s">
        <v>2557</v>
      </c>
      <c r="E523" s="62">
        <f t="shared" si="24"/>
        <v>44123</v>
      </c>
      <c r="F523" s="63" t="s">
        <v>2985</v>
      </c>
      <c r="G523" s="64">
        <v>1</v>
      </c>
      <c r="H523" s="65" t="s">
        <v>2986</v>
      </c>
      <c r="I523" s="25" t="s">
        <v>1760</v>
      </c>
      <c r="J523" s="244">
        <v>78</v>
      </c>
      <c r="K523" s="66">
        <f t="shared" si="25"/>
        <v>7.8</v>
      </c>
      <c r="L523" s="67" t="s">
        <v>2987</v>
      </c>
      <c r="M523" s="199">
        <v>154</v>
      </c>
      <c r="N523" s="24">
        <f t="shared" si="26"/>
        <v>0.1</v>
      </c>
      <c r="O523" s="200" t="s">
        <v>2080</v>
      </c>
      <c r="P523" s="68" t="s">
        <v>2997</v>
      </c>
      <c r="Q523" s="201" t="s">
        <v>2549</v>
      </c>
    </row>
    <row r="524" spans="1:17" ht="11.25" customHeight="1" x14ac:dyDescent="0.2">
      <c r="A524" s="23">
        <v>516</v>
      </c>
      <c r="B524" s="61" t="s">
        <v>2558</v>
      </c>
      <c r="C524" s="61" t="s">
        <v>1810</v>
      </c>
      <c r="D524" s="61" t="s">
        <v>2559</v>
      </c>
      <c r="E524" s="62">
        <f t="shared" si="24"/>
        <v>44123</v>
      </c>
      <c r="F524" s="63" t="s">
        <v>2985</v>
      </c>
      <c r="G524" s="64">
        <v>1</v>
      </c>
      <c r="H524" s="65" t="s">
        <v>2986</v>
      </c>
      <c r="I524" s="25" t="s">
        <v>1760</v>
      </c>
      <c r="J524" s="244">
        <v>40</v>
      </c>
      <c r="K524" s="66">
        <f t="shared" si="25"/>
        <v>4</v>
      </c>
      <c r="L524" s="67" t="s">
        <v>2987</v>
      </c>
      <c r="M524" s="199">
        <v>154</v>
      </c>
      <c r="N524" s="24">
        <f t="shared" si="26"/>
        <v>0.1</v>
      </c>
      <c r="O524" s="200" t="s">
        <v>2081</v>
      </c>
      <c r="P524" s="68" t="s">
        <v>2997</v>
      </c>
      <c r="Q524" s="201" t="s">
        <v>2549</v>
      </c>
    </row>
    <row r="525" spans="1:17" ht="11.25" customHeight="1" x14ac:dyDescent="0.2">
      <c r="A525" s="23">
        <v>517</v>
      </c>
      <c r="B525" s="61" t="s">
        <v>2560</v>
      </c>
      <c r="C525" s="61" t="s">
        <v>1792</v>
      </c>
      <c r="D525" s="61" t="s">
        <v>2561</v>
      </c>
      <c r="E525" s="62">
        <f t="shared" si="24"/>
        <v>44123</v>
      </c>
      <c r="F525" s="63" t="s">
        <v>2985</v>
      </c>
      <c r="G525" s="64">
        <v>1</v>
      </c>
      <c r="H525" s="65" t="s">
        <v>2986</v>
      </c>
      <c r="I525" s="25" t="s">
        <v>1760</v>
      </c>
      <c r="J525" s="244">
        <v>24</v>
      </c>
      <c r="K525" s="66">
        <f t="shared" si="25"/>
        <v>2.4</v>
      </c>
      <c r="L525" s="67" t="s">
        <v>2987</v>
      </c>
      <c r="M525" s="199">
        <v>154</v>
      </c>
      <c r="N525" s="24">
        <f t="shared" si="26"/>
        <v>0.1</v>
      </c>
      <c r="O525" s="200" t="s">
        <v>2052</v>
      </c>
      <c r="P525" s="68" t="s">
        <v>2997</v>
      </c>
      <c r="Q525" s="201" t="s">
        <v>2549</v>
      </c>
    </row>
    <row r="526" spans="1:17" ht="11.25" customHeight="1" x14ac:dyDescent="0.2">
      <c r="A526" s="23">
        <v>518</v>
      </c>
      <c r="B526" s="61" t="s">
        <v>2562</v>
      </c>
      <c r="C526" s="61" t="s">
        <v>1905</v>
      </c>
      <c r="D526" s="61" t="s">
        <v>2563</v>
      </c>
      <c r="E526" s="62">
        <f t="shared" si="24"/>
        <v>44123</v>
      </c>
      <c r="F526" s="63" t="s">
        <v>2985</v>
      </c>
      <c r="G526" s="64">
        <v>1</v>
      </c>
      <c r="H526" s="65" t="s">
        <v>2986</v>
      </c>
      <c r="I526" s="25" t="s">
        <v>1760</v>
      </c>
      <c r="J526" s="244">
        <v>72</v>
      </c>
      <c r="K526" s="66">
        <f t="shared" si="25"/>
        <v>7.2</v>
      </c>
      <c r="L526" s="67" t="s">
        <v>2987</v>
      </c>
      <c r="M526" s="199">
        <v>154</v>
      </c>
      <c r="N526" s="24">
        <f t="shared" si="26"/>
        <v>0.1</v>
      </c>
      <c r="O526" s="200" t="s">
        <v>2041</v>
      </c>
      <c r="P526" s="68" t="s">
        <v>2997</v>
      </c>
      <c r="Q526" s="201" t="s">
        <v>2549</v>
      </c>
    </row>
    <row r="527" spans="1:17" ht="11.25" customHeight="1" x14ac:dyDescent="0.2">
      <c r="A527" s="23">
        <v>519</v>
      </c>
      <c r="B527" s="61" t="s">
        <v>2564</v>
      </c>
      <c r="C527" s="61" t="s">
        <v>1798</v>
      </c>
      <c r="D527" s="61" t="s">
        <v>2565</v>
      </c>
      <c r="E527" s="62">
        <f t="shared" si="24"/>
        <v>44123</v>
      </c>
      <c r="F527" s="63" t="s">
        <v>2985</v>
      </c>
      <c r="G527" s="64">
        <v>1</v>
      </c>
      <c r="H527" s="65" t="s">
        <v>2986</v>
      </c>
      <c r="I527" s="25" t="s">
        <v>1760</v>
      </c>
      <c r="J527" s="244">
        <v>50</v>
      </c>
      <c r="K527" s="66">
        <f t="shared" si="25"/>
        <v>5</v>
      </c>
      <c r="L527" s="67" t="s">
        <v>2987</v>
      </c>
      <c r="M527" s="199">
        <v>154</v>
      </c>
      <c r="N527" s="24">
        <f t="shared" si="26"/>
        <v>0.1</v>
      </c>
      <c r="O527" s="200" t="s">
        <v>327</v>
      </c>
      <c r="P527" s="68" t="s">
        <v>2997</v>
      </c>
      <c r="Q527" s="201" t="s">
        <v>2549</v>
      </c>
    </row>
    <row r="528" spans="1:17" ht="11.25" customHeight="1" x14ac:dyDescent="0.2">
      <c r="A528" s="23">
        <v>520</v>
      </c>
      <c r="B528" s="61" t="s">
        <v>2566</v>
      </c>
      <c r="C528" s="61" t="s">
        <v>347</v>
      </c>
      <c r="D528" s="61" t="s">
        <v>2567</v>
      </c>
      <c r="E528" s="62">
        <f t="shared" si="24"/>
        <v>44123</v>
      </c>
      <c r="F528" s="63" t="s">
        <v>2985</v>
      </c>
      <c r="G528" s="64">
        <v>1</v>
      </c>
      <c r="H528" s="65" t="s">
        <v>2986</v>
      </c>
      <c r="I528" s="25" t="s">
        <v>1760</v>
      </c>
      <c r="J528" s="244">
        <v>100</v>
      </c>
      <c r="K528" s="66">
        <f t="shared" si="25"/>
        <v>10</v>
      </c>
      <c r="L528" s="67" t="s">
        <v>2987</v>
      </c>
      <c r="M528" s="199">
        <v>154</v>
      </c>
      <c r="N528" s="24">
        <f t="shared" si="26"/>
        <v>0.1</v>
      </c>
      <c r="O528" s="200" t="s">
        <v>348</v>
      </c>
      <c r="P528" s="68" t="s">
        <v>2997</v>
      </c>
      <c r="Q528" s="201" t="s">
        <v>2549</v>
      </c>
    </row>
    <row r="529" spans="1:17" ht="11.25" customHeight="1" x14ac:dyDescent="0.2">
      <c r="A529" s="23">
        <v>521</v>
      </c>
      <c r="B529" s="61" t="s">
        <v>2568</v>
      </c>
      <c r="C529" s="61" t="s">
        <v>1910</v>
      </c>
      <c r="D529" s="61" t="s">
        <v>2569</v>
      </c>
      <c r="E529" s="62">
        <f t="shared" si="24"/>
        <v>44123</v>
      </c>
      <c r="F529" s="63" t="s">
        <v>2985</v>
      </c>
      <c r="G529" s="64">
        <v>1</v>
      </c>
      <c r="H529" s="65" t="s">
        <v>2986</v>
      </c>
      <c r="I529" s="25" t="s">
        <v>1760</v>
      </c>
      <c r="J529" s="244">
        <v>104</v>
      </c>
      <c r="K529" s="66">
        <f t="shared" si="25"/>
        <v>10.4</v>
      </c>
      <c r="L529" s="67" t="s">
        <v>2987</v>
      </c>
      <c r="M529" s="199">
        <v>154</v>
      </c>
      <c r="N529" s="24">
        <f t="shared" si="26"/>
        <v>0.1</v>
      </c>
      <c r="O529" s="200" t="s">
        <v>351</v>
      </c>
      <c r="P529" s="68" t="s">
        <v>2997</v>
      </c>
      <c r="Q529" s="201" t="s">
        <v>2549</v>
      </c>
    </row>
    <row r="530" spans="1:17" ht="11.25" customHeight="1" x14ac:dyDescent="0.2">
      <c r="A530" s="23">
        <v>522</v>
      </c>
      <c r="B530" s="61" t="s">
        <v>2570</v>
      </c>
      <c r="C530" s="61" t="s">
        <v>355</v>
      </c>
      <c r="D530" s="61" t="s">
        <v>2571</v>
      </c>
      <c r="E530" s="62">
        <f t="shared" si="24"/>
        <v>44123</v>
      </c>
      <c r="F530" s="63" t="s">
        <v>2985</v>
      </c>
      <c r="G530" s="64">
        <v>1</v>
      </c>
      <c r="H530" s="65" t="s">
        <v>2986</v>
      </c>
      <c r="I530" s="25" t="s">
        <v>1760</v>
      </c>
      <c r="J530" s="244">
        <v>120</v>
      </c>
      <c r="K530" s="66">
        <f t="shared" si="25"/>
        <v>12</v>
      </c>
      <c r="L530" s="67" t="s">
        <v>2987</v>
      </c>
      <c r="M530" s="199">
        <v>154</v>
      </c>
      <c r="N530" s="24">
        <f t="shared" si="26"/>
        <v>0.1</v>
      </c>
      <c r="O530" s="200" t="s">
        <v>356</v>
      </c>
      <c r="P530" s="68" t="s">
        <v>2997</v>
      </c>
      <c r="Q530" s="201" t="s">
        <v>2549</v>
      </c>
    </row>
    <row r="531" spans="1:17" ht="11.25" customHeight="1" x14ac:dyDescent="0.2">
      <c r="A531" s="23">
        <v>523</v>
      </c>
      <c r="B531" s="61" t="s">
        <v>2572</v>
      </c>
      <c r="C531" s="61" t="s">
        <v>1929</v>
      </c>
      <c r="D531" s="61" t="s">
        <v>2573</v>
      </c>
      <c r="E531" s="62">
        <f t="shared" si="24"/>
        <v>44123</v>
      </c>
      <c r="F531" s="63" t="s">
        <v>2985</v>
      </c>
      <c r="G531" s="64">
        <v>1</v>
      </c>
      <c r="H531" s="65" t="s">
        <v>2986</v>
      </c>
      <c r="I531" s="25" t="s">
        <v>1760</v>
      </c>
      <c r="J531" s="244">
        <v>22</v>
      </c>
      <c r="K531" s="66">
        <f t="shared" si="25"/>
        <v>2.2000000000000002</v>
      </c>
      <c r="L531" s="67" t="s">
        <v>2987</v>
      </c>
      <c r="M531" s="199">
        <v>154</v>
      </c>
      <c r="N531" s="24">
        <f t="shared" si="26"/>
        <v>0.1</v>
      </c>
      <c r="O531" s="200" t="s">
        <v>357</v>
      </c>
      <c r="P531" s="68" t="s">
        <v>2997</v>
      </c>
      <c r="Q531" s="201" t="s">
        <v>2549</v>
      </c>
    </row>
    <row r="532" spans="1:17" ht="11.25" customHeight="1" x14ac:dyDescent="0.2">
      <c r="A532" s="23">
        <v>524</v>
      </c>
      <c r="B532" s="61" t="s">
        <v>2574</v>
      </c>
      <c r="C532" s="61" t="s">
        <v>1930</v>
      </c>
      <c r="D532" s="61" t="s">
        <v>2575</v>
      </c>
      <c r="E532" s="62">
        <f t="shared" si="24"/>
        <v>44123</v>
      </c>
      <c r="F532" s="63" t="s">
        <v>2985</v>
      </c>
      <c r="G532" s="64">
        <v>1</v>
      </c>
      <c r="H532" s="65" t="s">
        <v>2986</v>
      </c>
      <c r="I532" s="25" t="s">
        <v>1760</v>
      </c>
      <c r="J532" s="244">
        <v>22</v>
      </c>
      <c r="K532" s="66">
        <f t="shared" si="25"/>
        <v>2.2000000000000002</v>
      </c>
      <c r="L532" s="67" t="s">
        <v>2987</v>
      </c>
      <c r="M532" s="199">
        <v>154</v>
      </c>
      <c r="N532" s="24">
        <f t="shared" si="26"/>
        <v>0.1</v>
      </c>
      <c r="O532" s="200" t="s">
        <v>358</v>
      </c>
      <c r="P532" s="68" t="s">
        <v>2997</v>
      </c>
      <c r="Q532" s="201" t="s">
        <v>2549</v>
      </c>
    </row>
    <row r="533" spans="1:17" ht="11.25" customHeight="1" x14ac:dyDescent="0.2">
      <c r="A533" s="23">
        <v>525</v>
      </c>
      <c r="B533" s="61" t="s">
        <v>2576</v>
      </c>
      <c r="C533" s="61" t="s">
        <v>1919</v>
      </c>
      <c r="D533" s="61" t="s">
        <v>2577</v>
      </c>
      <c r="E533" s="62">
        <f t="shared" si="24"/>
        <v>44123</v>
      </c>
      <c r="F533" s="63" t="s">
        <v>2985</v>
      </c>
      <c r="G533" s="64">
        <v>1</v>
      </c>
      <c r="H533" s="65" t="s">
        <v>2986</v>
      </c>
      <c r="I533" s="25" t="s">
        <v>1760</v>
      </c>
      <c r="J533" s="244">
        <v>90</v>
      </c>
      <c r="K533" s="66">
        <f t="shared" si="25"/>
        <v>9</v>
      </c>
      <c r="L533" s="67" t="s">
        <v>2987</v>
      </c>
      <c r="M533" s="199">
        <v>154</v>
      </c>
      <c r="N533" s="24">
        <f t="shared" si="26"/>
        <v>0.1</v>
      </c>
      <c r="O533" s="200" t="s">
        <v>2349</v>
      </c>
      <c r="P533" s="68" t="s">
        <v>2997</v>
      </c>
      <c r="Q533" s="201" t="s">
        <v>2549</v>
      </c>
    </row>
    <row r="534" spans="1:17" ht="11.25" customHeight="1" x14ac:dyDescent="0.2">
      <c r="A534" s="23">
        <v>526</v>
      </c>
      <c r="B534" s="61" t="s">
        <v>2578</v>
      </c>
      <c r="C534" s="61" t="s">
        <v>1922</v>
      </c>
      <c r="D534" s="61" t="s">
        <v>2579</v>
      </c>
      <c r="E534" s="62">
        <f t="shared" si="24"/>
        <v>44123</v>
      </c>
      <c r="F534" s="63" t="s">
        <v>2985</v>
      </c>
      <c r="G534" s="64">
        <v>1</v>
      </c>
      <c r="H534" s="65" t="s">
        <v>2986</v>
      </c>
      <c r="I534" s="25" t="s">
        <v>1760</v>
      </c>
      <c r="J534" s="244">
        <v>18</v>
      </c>
      <c r="K534" s="66">
        <f t="shared" si="25"/>
        <v>1.8</v>
      </c>
      <c r="L534" s="67" t="s">
        <v>2987</v>
      </c>
      <c r="M534" s="199">
        <v>154</v>
      </c>
      <c r="N534" s="24">
        <f t="shared" si="26"/>
        <v>0.1</v>
      </c>
      <c r="O534" s="200" t="s">
        <v>2356</v>
      </c>
      <c r="P534" s="68" t="s">
        <v>2997</v>
      </c>
      <c r="Q534" s="201" t="s">
        <v>2549</v>
      </c>
    </row>
    <row r="535" spans="1:17" ht="11.25" customHeight="1" x14ac:dyDescent="0.2">
      <c r="A535" s="23">
        <v>527</v>
      </c>
      <c r="B535" s="61" t="s">
        <v>2580</v>
      </c>
      <c r="C535" s="61" t="s">
        <v>1877</v>
      </c>
      <c r="D535" s="61" t="s">
        <v>2581</v>
      </c>
      <c r="E535" s="62">
        <f t="shared" si="24"/>
        <v>44123</v>
      </c>
      <c r="F535" s="63" t="s">
        <v>2985</v>
      </c>
      <c r="G535" s="64">
        <v>1</v>
      </c>
      <c r="H535" s="65" t="s">
        <v>2986</v>
      </c>
      <c r="I535" s="25" t="s">
        <v>1760</v>
      </c>
      <c r="J535" s="244">
        <v>70</v>
      </c>
      <c r="K535" s="66">
        <f t="shared" si="25"/>
        <v>7</v>
      </c>
      <c r="L535" s="67" t="s">
        <v>2987</v>
      </c>
      <c r="M535" s="199">
        <v>154</v>
      </c>
      <c r="N535" s="24">
        <f t="shared" si="26"/>
        <v>0.1</v>
      </c>
      <c r="O535" s="200" t="s">
        <v>2360</v>
      </c>
      <c r="P535" s="68" t="s">
        <v>2997</v>
      </c>
      <c r="Q535" s="201" t="s">
        <v>2549</v>
      </c>
    </row>
    <row r="536" spans="1:17" ht="11.25" customHeight="1" x14ac:dyDescent="0.2">
      <c r="A536" s="23">
        <v>528</v>
      </c>
      <c r="B536" s="61" t="s">
        <v>2582</v>
      </c>
      <c r="C536" s="61" t="s">
        <v>1878</v>
      </c>
      <c r="D536" s="61" t="s">
        <v>2583</v>
      </c>
      <c r="E536" s="62">
        <f t="shared" si="24"/>
        <v>44123</v>
      </c>
      <c r="F536" s="63" t="s">
        <v>2985</v>
      </c>
      <c r="G536" s="64">
        <v>1</v>
      </c>
      <c r="H536" s="65" t="s">
        <v>2986</v>
      </c>
      <c r="I536" s="25" t="s">
        <v>1760</v>
      </c>
      <c r="J536" s="244">
        <v>24</v>
      </c>
      <c r="K536" s="66">
        <f t="shared" si="25"/>
        <v>2.4</v>
      </c>
      <c r="L536" s="67" t="s">
        <v>2987</v>
      </c>
      <c r="M536" s="199">
        <v>154</v>
      </c>
      <c r="N536" s="24">
        <f t="shared" si="26"/>
        <v>0.1</v>
      </c>
      <c r="O536" s="200" t="s">
        <v>2361</v>
      </c>
      <c r="P536" s="68" t="s">
        <v>2997</v>
      </c>
      <c r="Q536" s="201" t="s">
        <v>2549</v>
      </c>
    </row>
    <row r="537" spans="1:17" ht="11.25" customHeight="1" x14ac:dyDescent="0.2">
      <c r="A537" s="23">
        <v>529</v>
      </c>
      <c r="B537" s="61" t="s">
        <v>2584</v>
      </c>
      <c r="C537" s="61" t="s">
        <v>1879</v>
      </c>
      <c r="D537" s="61" t="s">
        <v>2585</v>
      </c>
      <c r="E537" s="62">
        <f t="shared" si="24"/>
        <v>44123</v>
      </c>
      <c r="F537" s="63" t="s">
        <v>2985</v>
      </c>
      <c r="G537" s="64">
        <v>1</v>
      </c>
      <c r="H537" s="65" t="s">
        <v>2986</v>
      </c>
      <c r="I537" s="25" t="s">
        <v>1760</v>
      </c>
      <c r="J537" s="244">
        <v>60</v>
      </c>
      <c r="K537" s="66">
        <f t="shared" si="25"/>
        <v>6</v>
      </c>
      <c r="L537" s="67" t="s">
        <v>2987</v>
      </c>
      <c r="M537" s="199">
        <v>154</v>
      </c>
      <c r="N537" s="24">
        <f t="shared" si="26"/>
        <v>0.1</v>
      </c>
      <c r="O537" s="200" t="s">
        <v>1973</v>
      </c>
      <c r="P537" s="68" t="s">
        <v>2997</v>
      </c>
      <c r="Q537" s="201" t="s">
        <v>2549</v>
      </c>
    </row>
    <row r="538" spans="1:17" ht="11.25" customHeight="1" x14ac:dyDescent="0.2">
      <c r="A538" s="23">
        <v>530</v>
      </c>
      <c r="B538" s="61" t="s">
        <v>2586</v>
      </c>
      <c r="C538" s="61" t="s">
        <v>2284</v>
      </c>
      <c r="D538" s="61" t="s">
        <v>2587</v>
      </c>
      <c r="E538" s="62">
        <f t="shared" si="24"/>
        <v>44123</v>
      </c>
      <c r="F538" s="63" t="s">
        <v>2985</v>
      </c>
      <c r="G538" s="64">
        <v>1</v>
      </c>
      <c r="H538" s="65" t="s">
        <v>2986</v>
      </c>
      <c r="I538" s="25" t="s">
        <v>1760</v>
      </c>
      <c r="J538" s="244">
        <v>20</v>
      </c>
      <c r="K538" s="66">
        <f t="shared" si="25"/>
        <v>2</v>
      </c>
      <c r="L538" s="67" t="s">
        <v>2987</v>
      </c>
      <c r="M538" s="199">
        <v>154</v>
      </c>
      <c r="N538" s="24">
        <f t="shared" si="26"/>
        <v>0.1</v>
      </c>
      <c r="O538" s="200" t="s">
        <v>1990</v>
      </c>
      <c r="P538" s="68" t="s">
        <v>2997</v>
      </c>
      <c r="Q538" s="201" t="s">
        <v>2549</v>
      </c>
    </row>
    <row r="539" spans="1:17" ht="11.25" customHeight="1" x14ac:dyDescent="0.2">
      <c r="A539" s="23">
        <v>531</v>
      </c>
      <c r="B539" s="61" t="s">
        <v>2588</v>
      </c>
      <c r="C539" s="61" t="s">
        <v>2332</v>
      </c>
      <c r="D539" s="61" t="s">
        <v>2589</v>
      </c>
      <c r="E539" s="62">
        <f t="shared" si="24"/>
        <v>44123</v>
      </c>
      <c r="F539" s="63" t="s">
        <v>2985</v>
      </c>
      <c r="G539" s="64">
        <v>1</v>
      </c>
      <c r="H539" s="65" t="s">
        <v>2986</v>
      </c>
      <c r="I539" s="25" t="s">
        <v>1760</v>
      </c>
      <c r="J539" s="244">
        <v>44</v>
      </c>
      <c r="K539" s="66">
        <f t="shared" si="25"/>
        <v>4.4000000000000004</v>
      </c>
      <c r="L539" s="67" t="s">
        <v>2987</v>
      </c>
      <c r="M539" s="199">
        <v>154</v>
      </c>
      <c r="N539" s="24">
        <f t="shared" si="26"/>
        <v>0.1</v>
      </c>
      <c r="O539" s="200" t="s">
        <v>2001</v>
      </c>
      <c r="P539" s="68" t="s">
        <v>2997</v>
      </c>
      <c r="Q539" s="201" t="s">
        <v>2549</v>
      </c>
    </row>
    <row r="540" spans="1:17" ht="11.25" customHeight="1" x14ac:dyDescent="0.2">
      <c r="A540" s="23">
        <v>532</v>
      </c>
      <c r="B540" s="61" t="s">
        <v>2590</v>
      </c>
      <c r="C540" s="61" t="s">
        <v>2116</v>
      </c>
      <c r="D540" s="61" t="s">
        <v>2591</v>
      </c>
      <c r="E540" s="62">
        <f t="shared" si="24"/>
        <v>44123</v>
      </c>
      <c r="F540" s="63" t="s">
        <v>2985</v>
      </c>
      <c r="G540" s="64">
        <v>1</v>
      </c>
      <c r="H540" s="65" t="s">
        <v>2986</v>
      </c>
      <c r="I540" s="25" t="s">
        <v>1760</v>
      </c>
      <c r="J540" s="244">
        <v>36</v>
      </c>
      <c r="K540" s="66">
        <f t="shared" si="25"/>
        <v>3.6</v>
      </c>
      <c r="L540" s="67" t="s">
        <v>2987</v>
      </c>
      <c r="M540" s="199">
        <v>154</v>
      </c>
      <c r="N540" s="24">
        <f t="shared" si="26"/>
        <v>0.1</v>
      </c>
      <c r="O540" s="200" t="s">
        <v>2117</v>
      </c>
      <c r="P540" s="68" t="s">
        <v>2997</v>
      </c>
      <c r="Q540" s="201" t="s">
        <v>2549</v>
      </c>
    </row>
    <row r="541" spans="1:17" ht="11.25" customHeight="1" x14ac:dyDescent="0.2">
      <c r="A541" s="23">
        <v>533</v>
      </c>
      <c r="B541" s="61" t="s">
        <v>2592</v>
      </c>
      <c r="C541" s="61" t="s">
        <v>2013</v>
      </c>
      <c r="D541" s="61" t="s">
        <v>2593</v>
      </c>
      <c r="E541" s="62">
        <f t="shared" si="24"/>
        <v>44123</v>
      </c>
      <c r="F541" s="63" t="s">
        <v>2985</v>
      </c>
      <c r="G541" s="64">
        <v>1</v>
      </c>
      <c r="H541" s="65" t="s">
        <v>2986</v>
      </c>
      <c r="I541" s="25" t="s">
        <v>1760</v>
      </c>
      <c r="J541" s="244">
        <v>60</v>
      </c>
      <c r="K541" s="66">
        <f t="shared" si="25"/>
        <v>6</v>
      </c>
      <c r="L541" s="67" t="s">
        <v>2987</v>
      </c>
      <c r="M541" s="199">
        <v>154</v>
      </c>
      <c r="N541" s="24">
        <f t="shared" si="26"/>
        <v>0.1</v>
      </c>
      <c r="O541" s="200" t="s">
        <v>2014</v>
      </c>
      <c r="P541" s="68" t="s">
        <v>2997</v>
      </c>
      <c r="Q541" s="201" t="s">
        <v>2549</v>
      </c>
    </row>
    <row r="542" spans="1:17" ht="11.25" customHeight="1" x14ac:dyDescent="0.2">
      <c r="A542" s="23">
        <v>534</v>
      </c>
      <c r="B542" s="61" t="s">
        <v>2594</v>
      </c>
      <c r="C542" s="61" t="s">
        <v>2015</v>
      </c>
      <c r="D542" s="61" t="s">
        <v>2595</v>
      </c>
      <c r="E542" s="62">
        <f t="shared" si="24"/>
        <v>44123</v>
      </c>
      <c r="F542" s="63" t="s">
        <v>2985</v>
      </c>
      <c r="G542" s="64">
        <v>1</v>
      </c>
      <c r="H542" s="65" t="s">
        <v>2986</v>
      </c>
      <c r="I542" s="25" t="s">
        <v>1760</v>
      </c>
      <c r="J542" s="244">
        <v>32</v>
      </c>
      <c r="K542" s="66">
        <f t="shared" si="25"/>
        <v>3.2</v>
      </c>
      <c r="L542" s="67" t="s">
        <v>2987</v>
      </c>
      <c r="M542" s="199">
        <v>154</v>
      </c>
      <c r="N542" s="24">
        <f t="shared" si="26"/>
        <v>0.1</v>
      </c>
      <c r="O542" s="200" t="s">
        <v>2016</v>
      </c>
      <c r="P542" s="68" t="s">
        <v>2997</v>
      </c>
      <c r="Q542" s="201" t="s">
        <v>2549</v>
      </c>
    </row>
    <row r="543" spans="1:17" ht="11.25" customHeight="1" x14ac:dyDescent="0.2">
      <c r="A543" s="23">
        <v>535</v>
      </c>
      <c r="B543" s="61" t="s">
        <v>2596</v>
      </c>
      <c r="C543" s="61" t="s">
        <v>2019</v>
      </c>
      <c r="D543" s="61" t="s">
        <v>2597</v>
      </c>
      <c r="E543" s="62">
        <f t="shared" si="24"/>
        <v>44123</v>
      </c>
      <c r="F543" s="63" t="s">
        <v>2985</v>
      </c>
      <c r="G543" s="64">
        <v>1</v>
      </c>
      <c r="H543" s="65" t="s">
        <v>2986</v>
      </c>
      <c r="I543" s="25" t="s">
        <v>1760</v>
      </c>
      <c r="J543" s="244">
        <v>30</v>
      </c>
      <c r="K543" s="66">
        <f t="shared" si="25"/>
        <v>3</v>
      </c>
      <c r="L543" s="67" t="s">
        <v>2987</v>
      </c>
      <c r="M543" s="199">
        <v>154</v>
      </c>
      <c r="N543" s="24">
        <f t="shared" si="26"/>
        <v>0.1</v>
      </c>
      <c r="O543" s="200" t="s">
        <v>2020</v>
      </c>
      <c r="P543" s="68" t="s">
        <v>2997</v>
      </c>
      <c r="Q543" s="201" t="s">
        <v>2549</v>
      </c>
    </row>
    <row r="544" spans="1:17" ht="11.25" customHeight="1" x14ac:dyDescent="0.2">
      <c r="A544" s="23">
        <v>536</v>
      </c>
      <c r="B544" s="61" t="s">
        <v>2598</v>
      </c>
      <c r="C544" s="61" t="s">
        <v>1887</v>
      </c>
      <c r="D544" s="61" t="s">
        <v>2599</v>
      </c>
      <c r="E544" s="62">
        <f t="shared" si="24"/>
        <v>44123</v>
      </c>
      <c r="F544" s="63" t="s">
        <v>2985</v>
      </c>
      <c r="G544" s="64">
        <v>1</v>
      </c>
      <c r="H544" s="65" t="s">
        <v>2986</v>
      </c>
      <c r="I544" s="25" t="s">
        <v>1760</v>
      </c>
      <c r="J544" s="244">
        <v>110</v>
      </c>
      <c r="K544" s="66">
        <f t="shared" si="25"/>
        <v>11</v>
      </c>
      <c r="L544" s="67" t="s">
        <v>2987</v>
      </c>
      <c r="M544" s="199">
        <v>154</v>
      </c>
      <c r="N544" s="24">
        <f t="shared" si="26"/>
        <v>0.1</v>
      </c>
      <c r="O544" s="200" t="s">
        <v>1118</v>
      </c>
      <c r="P544" s="68" t="s">
        <v>2997</v>
      </c>
      <c r="Q544" s="201" t="s">
        <v>2549</v>
      </c>
    </row>
    <row r="545" spans="1:17" ht="11.25" customHeight="1" x14ac:dyDescent="0.2">
      <c r="A545" s="23">
        <v>537</v>
      </c>
      <c r="B545" s="61" t="s">
        <v>2600</v>
      </c>
      <c r="C545" s="61" t="s">
        <v>1772</v>
      </c>
      <c r="D545" s="61" t="s">
        <v>2601</v>
      </c>
      <c r="E545" s="62">
        <f t="shared" si="24"/>
        <v>44123</v>
      </c>
      <c r="F545" s="63" t="s">
        <v>2985</v>
      </c>
      <c r="G545" s="64">
        <v>1</v>
      </c>
      <c r="H545" s="65" t="s">
        <v>2986</v>
      </c>
      <c r="I545" s="25" t="s">
        <v>1760</v>
      </c>
      <c r="J545" s="244">
        <v>180</v>
      </c>
      <c r="K545" s="66">
        <f t="shared" si="25"/>
        <v>18</v>
      </c>
      <c r="L545" s="67" t="s">
        <v>2987</v>
      </c>
      <c r="M545" s="199">
        <v>154</v>
      </c>
      <c r="N545" s="24">
        <f t="shared" si="26"/>
        <v>0.1</v>
      </c>
      <c r="O545" s="200" t="s">
        <v>2147</v>
      </c>
      <c r="P545" s="68" t="s">
        <v>2997</v>
      </c>
      <c r="Q545" s="201" t="s">
        <v>2549</v>
      </c>
    </row>
    <row r="546" spans="1:17" ht="11.25" customHeight="1" x14ac:dyDescent="0.2">
      <c r="A546" s="23">
        <v>538</v>
      </c>
      <c r="B546" s="61" t="s">
        <v>2602</v>
      </c>
      <c r="C546" s="61" t="s">
        <v>1773</v>
      </c>
      <c r="D546" s="61" t="s">
        <v>2603</v>
      </c>
      <c r="E546" s="62">
        <f t="shared" si="24"/>
        <v>44123</v>
      </c>
      <c r="F546" s="63" t="s">
        <v>2985</v>
      </c>
      <c r="G546" s="64">
        <v>1</v>
      </c>
      <c r="H546" s="65" t="s">
        <v>2986</v>
      </c>
      <c r="I546" s="25" t="s">
        <v>1760</v>
      </c>
      <c r="J546" s="244">
        <v>70</v>
      </c>
      <c r="K546" s="66">
        <f t="shared" si="25"/>
        <v>7</v>
      </c>
      <c r="L546" s="67" t="s">
        <v>2987</v>
      </c>
      <c r="M546" s="199">
        <v>154</v>
      </c>
      <c r="N546" s="24">
        <f t="shared" si="26"/>
        <v>0.1</v>
      </c>
      <c r="O546" s="200" t="s">
        <v>1122</v>
      </c>
      <c r="P546" s="68" t="s">
        <v>2997</v>
      </c>
      <c r="Q546" s="201" t="s">
        <v>2549</v>
      </c>
    </row>
    <row r="547" spans="1:17" ht="11.25" customHeight="1" x14ac:dyDescent="0.2">
      <c r="A547" s="23">
        <v>539</v>
      </c>
      <c r="B547" s="61" t="s">
        <v>2604</v>
      </c>
      <c r="C547" s="61" t="s">
        <v>2292</v>
      </c>
      <c r="D547" s="61" t="s">
        <v>2605</v>
      </c>
      <c r="E547" s="62">
        <f t="shared" si="24"/>
        <v>44123</v>
      </c>
      <c r="F547" s="63" t="s">
        <v>2985</v>
      </c>
      <c r="G547" s="64">
        <v>1</v>
      </c>
      <c r="H547" s="65" t="s">
        <v>2986</v>
      </c>
      <c r="I547" s="25" t="s">
        <v>1760</v>
      </c>
      <c r="J547" s="244">
        <v>42</v>
      </c>
      <c r="K547" s="66">
        <f t="shared" si="25"/>
        <v>4.2</v>
      </c>
      <c r="L547" s="67" t="s">
        <v>2987</v>
      </c>
      <c r="M547" s="199">
        <v>154</v>
      </c>
      <c r="N547" s="24">
        <f t="shared" si="26"/>
        <v>0.1</v>
      </c>
      <c r="O547" s="200" t="s">
        <v>1150</v>
      </c>
      <c r="P547" s="68" t="s">
        <v>2997</v>
      </c>
      <c r="Q547" s="201" t="s">
        <v>2549</v>
      </c>
    </row>
    <row r="548" spans="1:17" ht="11.25" customHeight="1" x14ac:dyDescent="0.2">
      <c r="A548" s="23">
        <v>540</v>
      </c>
      <c r="B548" s="61" t="s">
        <v>2606</v>
      </c>
      <c r="C548" s="61" t="s">
        <v>1784</v>
      </c>
      <c r="D548" s="61" t="s">
        <v>2607</v>
      </c>
      <c r="E548" s="62">
        <f t="shared" si="24"/>
        <v>44123</v>
      </c>
      <c r="F548" s="63" t="s">
        <v>2985</v>
      </c>
      <c r="G548" s="64">
        <v>1</v>
      </c>
      <c r="H548" s="65" t="s">
        <v>2986</v>
      </c>
      <c r="I548" s="25" t="s">
        <v>1760</v>
      </c>
      <c r="J548" s="244">
        <v>46</v>
      </c>
      <c r="K548" s="66">
        <f t="shared" si="25"/>
        <v>4.5999999999999996</v>
      </c>
      <c r="L548" s="67" t="s">
        <v>2987</v>
      </c>
      <c r="M548" s="199">
        <v>154</v>
      </c>
      <c r="N548" s="24">
        <f t="shared" si="26"/>
        <v>0.1</v>
      </c>
      <c r="O548" s="200" t="s">
        <v>1156</v>
      </c>
      <c r="P548" s="68" t="s">
        <v>2997</v>
      </c>
      <c r="Q548" s="201" t="s">
        <v>2549</v>
      </c>
    </row>
    <row r="549" spans="1:17" ht="11.25" customHeight="1" x14ac:dyDescent="0.2">
      <c r="A549" s="23">
        <v>541</v>
      </c>
      <c r="B549" s="61" t="s">
        <v>2608</v>
      </c>
      <c r="C549" s="61" t="e">
        <v>#N/A</v>
      </c>
      <c r="D549" s="61" t="s">
        <v>2609</v>
      </c>
      <c r="E549" s="62">
        <f t="shared" si="24"/>
        <v>44123</v>
      </c>
      <c r="F549" s="63" t="s">
        <v>2985</v>
      </c>
      <c r="G549" s="64">
        <v>1</v>
      </c>
      <c r="H549" s="65" t="s">
        <v>2986</v>
      </c>
      <c r="I549" s="25" t="s">
        <v>1760</v>
      </c>
      <c r="J549" s="244">
        <v>30</v>
      </c>
      <c r="K549" s="66">
        <f t="shared" si="25"/>
        <v>3</v>
      </c>
      <c r="L549" s="67" t="s">
        <v>2987</v>
      </c>
      <c r="M549" s="199">
        <v>154</v>
      </c>
      <c r="N549" s="24">
        <f t="shared" si="26"/>
        <v>0.1</v>
      </c>
      <c r="O549" s="200" t="s">
        <v>2118</v>
      </c>
      <c r="P549" s="68" t="s">
        <v>2997</v>
      </c>
      <c r="Q549" s="201" t="s">
        <v>2549</v>
      </c>
    </row>
    <row r="550" spans="1:17" ht="11.25" customHeight="1" x14ac:dyDescent="0.2">
      <c r="A550" s="23">
        <v>542</v>
      </c>
      <c r="B550" s="61" t="s">
        <v>2610</v>
      </c>
      <c r="C550" s="61" t="s">
        <v>1876</v>
      </c>
      <c r="D550" s="61" t="s">
        <v>2611</v>
      </c>
      <c r="E550" s="62">
        <f t="shared" si="24"/>
        <v>44123</v>
      </c>
      <c r="F550" s="63" t="s">
        <v>2985</v>
      </c>
      <c r="G550" s="64">
        <v>1</v>
      </c>
      <c r="H550" s="65" t="s">
        <v>2986</v>
      </c>
      <c r="I550" s="25" t="s">
        <v>1760</v>
      </c>
      <c r="J550" s="244">
        <v>140</v>
      </c>
      <c r="K550" s="66">
        <f t="shared" si="25"/>
        <v>14</v>
      </c>
      <c r="L550" s="67" t="s">
        <v>2987</v>
      </c>
      <c r="M550" s="199">
        <v>154</v>
      </c>
      <c r="N550" s="24">
        <f t="shared" si="26"/>
        <v>0.1</v>
      </c>
      <c r="O550" s="200" t="s">
        <v>350</v>
      </c>
      <c r="P550" s="68" t="s">
        <v>2997</v>
      </c>
      <c r="Q550" s="201" t="s">
        <v>2549</v>
      </c>
    </row>
    <row r="551" spans="1:17" ht="11.25" customHeight="1" x14ac:dyDescent="0.2">
      <c r="A551" s="23">
        <v>543</v>
      </c>
      <c r="B551" s="61" t="s">
        <v>2612</v>
      </c>
      <c r="C551" s="61" t="s">
        <v>1899</v>
      </c>
      <c r="D551" s="61" t="s">
        <v>2613</v>
      </c>
      <c r="E551" s="62">
        <f t="shared" si="24"/>
        <v>44123</v>
      </c>
      <c r="F551" s="63" t="s">
        <v>2985</v>
      </c>
      <c r="G551" s="64">
        <v>1</v>
      </c>
      <c r="H551" s="65" t="s">
        <v>2986</v>
      </c>
      <c r="I551" s="25" t="s">
        <v>1760</v>
      </c>
      <c r="J551" s="244">
        <v>48</v>
      </c>
      <c r="K551" s="66">
        <f t="shared" si="25"/>
        <v>4.8</v>
      </c>
      <c r="L551" s="67" t="s">
        <v>2987</v>
      </c>
      <c r="M551" s="199">
        <v>154</v>
      </c>
      <c r="N551" s="24">
        <f t="shared" si="26"/>
        <v>0.1</v>
      </c>
      <c r="O551" s="200" t="s">
        <v>2103</v>
      </c>
      <c r="P551" s="68" t="s">
        <v>2997</v>
      </c>
      <c r="Q551" s="201" t="s">
        <v>2549</v>
      </c>
    </row>
    <row r="552" spans="1:17" ht="11.25" customHeight="1" x14ac:dyDescent="0.2">
      <c r="A552" s="23">
        <v>544</v>
      </c>
      <c r="B552" s="61" t="s">
        <v>2614</v>
      </c>
      <c r="C552" s="61" t="s">
        <v>2140</v>
      </c>
      <c r="D552" s="61" t="s">
        <v>2615</v>
      </c>
      <c r="E552" s="62">
        <f t="shared" si="24"/>
        <v>44123</v>
      </c>
      <c r="F552" s="63" t="s">
        <v>2985</v>
      </c>
      <c r="G552" s="64">
        <v>1</v>
      </c>
      <c r="H552" s="65" t="s">
        <v>2986</v>
      </c>
      <c r="I552" s="25" t="s">
        <v>1760</v>
      </c>
      <c r="J552" s="244">
        <v>45</v>
      </c>
      <c r="K552" s="66">
        <f t="shared" si="25"/>
        <v>4.5</v>
      </c>
      <c r="L552" s="67" t="s">
        <v>2987</v>
      </c>
      <c r="M552" s="199">
        <v>154</v>
      </c>
      <c r="N552" s="24">
        <f t="shared" si="26"/>
        <v>0.1</v>
      </c>
      <c r="O552" s="200" t="s">
        <v>2141</v>
      </c>
      <c r="P552" s="68" t="s">
        <v>2997</v>
      </c>
      <c r="Q552" s="201" t="s">
        <v>2549</v>
      </c>
    </row>
    <row r="553" spans="1:17" ht="11.25" customHeight="1" x14ac:dyDescent="0.2">
      <c r="A553" s="23">
        <v>545</v>
      </c>
      <c r="B553" s="61" t="s">
        <v>2616</v>
      </c>
      <c r="C553" s="61" t="s">
        <v>1897</v>
      </c>
      <c r="D553" s="61" t="s">
        <v>2617</v>
      </c>
      <c r="E553" s="62">
        <f t="shared" si="24"/>
        <v>44123</v>
      </c>
      <c r="F553" s="63" t="s">
        <v>2985</v>
      </c>
      <c r="G553" s="64">
        <v>1</v>
      </c>
      <c r="H553" s="65" t="s">
        <v>2986</v>
      </c>
      <c r="I553" s="25" t="s">
        <v>1760</v>
      </c>
      <c r="J553" s="244">
        <v>168</v>
      </c>
      <c r="K553" s="66">
        <f t="shared" si="25"/>
        <v>16.8</v>
      </c>
      <c r="L553" s="67" t="s">
        <v>2987</v>
      </c>
      <c r="M553" s="199">
        <v>154</v>
      </c>
      <c r="N553" s="24">
        <f t="shared" si="26"/>
        <v>0.1</v>
      </c>
      <c r="O553" s="200" t="s">
        <v>1083</v>
      </c>
      <c r="P553" s="68" t="s">
        <v>2997</v>
      </c>
      <c r="Q553" s="201" t="s">
        <v>2549</v>
      </c>
    </row>
    <row r="554" spans="1:17" ht="11.25" customHeight="1" x14ac:dyDescent="0.2">
      <c r="A554" s="23">
        <v>546</v>
      </c>
      <c r="B554" s="61" t="s">
        <v>2618</v>
      </c>
      <c r="C554" s="61" t="s">
        <v>1766</v>
      </c>
      <c r="D554" s="61" t="s">
        <v>2619</v>
      </c>
      <c r="E554" s="62">
        <f t="shared" si="24"/>
        <v>44123</v>
      </c>
      <c r="F554" s="63" t="s">
        <v>2985</v>
      </c>
      <c r="G554" s="64">
        <v>1</v>
      </c>
      <c r="H554" s="65" t="s">
        <v>2986</v>
      </c>
      <c r="I554" s="25" t="s">
        <v>1760</v>
      </c>
      <c r="J554" s="244">
        <v>128</v>
      </c>
      <c r="K554" s="66">
        <f t="shared" si="25"/>
        <v>12.8</v>
      </c>
      <c r="L554" s="67" t="s">
        <v>2987</v>
      </c>
      <c r="M554" s="199">
        <v>154</v>
      </c>
      <c r="N554" s="24">
        <f t="shared" si="26"/>
        <v>0.1</v>
      </c>
      <c r="O554" s="200" t="s">
        <v>1104</v>
      </c>
      <c r="P554" s="68" t="s">
        <v>2997</v>
      </c>
      <c r="Q554" s="201" t="s">
        <v>2549</v>
      </c>
    </row>
    <row r="555" spans="1:17" ht="11.25" customHeight="1" x14ac:dyDescent="0.2">
      <c r="A555" s="23">
        <v>547</v>
      </c>
      <c r="B555" s="61" t="s">
        <v>2620</v>
      </c>
      <c r="C555" s="61" t="s">
        <v>1780</v>
      </c>
      <c r="D555" s="61" t="s">
        <v>2621</v>
      </c>
      <c r="E555" s="62">
        <f t="shared" si="24"/>
        <v>44123</v>
      </c>
      <c r="F555" s="63" t="s">
        <v>2985</v>
      </c>
      <c r="G555" s="64">
        <v>1</v>
      </c>
      <c r="H555" s="65" t="s">
        <v>2986</v>
      </c>
      <c r="I555" s="25" t="s">
        <v>1760</v>
      </c>
      <c r="J555" s="244">
        <v>40</v>
      </c>
      <c r="K555" s="66">
        <f t="shared" si="25"/>
        <v>4</v>
      </c>
      <c r="L555" s="67" t="s">
        <v>2987</v>
      </c>
      <c r="M555" s="199">
        <v>154</v>
      </c>
      <c r="N555" s="24">
        <f t="shared" si="26"/>
        <v>0.1</v>
      </c>
      <c r="O555" s="200" t="s">
        <v>1147</v>
      </c>
      <c r="P555" s="68" t="s">
        <v>2997</v>
      </c>
      <c r="Q555" s="201" t="s">
        <v>2549</v>
      </c>
    </row>
    <row r="556" spans="1:17" ht="11.25" customHeight="1" x14ac:dyDescent="0.2">
      <c r="A556" s="23">
        <v>548</v>
      </c>
      <c r="B556" s="61" t="s">
        <v>2622</v>
      </c>
      <c r="C556" s="61" t="s">
        <v>1854</v>
      </c>
      <c r="D556" s="61" t="s">
        <v>2623</v>
      </c>
      <c r="E556" s="62">
        <f t="shared" si="24"/>
        <v>44123</v>
      </c>
      <c r="F556" s="63" t="s">
        <v>2985</v>
      </c>
      <c r="G556" s="64">
        <v>1</v>
      </c>
      <c r="H556" s="65" t="s">
        <v>2986</v>
      </c>
      <c r="I556" s="25" t="s">
        <v>1760</v>
      </c>
      <c r="J556" s="244">
        <v>260</v>
      </c>
      <c r="K556" s="66">
        <f t="shared" si="25"/>
        <v>26</v>
      </c>
      <c r="L556" s="67" t="s">
        <v>2987</v>
      </c>
      <c r="M556" s="199">
        <v>154</v>
      </c>
      <c r="N556" s="24">
        <f t="shared" si="26"/>
        <v>0.1</v>
      </c>
      <c r="O556" s="200" t="s">
        <v>1948</v>
      </c>
      <c r="P556" s="68" t="s">
        <v>2988</v>
      </c>
      <c r="Q556" s="201" t="s">
        <v>2549</v>
      </c>
    </row>
    <row r="557" spans="1:17" ht="11.25" customHeight="1" x14ac:dyDescent="0.2">
      <c r="A557" s="23">
        <v>549</v>
      </c>
      <c r="B557" s="61" t="s">
        <v>2622</v>
      </c>
      <c r="C557" s="61" t="s">
        <v>1854</v>
      </c>
      <c r="D557" s="61" t="s">
        <v>2623</v>
      </c>
      <c r="E557" s="62">
        <f t="shared" si="24"/>
        <v>44123</v>
      </c>
      <c r="F557" s="63" t="s">
        <v>2985</v>
      </c>
      <c r="G557" s="64">
        <v>1</v>
      </c>
      <c r="H557" s="65" t="s">
        <v>2986</v>
      </c>
      <c r="I557" s="25" t="s">
        <v>1760</v>
      </c>
      <c r="J557" s="244">
        <v>248</v>
      </c>
      <c r="K557" s="66">
        <f t="shared" si="25"/>
        <v>24.8</v>
      </c>
      <c r="L557" s="67" t="s">
        <v>2987</v>
      </c>
      <c r="M557" s="199">
        <v>154</v>
      </c>
      <c r="N557" s="24">
        <f t="shared" si="26"/>
        <v>0.1</v>
      </c>
      <c r="O557" s="200" t="s">
        <v>1948</v>
      </c>
      <c r="P557" s="68" t="s">
        <v>2990</v>
      </c>
      <c r="Q557" s="201" t="s">
        <v>2549</v>
      </c>
    </row>
    <row r="558" spans="1:17" ht="11.25" customHeight="1" x14ac:dyDescent="0.2">
      <c r="A558" s="23">
        <v>550</v>
      </c>
      <c r="B558" s="61" t="s">
        <v>2624</v>
      </c>
      <c r="C558" s="61" t="s">
        <v>1897</v>
      </c>
      <c r="D558" s="61" t="s">
        <v>2625</v>
      </c>
      <c r="E558" s="62">
        <f t="shared" si="24"/>
        <v>44123</v>
      </c>
      <c r="F558" s="63" t="s">
        <v>2985</v>
      </c>
      <c r="G558" s="64">
        <v>1</v>
      </c>
      <c r="H558" s="65" t="s">
        <v>2986</v>
      </c>
      <c r="I558" s="25" t="s">
        <v>1760</v>
      </c>
      <c r="J558" s="244">
        <v>290</v>
      </c>
      <c r="K558" s="66">
        <f t="shared" si="25"/>
        <v>29</v>
      </c>
      <c r="L558" s="67" t="s">
        <v>2987</v>
      </c>
      <c r="M558" s="199">
        <v>154</v>
      </c>
      <c r="N558" s="24">
        <f t="shared" si="26"/>
        <v>0.1</v>
      </c>
      <c r="O558" s="200" t="s">
        <v>1962</v>
      </c>
      <c r="P558" s="68" t="s">
        <v>2988</v>
      </c>
      <c r="Q558" s="201" t="s">
        <v>2549</v>
      </c>
    </row>
    <row r="559" spans="1:17" ht="11.25" customHeight="1" x14ac:dyDescent="0.2">
      <c r="A559" s="23">
        <v>551</v>
      </c>
      <c r="B559" s="61" t="s">
        <v>2624</v>
      </c>
      <c r="C559" s="61" t="s">
        <v>1897</v>
      </c>
      <c r="D559" s="61" t="s">
        <v>2625</v>
      </c>
      <c r="E559" s="62">
        <f t="shared" si="24"/>
        <v>44123</v>
      </c>
      <c r="F559" s="63" t="s">
        <v>2985</v>
      </c>
      <c r="G559" s="64">
        <v>1</v>
      </c>
      <c r="H559" s="65" t="s">
        <v>2986</v>
      </c>
      <c r="I559" s="25" t="s">
        <v>1760</v>
      </c>
      <c r="J559" s="244">
        <v>354</v>
      </c>
      <c r="K559" s="66">
        <f t="shared" si="25"/>
        <v>35.4</v>
      </c>
      <c r="L559" s="67" t="s">
        <v>2987</v>
      </c>
      <c r="M559" s="199">
        <v>154</v>
      </c>
      <c r="N559" s="24">
        <f t="shared" si="26"/>
        <v>0.1</v>
      </c>
      <c r="O559" s="200" t="s">
        <v>1962</v>
      </c>
      <c r="P559" s="68" t="s">
        <v>2990</v>
      </c>
      <c r="Q559" s="201" t="s">
        <v>2549</v>
      </c>
    </row>
    <row r="560" spans="1:17" ht="11.25" customHeight="1" x14ac:dyDescent="0.2">
      <c r="A560" s="23">
        <v>552</v>
      </c>
      <c r="B560" s="61" t="s">
        <v>2626</v>
      </c>
      <c r="C560" s="61" t="s">
        <v>1899</v>
      </c>
      <c r="D560" s="61" t="s">
        <v>2627</v>
      </c>
      <c r="E560" s="62">
        <f t="shared" si="24"/>
        <v>44123</v>
      </c>
      <c r="F560" s="63" t="s">
        <v>2985</v>
      </c>
      <c r="G560" s="64">
        <v>1</v>
      </c>
      <c r="H560" s="65" t="s">
        <v>2986</v>
      </c>
      <c r="I560" s="25" t="s">
        <v>1760</v>
      </c>
      <c r="J560" s="244">
        <v>239</v>
      </c>
      <c r="K560" s="66">
        <f t="shared" si="25"/>
        <v>23.9</v>
      </c>
      <c r="L560" s="67" t="s">
        <v>2987</v>
      </c>
      <c r="M560" s="199">
        <v>154</v>
      </c>
      <c r="N560" s="24">
        <f t="shared" si="26"/>
        <v>0.1</v>
      </c>
      <c r="O560" s="200" t="s">
        <v>1964</v>
      </c>
      <c r="P560" s="68" t="s">
        <v>2988</v>
      </c>
      <c r="Q560" s="201" t="s">
        <v>2549</v>
      </c>
    </row>
    <row r="561" spans="1:17" ht="11.25" customHeight="1" x14ac:dyDescent="0.2">
      <c r="A561" s="23">
        <v>553</v>
      </c>
      <c r="B561" s="61" t="s">
        <v>2626</v>
      </c>
      <c r="C561" s="61" t="s">
        <v>1899</v>
      </c>
      <c r="D561" s="61" t="s">
        <v>2627</v>
      </c>
      <c r="E561" s="62">
        <f t="shared" si="24"/>
        <v>44123</v>
      </c>
      <c r="F561" s="63" t="s">
        <v>2985</v>
      </c>
      <c r="G561" s="64">
        <v>1</v>
      </c>
      <c r="H561" s="65" t="s">
        <v>2986</v>
      </c>
      <c r="I561" s="25" t="s">
        <v>1760</v>
      </c>
      <c r="J561" s="244">
        <v>266</v>
      </c>
      <c r="K561" s="66">
        <f t="shared" si="25"/>
        <v>26.6</v>
      </c>
      <c r="L561" s="67" t="s">
        <v>2987</v>
      </c>
      <c r="M561" s="199">
        <v>154</v>
      </c>
      <c r="N561" s="24">
        <f t="shared" si="26"/>
        <v>0.1</v>
      </c>
      <c r="O561" s="200" t="s">
        <v>1964</v>
      </c>
      <c r="P561" s="68" t="s">
        <v>2990</v>
      </c>
      <c r="Q561" s="201" t="s">
        <v>2549</v>
      </c>
    </row>
    <row r="562" spans="1:17" ht="11.25" customHeight="1" x14ac:dyDescent="0.2">
      <c r="A562" s="23">
        <v>554</v>
      </c>
      <c r="B562" s="61" t="s">
        <v>2628</v>
      </c>
      <c r="C562" s="61" t="s">
        <v>1905</v>
      </c>
      <c r="D562" s="61" t="s">
        <v>2629</v>
      </c>
      <c r="E562" s="62">
        <f t="shared" si="24"/>
        <v>44123</v>
      </c>
      <c r="F562" s="63" t="s">
        <v>2985</v>
      </c>
      <c r="G562" s="64">
        <v>1</v>
      </c>
      <c r="H562" s="65" t="s">
        <v>2986</v>
      </c>
      <c r="I562" s="25" t="s">
        <v>1760</v>
      </c>
      <c r="J562" s="244">
        <v>70</v>
      </c>
      <c r="K562" s="66">
        <f t="shared" si="25"/>
        <v>7</v>
      </c>
      <c r="L562" s="67" t="s">
        <v>2987</v>
      </c>
      <c r="M562" s="199">
        <v>154</v>
      </c>
      <c r="N562" s="24">
        <f t="shared" si="26"/>
        <v>0.1</v>
      </c>
      <c r="O562" s="200" t="s">
        <v>1970</v>
      </c>
      <c r="P562" s="68" t="s">
        <v>2988</v>
      </c>
      <c r="Q562" s="201" t="s">
        <v>2549</v>
      </c>
    </row>
    <row r="563" spans="1:17" ht="11.25" customHeight="1" x14ac:dyDescent="0.2">
      <c r="A563" s="23">
        <v>555</v>
      </c>
      <c r="B563" s="61" t="s">
        <v>2628</v>
      </c>
      <c r="C563" s="61" t="s">
        <v>1905</v>
      </c>
      <c r="D563" s="61" t="s">
        <v>2629</v>
      </c>
      <c r="E563" s="62">
        <f t="shared" si="24"/>
        <v>44123</v>
      </c>
      <c r="F563" s="63" t="s">
        <v>2985</v>
      </c>
      <c r="G563" s="64">
        <v>1</v>
      </c>
      <c r="H563" s="65" t="s">
        <v>2986</v>
      </c>
      <c r="I563" s="25" t="s">
        <v>1760</v>
      </c>
      <c r="J563" s="244">
        <v>138</v>
      </c>
      <c r="K563" s="66">
        <f t="shared" si="25"/>
        <v>13.8</v>
      </c>
      <c r="L563" s="67" t="s">
        <v>2987</v>
      </c>
      <c r="M563" s="199">
        <v>154</v>
      </c>
      <c r="N563" s="24">
        <f t="shared" si="26"/>
        <v>0.1</v>
      </c>
      <c r="O563" s="200" t="s">
        <v>1970</v>
      </c>
      <c r="P563" s="68" t="s">
        <v>2990</v>
      </c>
      <c r="Q563" s="201" t="s">
        <v>2549</v>
      </c>
    </row>
    <row r="564" spans="1:17" ht="11.25" customHeight="1" x14ac:dyDescent="0.2">
      <c r="A564" s="23">
        <v>556</v>
      </c>
      <c r="B564" s="61" t="s">
        <v>2630</v>
      </c>
      <c r="C564" s="61" t="s">
        <v>1910</v>
      </c>
      <c r="D564" s="61" t="s">
        <v>2631</v>
      </c>
      <c r="E564" s="62">
        <f t="shared" si="24"/>
        <v>44123</v>
      </c>
      <c r="F564" s="63" t="s">
        <v>2985</v>
      </c>
      <c r="G564" s="64">
        <v>1</v>
      </c>
      <c r="H564" s="65" t="s">
        <v>2986</v>
      </c>
      <c r="I564" s="25" t="s">
        <v>1760</v>
      </c>
      <c r="J564" s="244">
        <v>150</v>
      </c>
      <c r="K564" s="66">
        <f t="shared" si="25"/>
        <v>15</v>
      </c>
      <c r="L564" s="67" t="s">
        <v>2987</v>
      </c>
      <c r="M564" s="199">
        <v>154</v>
      </c>
      <c r="N564" s="24">
        <f t="shared" si="26"/>
        <v>0.1</v>
      </c>
      <c r="O564" s="200" t="s">
        <v>2152</v>
      </c>
      <c r="P564" s="68" t="s">
        <v>2988</v>
      </c>
      <c r="Q564" s="201" t="s">
        <v>2549</v>
      </c>
    </row>
    <row r="565" spans="1:17" ht="11.25" customHeight="1" x14ac:dyDescent="0.2">
      <c r="A565" s="23">
        <v>557</v>
      </c>
      <c r="B565" s="61" t="s">
        <v>2630</v>
      </c>
      <c r="C565" s="61" t="s">
        <v>1910</v>
      </c>
      <c r="D565" s="61" t="s">
        <v>2631</v>
      </c>
      <c r="E565" s="62">
        <f t="shared" si="24"/>
        <v>44123</v>
      </c>
      <c r="F565" s="63" t="s">
        <v>2985</v>
      </c>
      <c r="G565" s="64">
        <v>1</v>
      </c>
      <c r="H565" s="65" t="s">
        <v>2986</v>
      </c>
      <c r="I565" s="25" t="s">
        <v>1760</v>
      </c>
      <c r="J565" s="244">
        <v>164</v>
      </c>
      <c r="K565" s="66">
        <f t="shared" si="25"/>
        <v>16.399999999999999</v>
      </c>
      <c r="L565" s="67" t="s">
        <v>2987</v>
      </c>
      <c r="M565" s="199">
        <v>154</v>
      </c>
      <c r="N565" s="24">
        <f t="shared" si="26"/>
        <v>0.1</v>
      </c>
      <c r="O565" s="200" t="s">
        <v>2152</v>
      </c>
      <c r="P565" s="68" t="s">
        <v>2990</v>
      </c>
      <c r="Q565" s="201" t="s">
        <v>2549</v>
      </c>
    </row>
    <row r="566" spans="1:17" ht="11.25" customHeight="1" x14ac:dyDescent="0.2">
      <c r="A566" s="23">
        <v>558</v>
      </c>
      <c r="B566" s="61" t="s">
        <v>2632</v>
      </c>
      <c r="C566" s="61" t="s">
        <v>1815</v>
      </c>
      <c r="D566" s="61" t="s">
        <v>2633</v>
      </c>
      <c r="E566" s="62">
        <f t="shared" si="24"/>
        <v>44123</v>
      </c>
      <c r="F566" s="63" t="s">
        <v>2985</v>
      </c>
      <c r="G566" s="64">
        <v>1</v>
      </c>
      <c r="H566" s="65" t="s">
        <v>2986</v>
      </c>
      <c r="I566" s="25" t="s">
        <v>1760</v>
      </c>
      <c r="J566" s="244">
        <v>191</v>
      </c>
      <c r="K566" s="66">
        <f t="shared" si="25"/>
        <v>19.100000000000001</v>
      </c>
      <c r="L566" s="67" t="s">
        <v>2987</v>
      </c>
      <c r="M566" s="199">
        <v>154</v>
      </c>
      <c r="N566" s="24">
        <f t="shared" si="26"/>
        <v>0.1</v>
      </c>
      <c r="O566" s="200" t="s">
        <v>1715</v>
      </c>
      <c r="P566" s="68" t="s">
        <v>2988</v>
      </c>
      <c r="Q566" s="201" t="s">
        <v>2549</v>
      </c>
    </row>
    <row r="567" spans="1:17" ht="11.25" customHeight="1" x14ac:dyDescent="0.2">
      <c r="A567" s="23">
        <v>559</v>
      </c>
      <c r="B567" s="61" t="s">
        <v>2632</v>
      </c>
      <c r="C567" s="61" t="s">
        <v>1815</v>
      </c>
      <c r="D567" s="61" t="s">
        <v>2633</v>
      </c>
      <c r="E567" s="62">
        <f t="shared" si="24"/>
        <v>44123</v>
      </c>
      <c r="F567" s="63" t="s">
        <v>2985</v>
      </c>
      <c r="G567" s="64">
        <v>1</v>
      </c>
      <c r="H567" s="65" t="s">
        <v>2986</v>
      </c>
      <c r="I567" s="25" t="s">
        <v>1760</v>
      </c>
      <c r="J567" s="244">
        <v>400</v>
      </c>
      <c r="K567" s="66">
        <f t="shared" si="25"/>
        <v>40</v>
      </c>
      <c r="L567" s="67" t="s">
        <v>2987</v>
      </c>
      <c r="M567" s="199">
        <v>154</v>
      </c>
      <c r="N567" s="24">
        <f t="shared" si="26"/>
        <v>0.1</v>
      </c>
      <c r="O567" s="200" t="s">
        <v>1715</v>
      </c>
      <c r="P567" s="68" t="s">
        <v>2990</v>
      </c>
      <c r="Q567" s="201" t="s">
        <v>2549</v>
      </c>
    </row>
    <row r="568" spans="1:17" ht="11.25" customHeight="1" x14ac:dyDescent="0.2">
      <c r="A568" s="23">
        <v>560</v>
      </c>
      <c r="B568" s="61" t="s">
        <v>2634</v>
      </c>
      <c r="C568" s="61" t="s">
        <v>1879</v>
      </c>
      <c r="D568" s="61" t="s">
        <v>2635</v>
      </c>
      <c r="E568" s="62">
        <f t="shared" si="24"/>
        <v>44123</v>
      </c>
      <c r="F568" s="63" t="s">
        <v>2985</v>
      </c>
      <c r="G568" s="64">
        <v>1</v>
      </c>
      <c r="H568" s="65" t="s">
        <v>2986</v>
      </c>
      <c r="I568" s="25" t="s">
        <v>1760</v>
      </c>
      <c r="J568" s="244">
        <v>58</v>
      </c>
      <c r="K568" s="66">
        <f t="shared" si="25"/>
        <v>5.8</v>
      </c>
      <c r="L568" s="67" t="s">
        <v>2987</v>
      </c>
      <c r="M568" s="199">
        <v>154</v>
      </c>
      <c r="N568" s="24">
        <f t="shared" si="26"/>
        <v>0.1</v>
      </c>
      <c r="O568" s="200" t="s">
        <v>2203</v>
      </c>
      <c r="P568" s="68" t="s">
        <v>2988</v>
      </c>
      <c r="Q568" s="201" t="s">
        <v>2549</v>
      </c>
    </row>
    <row r="569" spans="1:17" ht="11.25" customHeight="1" x14ac:dyDescent="0.2">
      <c r="A569" s="23">
        <v>561</v>
      </c>
      <c r="B569" s="61" t="s">
        <v>2634</v>
      </c>
      <c r="C569" s="61" t="s">
        <v>1879</v>
      </c>
      <c r="D569" s="61" t="s">
        <v>2635</v>
      </c>
      <c r="E569" s="62">
        <f t="shared" si="24"/>
        <v>44123</v>
      </c>
      <c r="F569" s="63" t="s">
        <v>2985</v>
      </c>
      <c r="G569" s="64">
        <v>1</v>
      </c>
      <c r="H569" s="65" t="s">
        <v>2986</v>
      </c>
      <c r="I569" s="25" t="s">
        <v>1760</v>
      </c>
      <c r="J569" s="244">
        <v>112</v>
      </c>
      <c r="K569" s="66">
        <f t="shared" si="25"/>
        <v>11.2</v>
      </c>
      <c r="L569" s="67" t="s">
        <v>2987</v>
      </c>
      <c r="M569" s="199">
        <v>154</v>
      </c>
      <c r="N569" s="24">
        <f t="shared" si="26"/>
        <v>0.1</v>
      </c>
      <c r="O569" s="200" t="s">
        <v>2203</v>
      </c>
      <c r="P569" s="68" t="s">
        <v>2990</v>
      </c>
      <c r="Q569" s="201" t="s">
        <v>2549</v>
      </c>
    </row>
    <row r="570" spans="1:17" ht="11.25" customHeight="1" x14ac:dyDescent="0.2">
      <c r="A570" s="23">
        <v>562</v>
      </c>
      <c r="B570" s="61" t="s">
        <v>2636</v>
      </c>
      <c r="C570" s="61" t="s">
        <v>1868</v>
      </c>
      <c r="D570" s="61" t="s">
        <v>2637</v>
      </c>
      <c r="E570" s="62">
        <f t="shared" si="24"/>
        <v>44123</v>
      </c>
      <c r="F570" s="63" t="s">
        <v>2985</v>
      </c>
      <c r="G570" s="64">
        <v>1</v>
      </c>
      <c r="H570" s="65" t="s">
        <v>2986</v>
      </c>
      <c r="I570" s="25" t="s">
        <v>1760</v>
      </c>
      <c r="J570" s="244">
        <v>174</v>
      </c>
      <c r="K570" s="66">
        <f t="shared" si="25"/>
        <v>17.399999999999999</v>
      </c>
      <c r="L570" s="67" t="s">
        <v>2987</v>
      </c>
      <c r="M570" s="199">
        <v>154</v>
      </c>
      <c r="N570" s="24">
        <f t="shared" si="26"/>
        <v>0.1</v>
      </c>
      <c r="O570" s="200" t="s">
        <v>2173</v>
      </c>
      <c r="P570" s="68" t="s">
        <v>2988</v>
      </c>
      <c r="Q570" s="201" t="s">
        <v>2549</v>
      </c>
    </row>
    <row r="571" spans="1:17" ht="11.25" customHeight="1" x14ac:dyDescent="0.2">
      <c r="A571" s="23">
        <v>563</v>
      </c>
      <c r="B571" s="61" t="s">
        <v>2636</v>
      </c>
      <c r="C571" s="61" t="s">
        <v>1868</v>
      </c>
      <c r="D571" s="61" t="s">
        <v>2637</v>
      </c>
      <c r="E571" s="62">
        <f t="shared" si="24"/>
        <v>44123</v>
      </c>
      <c r="F571" s="63" t="s">
        <v>2985</v>
      </c>
      <c r="G571" s="64">
        <v>1</v>
      </c>
      <c r="H571" s="65" t="s">
        <v>2986</v>
      </c>
      <c r="I571" s="25" t="s">
        <v>1760</v>
      </c>
      <c r="J571" s="244">
        <v>166</v>
      </c>
      <c r="K571" s="66">
        <f t="shared" si="25"/>
        <v>16.600000000000001</v>
      </c>
      <c r="L571" s="67" t="s">
        <v>2987</v>
      </c>
      <c r="M571" s="199">
        <v>154</v>
      </c>
      <c r="N571" s="24">
        <f t="shared" si="26"/>
        <v>0.1</v>
      </c>
      <c r="O571" s="200" t="s">
        <v>2173</v>
      </c>
      <c r="P571" s="68" t="s">
        <v>2990</v>
      </c>
      <c r="Q571" s="201" t="s">
        <v>2549</v>
      </c>
    </row>
    <row r="572" spans="1:17" ht="11.25" customHeight="1" x14ac:dyDescent="0.2">
      <c r="A572" s="23">
        <v>564</v>
      </c>
      <c r="B572" s="61" t="s">
        <v>2638</v>
      </c>
      <c r="C572" s="61" t="s">
        <v>1869</v>
      </c>
      <c r="D572" s="61" t="s">
        <v>2639</v>
      </c>
      <c r="E572" s="62">
        <f t="shared" si="24"/>
        <v>44123</v>
      </c>
      <c r="F572" s="63" t="s">
        <v>2985</v>
      </c>
      <c r="G572" s="64">
        <v>1</v>
      </c>
      <c r="H572" s="65" t="s">
        <v>2986</v>
      </c>
      <c r="I572" s="25" t="s">
        <v>1760</v>
      </c>
      <c r="J572" s="244">
        <v>208</v>
      </c>
      <c r="K572" s="66">
        <f t="shared" si="25"/>
        <v>20.8</v>
      </c>
      <c r="L572" s="67" t="s">
        <v>2987</v>
      </c>
      <c r="M572" s="199">
        <v>154</v>
      </c>
      <c r="N572" s="24">
        <f t="shared" si="26"/>
        <v>0.1</v>
      </c>
      <c r="O572" s="200" t="s">
        <v>2174</v>
      </c>
      <c r="P572" s="68" t="s">
        <v>2988</v>
      </c>
      <c r="Q572" s="201" t="s">
        <v>2549</v>
      </c>
    </row>
    <row r="573" spans="1:17" ht="11.25" customHeight="1" x14ac:dyDescent="0.2">
      <c r="A573" s="23">
        <v>565</v>
      </c>
      <c r="B573" s="61" t="s">
        <v>2638</v>
      </c>
      <c r="C573" s="61" t="s">
        <v>1869</v>
      </c>
      <c r="D573" s="61" t="s">
        <v>2639</v>
      </c>
      <c r="E573" s="62">
        <f t="shared" si="24"/>
        <v>44123</v>
      </c>
      <c r="F573" s="63" t="s">
        <v>2985</v>
      </c>
      <c r="G573" s="64">
        <v>1</v>
      </c>
      <c r="H573" s="65" t="s">
        <v>2986</v>
      </c>
      <c r="I573" s="25" t="s">
        <v>1760</v>
      </c>
      <c r="J573" s="244">
        <v>242</v>
      </c>
      <c r="K573" s="66">
        <f t="shared" si="25"/>
        <v>24.2</v>
      </c>
      <c r="L573" s="67" t="s">
        <v>2987</v>
      </c>
      <c r="M573" s="199">
        <v>154</v>
      </c>
      <c r="N573" s="24">
        <f t="shared" si="26"/>
        <v>0.1</v>
      </c>
      <c r="O573" s="200" t="s">
        <v>2174</v>
      </c>
      <c r="P573" s="68" t="s">
        <v>2990</v>
      </c>
      <c r="Q573" s="201" t="s">
        <v>2549</v>
      </c>
    </row>
    <row r="574" spans="1:17" ht="11.25" customHeight="1" x14ac:dyDescent="0.2">
      <c r="A574" s="23">
        <v>566</v>
      </c>
      <c r="B574" s="61" t="s">
        <v>2640</v>
      </c>
      <c r="C574" s="61" t="s">
        <v>1875</v>
      </c>
      <c r="D574" s="61" t="s">
        <v>2641</v>
      </c>
      <c r="E574" s="62">
        <f t="shared" si="24"/>
        <v>44123</v>
      </c>
      <c r="F574" s="63" t="s">
        <v>2985</v>
      </c>
      <c r="G574" s="64">
        <v>1</v>
      </c>
      <c r="H574" s="65" t="s">
        <v>2986</v>
      </c>
      <c r="I574" s="25" t="s">
        <v>1760</v>
      </c>
      <c r="J574" s="244">
        <v>240</v>
      </c>
      <c r="K574" s="66">
        <f t="shared" si="25"/>
        <v>24</v>
      </c>
      <c r="L574" s="67" t="s">
        <v>2987</v>
      </c>
      <c r="M574" s="199">
        <v>154</v>
      </c>
      <c r="N574" s="24">
        <f t="shared" si="26"/>
        <v>0.1</v>
      </c>
      <c r="O574" s="200" t="s">
        <v>2179</v>
      </c>
      <c r="P574" s="68" t="s">
        <v>2988</v>
      </c>
      <c r="Q574" s="201" t="s">
        <v>2549</v>
      </c>
    </row>
    <row r="575" spans="1:17" ht="11.25" customHeight="1" x14ac:dyDescent="0.2">
      <c r="A575" s="23">
        <v>567</v>
      </c>
      <c r="B575" s="61" t="s">
        <v>2640</v>
      </c>
      <c r="C575" s="61" t="s">
        <v>1875</v>
      </c>
      <c r="D575" s="61" t="s">
        <v>2641</v>
      </c>
      <c r="E575" s="62">
        <f t="shared" si="24"/>
        <v>44123</v>
      </c>
      <c r="F575" s="63" t="s">
        <v>2985</v>
      </c>
      <c r="G575" s="64">
        <v>1</v>
      </c>
      <c r="H575" s="65" t="s">
        <v>2986</v>
      </c>
      <c r="I575" s="25" t="s">
        <v>1760</v>
      </c>
      <c r="J575" s="244">
        <v>310</v>
      </c>
      <c r="K575" s="66">
        <f t="shared" si="25"/>
        <v>31</v>
      </c>
      <c r="L575" s="67" t="s">
        <v>2987</v>
      </c>
      <c r="M575" s="199">
        <v>154</v>
      </c>
      <c r="N575" s="24">
        <f t="shared" si="26"/>
        <v>0.1</v>
      </c>
      <c r="O575" s="200" t="s">
        <v>2179</v>
      </c>
      <c r="P575" s="68" t="s">
        <v>2990</v>
      </c>
      <c r="Q575" s="201" t="s">
        <v>2549</v>
      </c>
    </row>
    <row r="576" spans="1:17" ht="11.25" customHeight="1" x14ac:dyDescent="0.2">
      <c r="A576" s="23">
        <v>568</v>
      </c>
      <c r="B576" s="61" t="s">
        <v>2642</v>
      </c>
      <c r="C576" s="61" t="s">
        <v>1876</v>
      </c>
      <c r="D576" s="61" t="s">
        <v>2643</v>
      </c>
      <c r="E576" s="62">
        <f t="shared" si="24"/>
        <v>44123</v>
      </c>
      <c r="F576" s="63" t="s">
        <v>2985</v>
      </c>
      <c r="G576" s="64">
        <v>1</v>
      </c>
      <c r="H576" s="65" t="s">
        <v>2986</v>
      </c>
      <c r="I576" s="25" t="s">
        <v>1760</v>
      </c>
      <c r="J576" s="244">
        <v>286</v>
      </c>
      <c r="K576" s="66">
        <f t="shared" si="25"/>
        <v>28.6</v>
      </c>
      <c r="L576" s="67" t="s">
        <v>2987</v>
      </c>
      <c r="M576" s="199">
        <v>154</v>
      </c>
      <c r="N576" s="24">
        <f t="shared" si="26"/>
        <v>0.1</v>
      </c>
      <c r="O576" s="200" t="s">
        <v>2180</v>
      </c>
      <c r="P576" s="68" t="s">
        <v>2988</v>
      </c>
      <c r="Q576" s="201" t="s">
        <v>2549</v>
      </c>
    </row>
    <row r="577" spans="1:17" ht="11.25" customHeight="1" x14ac:dyDescent="0.2">
      <c r="A577" s="23">
        <v>569</v>
      </c>
      <c r="B577" s="61" t="s">
        <v>2642</v>
      </c>
      <c r="C577" s="61" t="s">
        <v>1876</v>
      </c>
      <c r="D577" s="61" t="s">
        <v>2643</v>
      </c>
      <c r="E577" s="62">
        <f t="shared" si="24"/>
        <v>44123</v>
      </c>
      <c r="F577" s="63" t="s">
        <v>2985</v>
      </c>
      <c r="G577" s="64">
        <v>1</v>
      </c>
      <c r="H577" s="65" t="s">
        <v>2986</v>
      </c>
      <c r="I577" s="25" t="s">
        <v>1760</v>
      </c>
      <c r="J577" s="244">
        <v>314</v>
      </c>
      <c r="K577" s="66">
        <f t="shared" si="25"/>
        <v>31.4</v>
      </c>
      <c r="L577" s="67" t="s">
        <v>2987</v>
      </c>
      <c r="M577" s="199">
        <v>154</v>
      </c>
      <c r="N577" s="24">
        <f t="shared" si="26"/>
        <v>0.1</v>
      </c>
      <c r="O577" s="200" t="s">
        <v>2180</v>
      </c>
      <c r="P577" s="68" t="s">
        <v>2990</v>
      </c>
      <c r="Q577" s="201" t="s">
        <v>2549</v>
      </c>
    </row>
    <row r="578" spans="1:17" ht="11.25" customHeight="1" x14ac:dyDescent="0.2">
      <c r="A578" s="23">
        <v>570</v>
      </c>
      <c r="B578" s="61" t="s">
        <v>2644</v>
      </c>
      <c r="C578" s="61" t="s">
        <v>2316</v>
      </c>
      <c r="D578" s="61" t="s">
        <v>2645</v>
      </c>
      <c r="E578" s="62">
        <f t="shared" si="24"/>
        <v>44123</v>
      </c>
      <c r="F578" s="63" t="s">
        <v>2985</v>
      </c>
      <c r="G578" s="64">
        <v>1</v>
      </c>
      <c r="H578" s="65" t="s">
        <v>2986</v>
      </c>
      <c r="I578" s="25" t="s">
        <v>1760</v>
      </c>
      <c r="J578" s="244">
        <v>114</v>
      </c>
      <c r="K578" s="66">
        <f t="shared" si="25"/>
        <v>11.4</v>
      </c>
      <c r="L578" s="67" t="s">
        <v>2987</v>
      </c>
      <c r="M578" s="199">
        <v>154</v>
      </c>
      <c r="N578" s="24">
        <f t="shared" si="26"/>
        <v>0.1</v>
      </c>
      <c r="O578" s="200" t="s">
        <v>2181</v>
      </c>
      <c r="P578" s="68" t="s">
        <v>2988</v>
      </c>
      <c r="Q578" s="201" t="s">
        <v>2549</v>
      </c>
    </row>
    <row r="579" spans="1:17" ht="11.25" customHeight="1" x14ac:dyDescent="0.2">
      <c r="A579" s="23">
        <v>571</v>
      </c>
      <c r="B579" s="61" t="s">
        <v>2644</v>
      </c>
      <c r="C579" s="61" t="s">
        <v>2316</v>
      </c>
      <c r="D579" s="61" t="s">
        <v>2645</v>
      </c>
      <c r="E579" s="62">
        <f t="shared" si="24"/>
        <v>44123</v>
      </c>
      <c r="F579" s="63" t="s">
        <v>2985</v>
      </c>
      <c r="G579" s="64">
        <v>1</v>
      </c>
      <c r="H579" s="65" t="s">
        <v>2986</v>
      </c>
      <c r="I579" s="25" t="s">
        <v>1760</v>
      </c>
      <c r="J579" s="244">
        <v>236</v>
      </c>
      <c r="K579" s="66">
        <f t="shared" si="25"/>
        <v>23.6</v>
      </c>
      <c r="L579" s="67" t="s">
        <v>2987</v>
      </c>
      <c r="M579" s="199">
        <v>154</v>
      </c>
      <c r="N579" s="24">
        <f t="shared" si="26"/>
        <v>0.1</v>
      </c>
      <c r="O579" s="200" t="s">
        <v>2181</v>
      </c>
      <c r="P579" s="68" t="s">
        <v>2990</v>
      </c>
      <c r="Q579" s="201" t="s">
        <v>2549</v>
      </c>
    </row>
    <row r="580" spans="1:17" ht="11.25" customHeight="1" x14ac:dyDescent="0.2">
      <c r="A580" s="23">
        <v>572</v>
      </c>
      <c r="B580" s="61" t="s">
        <v>2646</v>
      </c>
      <c r="C580" s="61" t="s">
        <v>2318</v>
      </c>
      <c r="D580" s="61" t="s">
        <v>2647</v>
      </c>
      <c r="E580" s="62">
        <f t="shared" si="24"/>
        <v>44123</v>
      </c>
      <c r="F580" s="63" t="s">
        <v>2985</v>
      </c>
      <c r="G580" s="64">
        <v>1</v>
      </c>
      <c r="H580" s="65" t="s">
        <v>2986</v>
      </c>
      <c r="I580" s="25" t="s">
        <v>1760</v>
      </c>
      <c r="J580" s="244">
        <v>260</v>
      </c>
      <c r="K580" s="66">
        <f t="shared" si="25"/>
        <v>26</v>
      </c>
      <c r="L580" s="67" t="s">
        <v>2987</v>
      </c>
      <c r="M580" s="199">
        <v>154</v>
      </c>
      <c r="N580" s="24">
        <f t="shared" si="26"/>
        <v>0.1</v>
      </c>
      <c r="O580" s="200" t="s">
        <v>2183</v>
      </c>
      <c r="P580" s="68" t="s">
        <v>2988</v>
      </c>
      <c r="Q580" s="201" t="s">
        <v>2549</v>
      </c>
    </row>
    <row r="581" spans="1:17" ht="11.25" customHeight="1" x14ac:dyDescent="0.2">
      <c r="A581" s="23">
        <v>573</v>
      </c>
      <c r="B581" s="61" t="s">
        <v>2646</v>
      </c>
      <c r="C581" s="61" t="s">
        <v>2318</v>
      </c>
      <c r="D581" s="61" t="s">
        <v>2647</v>
      </c>
      <c r="E581" s="62">
        <f t="shared" si="24"/>
        <v>44123</v>
      </c>
      <c r="F581" s="63" t="s">
        <v>2985</v>
      </c>
      <c r="G581" s="64">
        <v>1</v>
      </c>
      <c r="H581" s="65" t="s">
        <v>2986</v>
      </c>
      <c r="I581" s="25" t="s">
        <v>1760</v>
      </c>
      <c r="J581" s="244">
        <v>294</v>
      </c>
      <c r="K581" s="66">
        <f t="shared" si="25"/>
        <v>29.4</v>
      </c>
      <c r="L581" s="67" t="s">
        <v>2987</v>
      </c>
      <c r="M581" s="199">
        <v>154</v>
      </c>
      <c r="N581" s="24">
        <f t="shared" si="26"/>
        <v>0.1</v>
      </c>
      <c r="O581" s="200" t="s">
        <v>2183</v>
      </c>
      <c r="P581" s="68" t="s">
        <v>2990</v>
      </c>
      <c r="Q581" s="201" t="s">
        <v>2549</v>
      </c>
    </row>
    <row r="582" spans="1:17" ht="11.25" customHeight="1" x14ac:dyDescent="0.2">
      <c r="A582" s="23">
        <v>574</v>
      </c>
      <c r="B582" s="61" t="s">
        <v>2648</v>
      </c>
      <c r="C582" s="61" t="s">
        <v>2326</v>
      </c>
      <c r="D582" s="61" t="s">
        <v>2649</v>
      </c>
      <c r="E582" s="62">
        <f t="shared" si="24"/>
        <v>44123</v>
      </c>
      <c r="F582" s="63" t="s">
        <v>2985</v>
      </c>
      <c r="G582" s="64">
        <v>1</v>
      </c>
      <c r="H582" s="65" t="s">
        <v>2986</v>
      </c>
      <c r="I582" s="25" t="s">
        <v>1760</v>
      </c>
      <c r="J582" s="244">
        <v>152</v>
      </c>
      <c r="K582" s="66">
        <f t="shared" si="25"/>
        <v>15.2</v>
      </c>
      <c r="L582" s="67" t="s">
        <v>2987</v>
      </c>
      <c r="M582" s="199">
        <v>154</v>
      </c>
      <c r="N582" s="24">
        <f t="shared" si="26"/>
        <v>0.1</v>
      </c>
      <c r="O582" s="200" t="s">
        <v>2191</v>
      </c>
      <c r="P582" s="68" t="s">
        <v>2988</v>
      </c>
      <c r="Q582" s="201" t="s">
        <v>2549</v>
      </c>
    </row>
    <row r="583" spans="1:17" ht="11.25" customHeight="1" x14ac:dyDescent="0.2">
      <c r="A583" s="23">
        <v>575</v>
      </c>
      <c r="B583" s="61" t="s">
        <v>2648</v>
      </c>
      <c r="C583" s="61" t="s">
        <v>2326</v>
      </c>
      <c r="D583" s="61" t="s">
        <v>2649</v>
      </c>
      <c r="E583" s="62">
        <f t="shared" si="24"/>
        <v>44123</v>
      </c>
      <c r="F583" s="63" t="s">
        <v>2985</v>
      </c>
      <c r="G583" s="64">
        <v>1</v>
      </c>
      <c r="H583" s="65" t="s">
        <v>2986</v>
      </c>
      <c r="I583" s="25" t="s">
        <v>1760</v>
      </c>
      <c r="J583" s="244">
        <v>254</v>
      </c>
      <c r="K583" s="66">
        <f t="shared" si="25"/>
        <v>25.4</v>
      </c>
      <c r="L583" s="67" t="s">
        <v>2987</v>
      </c>
      <c r="M583" s="199">
        <v>154</v>
      </c>
      <c r="N583" s="24">
        <f t="shared" si="26"/>
        <v>0.1</v>
      </c>
      <c r="O583" s="200" t="s">
        <v>2191</v>
      </c>
      <c r="P583" s="68" t="s">
        <v>2990</v>
      </c>
      <c r="Q583" s="201" t="s">
        <v>2549</v>
      </c>
    </row>
    <row r="584" spans="1:17" ht="11.25" customHeight="1" x14ac:dyDescent="0.2">
      <c r="A584" s="23">
        <v>576</v>
      </c>
      <c r="B584" s="61" t="s">
        <v>2650</v>
      </c>
      <c r="C584" s="61" t="s">
        <v>1919</v>
      </c>
      <c r="D584" s="61" t="s">
        <v>2651</v>
      </c>
      <c r="E584" s="62">
        <f t="shared" si="24"/>
        <v>44123</v>
      </c>
      <c r="F584" s="63" t="s">
        <v>2985</v>
      </c>
      <c r="G584" s="64">
        <v>1</v>
      </c>
      <c r="H584" s="65" t="s">
        <v>2986</v>
      </c>
      <c r="I584" s="25" t="s">
        <v>1760</v>
      </c>
      <c r="J584" s="244">
        <v>120</v>
      </c>
      <c r="K584" s="66">
        <f t="shared" si="25"/>
        <v>12</v>
      </c>
      <c r="L584" s="67" t="s">
        <v>2987</v>
      </c>
      <c r="M584" s="199">
        <v>154</v>
      </c>
      <c r="N584" s="24">
        <f t="shared" si="26"/>
        <v>0.1</v>
      </c>
      <c r="O584" s="200" t="s">
        <v>2197</v>
      </c>
      <c r="P584" s="68" t="s">
        <v>2988</v>
      </c>
      <c r="Q584" s="201" t="s">
        <v>2549</v>
      </c>
    </row>
    <row r="585" spans="1:17" ht="11.25" customHeight="1" x14ac:dyDescent="0.2">
      <c r="A585" s="23">
        <v>577</v>
      </c>
      <c r="B585" s="61" t="s">
        <v>2650</v>
      </c>
      <c r="C585" s="61" t="s">
        <v>1919</v>
      </c>
      <c r="D585" s="61" t="s">
        <v>2651</v>
      </c>
      <c r="E585" s="62">
        <f t="shared" ref="E585:E621" si="27">DATE(2020,10,19)</f>
        <v>44123</v>
      </c>
      <c r="F585" s="63" t="s">
        <v>2985</v>
      </c>
      <c r="G585" s="64">
        <v>1</v>
      </c>
      <c r="H585" s="65" t="s">
        <v>2986</v>
      </c>
      <c r="I585" s="25" t="s">
        <v>1760</v>
      </c>
      <c r="J585" s="244">
        <v>172</v>
      </c>
      <c r="K585" s="66">
        <f t="shared" ref="K585:K648" si="28">J585*100/1000</f>
        <v>17.2</v>
      </c>
      <c r="L585" s="67" t="s">
        <v>2987</v>
      </c>
      <c r="M585" s="199">
        <v>154</v>
      </c>
      <c r="N585" s="24">
        <f t="shared" ref="N585:N648" si="29">100/1000</f>
        <v>0.1</v>
      </c>
      <c r="O585" s="200" t="s">
        <v>2197</v>
      </c>
      <c r="P585" s="68" t="s">
        <v>2990</v>
      </c>
      <c r="Q585" s="201" t="s">
        <v>2549</v>
      </c>
    </row>
    <row r="586" spans="1:17" ht="11.25" customHeight="1" x14ac:dyDescent="0.2">
      <c r="A586" s="23">
        <v>578</v>
      </c>
      <c r="B586" s="61" t="s">
        <v>2652</v>
      </c>
      <c r="C586" s="61" t="s">
        <v>1922</v>
      </c>
      <c r="D586" s="61" t="s">
        <v>2653</v>
      </c>
      <c r="E586" s="62">
        <f t="shared" si="27"/>
        <v>44123</v>
      </c>
      <c r="F586" s="63" t="s">
        <v>2985</v>
      </c>
      <c r="G586" s="64">
        <v>1</v>
      </c>
      <c r="H586" s="65" t="s">
        <v>2986</v>
      </c>
      <c r="I586" s="25" t="s">
        <v>1760</v>
      </c>
      <c r="J586" s="244">
        <v>64</v>
      </c>
      <c r="K586" s="66">
        <f t="shared" si="28"/>
        <v>6.4</v>
      </c>
      <c r="L586" s="67" t="s">
        <v>2987</v>
      </c>
      <c r="M586" s="199">
        <v>154</v>
      </c>
      <c r="N586" s="24">
        <f t="shared" si="29"/>
        <v>0.1</v>
      </c>
      <c r="O586" s="200" t="s">
        <v>2200</v>
      </c>
      <c r="P586" s="68" t="s">
        <v>2988</v>
      </c>
      <c r="Q586" s="201" t="s">
        <v>2549</v>
      </c>
    </row>
    <row r="587" spans="1:17" ht="11.25" customHeight="1" x14ac:dyDescent="0.2">
      <c r="A587" s="23">
        <v>579</v>
      </c>
      <c r="B587" s="61" t="s">
        <v>2652</v>
      </c>
      <c r="C587" s="61" t="s">
        <v>1922</v>
      </c>
      <c r="D587" s="61" t="s">
        <v>2653</v>
      </c>
      <c r="E587" s="62">
        <f t="shared" si="27"/>
        <v>44123</v>
      </c>
      <c r="F587" s="63" t="s">
        <v>2985</v>
      </c>
      <c r="G587" s="64">
        <v>1</v>
      </c>
      <c r="H587" s="65" t="s">
        <v>2986</v>
      </c>
      <c r="I587" s="25" t="s">
        <v>1760</v>
      </c>
      <c r="J587" s="244">
        <v>86</v>
      </c>
      <c r="K587" s="66">
        <f t="shared" si="28"/>
        <v>8.6</v>
      </c>
      <c r="L587" s="67" t="s">
        <v>2987</v>
      </c>
      <c r="M587" s="199">
        <v>154</v>
      </c>
      <c r="N587" s="24">
        <f t="shared" si="29"/>
        <v>0.1</v>
      </c>
      <c r="O587" s="200" t="s">
        <v>2200</v>
      </c>
      <c r="P587" s="68" t="s">
        <v>2990</v>
      </c>
      <c r="Q587" s="201" t="s">
        <v>2549</v>
      </c>
    </row>
    <row r="588" spans="1:17" ht="11.25" customHeight="1" x14ac:dyDescent="0.2">
      <c r="A588" s="23">
        <v>580</v>
      </c>
      <c r="B588" s="61" t="s">
        <v>2654</v>
      </c>
      <c r="C588" s="61" t="s">
        <v>1877</v>
      </c>
      <c r="D588" s="61" t="s">
        <v>2655</v>
      </c>
      <c r="E588" s="62">
        <f t="shared" si="27"/>
        <v>44123</v>
      </c>
      <c r="F588" s="63" t="s">
        <v>2985</v>
      </c>
      <c r="G588" s="64">
        <v>1</v>
      </c>
      <c r="H588" s="65" t="s">
        <v>2986</v>
      </c>
      <c r="I588" s="25" t="s">
        <v>1760</v>
      </c>
      <c r="J588" s="244">
        <v>106</v>
      </c>
      <c r="K588" s="66">
        <f t="shared" si="28"/>
        <v>10.6</v>
      </c>
      <c r="L588" s="67" t="s">
        <v>2987</v>
      </c>
      <c r="M588" s="199">
        <v>154</v>
      </c>
      <c r="N588" s="24">
        <f t="shared" si="29"/>
        <v>0.1</v>
      </c>
      <c r="O588" s="200" t="s">
        <v>2201</v>
      </c>
      <c r="P588" s="68" t="s">
        <v>2988</v>
      </c>
      <c r="Q588" s="201" t="s">
        <v>2549</v>
      </c>
    </row>
    <row r="589" spans="1:17" ht="11.25" customHeight="1" x14ac:dyDescent="0.2">
      <c r="A589" s="23">
        <v>581</v>
      </c>
      <c r="B589" s="61" t="s">
        <v>2654</v>
      </c>
      <c r="C589" s="61" t="s">
        <v>1877</v>
      </c>
      <c r="D589" s="61" t="s">
        <v>2655</v>
      </c>
      <c r="E589" s="62">
        <f t="shared" si="27"/>
        <v>44123</v>
      </c>
      <c r="F589" s="63" t="s">
        <v>2985</v>
      </c>
      <c r="G589" s="64">
        <v>1</v>
      </c>
      <c r="H589" s="65" t="s">
        <v>2986</v>
      </c>
      <c r="I589" s="25" t="s">
        <v>1760</v>
      </c>
      <c r="J589" s="244">
        <v>164</v>
      </c>
      <c r="K589" s="66">
        <f t="shared" si="28"/>
        <v>16.399999999999999</v>
      </c>
      <c r="L589" s="67" t="s">
        <v>2987</v>
      </c>
      <c r="M589" s="199">
        <v>154</v>
      </c>
      <c r="N589" s="24">
        <f t="shared" si="29"/>
        <v>0.1</v>
      </c>
      <c r="O589" s="200" t="s">
        <v>2201</v>
      </c>
      <c r="P589" s="68" t="s">
        <v>2990</v>
      </c>
      <c r="Q589" s="201" t="s">
        <v>2549</v>
      </c>
    </row>
    <row r="590" spans="1:17" ht="11.25" customHeight="1" x14ac:dyDescent="0.2">
      <c r="A590" s="23">
        <v>582</v>
      </c>
      <c r="B590" s="61" t="s">
        <v>2656</v>
      </c>
      <c r="C590" s="61" t="s">
        <v>1878</v>
      </c>
      <c r="D590" s="61" t="s">
        <v>2657</v>
      </c>
      <c r="E590" s="62">
        <f t="shared" si="27"/>
        <v>44123</v>
      </c>
      <c r="F590" s="63" t="s">
        <v>2985</v>
      </c>
      <c r="G590" s="64">
        <v>1</v>
      </c>
      <c r="H590" s="65" t="s">
        <v>2986</v>
      </c>
      <c r="I590" s="25" t="s">
        <v>1760</v>
      </c>
      <c r="J590" s="244">
        <v>20</v>
      </c>
      <c r="K590" s="66">
        <f t="shared" si="28"/>
        <v>2</v>
      </c>
      <c r="L590" s="67" t="s">
        <v>2987</v>
      </c>
      <c r="M590" s="199">
        <v>154</v>
      </c>
      <c r="N590" s="24">
        <f t="shared" si="29"/>
        <v>0.1</v>
      </c>
      <c r="O590" s="200" t="s">
        <v>2202</v>
      </c>
      <c r="P590" s="68" t="s">
        <v>2988</v>
      </c>
      <c r="Q590" s="201" t="s">
        <v>2549</v>
      </c>
    </row>
    <row r="591" spans="1:17" ht="11.25" customHeight="1" x14ac:dyDescent="0.2">
      <c r="A591" s="23">
        <v>583</v>
      </c>
      <c r="B591" s="61" t="s">
        <v>2656</v>
      </c>
      <c r="C591" s="61" t="s">
        <v>1878</v>
      </c>
      <c r="D591" s="61" t="s">
        <v>2657</v>
      </c>
      <c r="E591" s="62">
        <f t="shared" si="27"/>
        <v>44123</v>
      </c>
      <c r="F591" s="63" t="s">
        <v>2985</v>
      </c>
      <c r="G591" s="64">
        <v>1</v>
      </c>
      <c r="H591" s="65" t="s">
        <v>2986</v>
      </c>
      <c r="I591" s="25" t="s">
        <v>1760</v>
      </c>
      <c r="J591" s="244">
        <v>40</v>
      </c>
      <c r="K591" s="66">
        <f t="shared" si="28"/>
        <v>4</v>
      </c>
      <c r="L591" s="67" t="s">
        <v>2987</v>
      </c>
      <c r="M591" s="199">
        <v>154</v>
      </c>
      <c r="N591" s="24">
        <f t="shared" si="29"/>
        <v>0.1</v>
      </c>
      <c r="O591" s="200" t="s">
        <v>2202</v>
      </c>
      <c r="P591" s="68" t="s">
        <v>2990</v>
      </c>
      <c r="Q591" s="201" t="s">
        <v>2549</v>
      </c>
    </row>
    <row r="592" spans="1:17" ht="11.25" customHeight="1" x14ac:dyDescent="0.2">
      <c r="A592" s="23">
        <v>584</v>
      </c>
      <c r="B592" s="61" t="s">
        <v>2658</v>
      </c>
      <c r="C592" s="61" t="s">
        <v>1887</v>
      </c>
      <c r="D592" s="61" t="s">
        <v>2659</v>
      </c>
      <c r="E592" s="62">
        <f t="shared" si="27"/>
        <v>44123</v>
      </c>
      <c r="F592" s="63" t="s">
        <v>2985</v>
      </c>
      <c r="G592" s="64">
        <v>1</v>
      </c>
      <c r="H592" s="65" t="s">
        <v>2986</v>
      </c>
      <c r="I592" s="25" t="s">
        <v>1760</v>
      </c>
      <c r="J592" s="244">
        <v>152</v>
      </c>
      <c r="K592" s="66">
        <f t="shared" si="28"/>
        <v>15.2</v>
      </c>
      <c r="L592" s="67" t="s">
        <v>2987</v>
      </c>
      <c r="M592" s="199">
        <v>154</v>
      </c>
      <c r="N592" s="24">
        <f t="shared" si="29"/>
        <v>0.1</v>
      </c>
      <c r="O592" s="200" t="s">
        <v>2211</v>
      </c>
      <c r="P592" s="68" t="s">
        <v>2988</v>
      </c>
      <c r="Q592" s="201" t="s">
        <v>2549</v>
      </c>
    </row>
    <row r="593" spans="1:17" ht="11.25" customHeight="1" x14ac:dyDescent="0.2">
      <c r="A593" s="23">
        <v>585</v>
      </c>
      <c r="B593" s="61" t="s">
        <v>2658</v>
      </c>
      <c r="C593" s="61" t="s">
        <v>1887</v>
      </c>
      <c r="D593" s="61" t="s">
        <v>2659</v>
      </c>
      <c r="E593" s="62">
        <f t="shared" si="27"/>
        <v>44123</v>
      </c>
      <c r="F593" s="63" t="s">
        <v>2985</v>
      </c>
      <c r="G593" s="64">
        <v>1</v>
      </c>
      <c r="H593" s="65" t="s">
        <v>2986</v>
      </c>
      <c r="I593" s="25" t="s">
        <v>1760</v>
      </c>
      <c r="J593" s="244">
        <v>178</v>
      </c>
      <c r="K593" s="66">
        <f t="shared" si="28"/>
        <v>17.8</v>
      </c>
      <c r="L593" s="67" t="s">
        <v>2987</v>
      </c>
      <c r="M593" s="199">
        <v>154</v>
      </c>
      <c r="N593" s="24">
        <f t="shared" si="29"/>
        <v>0.1</v>
      </c>
      <c r="O593" s="200" t="s">
        <v>2211</v>
      </c>
      <c r="P593" s="68" t="s">
        <v>2990</v>
      </c>
      <c r="Q593" s="201" t="s">
        <v>2549</v>
      </c>
    </row>
    <row r="594" spans="1:17" ht="11.25" customHeight="1" x14ac:dyDescent="0.2">
      <c r="A594" s="23">
        <v>586</v>
      </c>
      <c r="B594" s="61" t="s">
        <v>2660</v>
      </c>
      <c r="C594" s="61" t="s">
        <v>2333</v>
      </c>
      <c r="D594" s="61" t="s">
        <v>2661</v>
      </c>
      <c r="E594" s="62">
        <f t="shared" si="27"/>
        <v>44123</v>
      </c>
      <c r="F594" s="63" t="s">
        <v>2985</v>
      </c>
      <c r="G594" s="64">
        <v>1</v>
      </c>
      <c r="H594" s="65" t="s">
        <v>2986</v>
      </c>
      <c r="I594" s="25" t="s">
        <v>1760</v>
      </c>
      <c r="J594" s="244">
        <v>153</v>
      </c>
      <c r="K594" s="66">
        <f t="shared" si="28"/>
        <v>15.3</v>
      </c>
      <c r="L594" s="67" t="s">
        <v>2987</v>
      </c>
      <c r="M594" s="199">
        <v>154</v>
      </c>
      <c r="N594" s="24">
        <f t="shared" si="29"/>
        <v>0.1</v>
      </c>
      <c r="O594" s="200" t="s">
        <v>2215</v>
      </c>
      <c r="P594" s="68" t="s">
        <v>2988</v>
      </c>
      <c r="Q594" s="201" t="s">
        <v>2549</v>
      </c>
    </row>
    <row r="595" spans="1:17" ht="11.25" customHeight="1" x14ac:dyDescent="0.2">
      <c r="A595" s="23">
        <v>587</v>
      </c>
      <c r="B595" s="61" t="s">
        <v>2660</v>
      </c>
      <c r="C595" s="61" t="s">
        <v>2333</v>
      </c>
      <c r="D595" s="61" t="s">
        <v>2661</v>
      </c>
      <c r="E595" s="62">
        <f t="shared" si="27"/>
        <v>44123</v>
      </c>
      <c r="F595" s="63" t="s">
        <v>2985</v>
      </c>
      <c r="G595" s="64">
        <v>1</v>
      </c>
      <c r="H595" s="65" t="s">
        <v>2986</v>
      </c>
      <c r="I595" s="25" t="s">
        <v>1760</v>
      </c>
      <c r="J595" s="244">
        <v>300</v>
      </c>
      <c r="K595" s="66">
        <f t="shared" si="28"/>
        <v>30</v>
      </c>
      <c r="L595" s="67" t="s">
        <v>2987</v>
      </c>
      <c r="M595" s="199">
        <v>154</v>
      </c>
      <c r="N595" s="24">
        <f t="shared" si="29"/>
        <v>0.1</v>
      </c>
      <c r="O595" s="200" t="s">
        <v>2215</v>
      </c>
      <c r="P595" s="68" t="s">
        <v>2990</v>
      </c>
      <c r="Q595" s="201" t="s">
        <v>2549</v>
      </c>
    </row>
    <row r="596" spans="1:17" ht="11.25" customHeight="1" x14ac:dyDescent="0.2">
      <c r="A596" s="23">
        <v>588</v>
      </c>
      <c r="B596" s="61" t="s">
        <v>2662</v>
      </c>
      <c r="C596" s="61" t="s">
        <v>1766</v>
      </c>
      <c r="D596" s="61" t="s">
        <v>2663</v>
      </c>
      <c r="E596" s="62">
        <f t="shared" si="27"/>
        <v>44123</v>
      </c>
      <c r="F596" s="63" t="s">
        <v>2985</v>
      </c>
      <c r="G596" s="64">
        <v>1</v>
      </c>
      <c r="H596" s="65" t="s">
        <v>2986</v>
      </c>
      <c r="I596" s="25" t="s">
        <v>1760</v>
      </c>
      <c r="J596" s="244">
        <v>328</v>
      </c>
      <c r="K596" s="66">
        <f t="shared" si="28"/>
        <v>32.799999999999997</v>
      </c>
      <c r="L596" s="67" t="s">
        <v>2987</v>
      </c>
      <c r="M596" s="199">
        <v>154</v>
      </c>
      <c r="N596" s="24">
        <f t="shared" si="29"/>
        <v>0.1</v>
      </c>
      <c r="O596" s="200" t="s">
        <v>2238</v>
      </c>
      <c r="P596" s="68" t="s">
        <v>2988</v>
      </c>
      <c r="Q596" s="201" t="s">
        <v>2549</v>
      </c>
    </row>
    <row r="597" spans="1:17" ht="11.25" customHeight="1" x14ac:dyDescent="0.2">
      <c r="A597" s="23">
        <v>589</v>
      </c>
      <c r="B597" s="61" t="s">
        <v>2662</v>
      </c>
      <c r="C597" s="61" t="s">
        <v>1766</v>
      </c>
      <c r="D597" s="61" t="s">
        <v>2663</v>
      </c>
      <c r="E597" s="62">
        <f t="shared" si="27"/>
        <v>44123</v>
      </c>
      <c r="F597" s="63" t="s">
        <v>2985</v>
      </c>
      <c r="G597" s="64">
        <v>1</v>
      </c>
      <c r="H597" s="65" t="s">
        <v>2986</v>
      </c>
      <c r="I597" s="25" t="s">
        <v>1760</v>
      </c>
      <c r="J597" s="244">
        <v>438</v>
      </c>
      <c r="K597" s="66">
        <f t="shared" si="28"/>
        <v>43.8</v>
      </c>
      <c r="L597" s="67" t="s">
        <v>2987</v>
      </c>
      <c r="M597" s="199">
        <v>154</v>
      </c>
      <c r="N597" s="24">
        <f t="shared" si="29"/>
        <v>0.1</v>
      </c>
      <c r="O597" s="200" t="s">
        <v>2238</v>
      </c>
      <c r="P597" s="68" t="s">
        <v>2990</v>
      </c>
      <c r="Q597" s="201" t="s">
        <v>2549</v>
      </c>
    </row>
    <row r="598" spans="1:17" ht="11.25" customHeight="1" x14ac:dyDescent="0.2">
      <c r="A598" s="23">
        <v>590</v>
      </c>
      <c r="B598" s="61" t="s">
        <v>2664</v>
      </c>
      <c r="C598" s="61" t="s">
        <v>1770</v>
      </c>
      <c r="D598" s="61" t="s">
        <v>2665</v>
      </c>
      <c r="E598" s="62">
        <f t="shared" si="27"/>
        <v>44123</v>
      </c>
      <c r="F598" s="63" t="s">
        <v>2985</v>
      </c>
      <c r="G598" s="64">
        <v>1</v>
      </c>
      <c r="H598" s="65" t="s">
        <v>2986</v>
      </c>
      <c r="I598" s="25" t="s">
        <v>1760</v>
      </c>
      <c r="J598" s="244">
        <v>168</v>
      </c>
      <c r="K598" s="66">
        <f t="shared" si="28"/>
        <v>16.8</v>
      </c>
      <c r="L598" s="67" t="s">
        <v>2987</v>
      </c>
      <c r="M598" s="199">
        <v>154</v>
      </c>
      <c r="N598" s="24">
        <f t="shared" si="29"/>
        <v>0.1</v>
      </c>
      <c r="O598" s="200" t="s">
        <v>2242</v>
      </c>
      <c r="P598" s="68" t="s">
        <v>2988</v>
      </c>
      <c r="Q598" s="201" t="s">
        <v>2549</v>
      </c>
    </row>
    <row r="599" spans="1:17" ht="11.25" customHeight="1" x14ac:dyDescent="0.2">
      <c r="A599" s="23">
        <v>591</v>
      </c>
      <c r="B599" s="61" t="s">
        <v>2664</v>
      </c>
      <c r="C599" s="61" t="s">
        <v>1770</v>
      </c>
      <c r="D599" s="61" t="s">
        <v>2665</v>
      </c>
      <c r="E599" s="62">
        <f t="shared" si="27"/>
        <v>44123</v>
      </c>
      <c r="F599" s="63" t="s">
        <v>2985</v>
      </c>
      <c r="G599" s="64">
        <v>1</v>
      </c>
      <c r="H599" s="65" t="s">
        <v>2986</v>
      </c>
      <c r="I599" s="25" t="s">
        <v>1760</v>
      </c>
      <c r="J599" s="244">
        <v>178</v>
      </c>
      <c r="K599" s="66">
        <f t="shared" si="28"/>
        <v>17.8</v>
      </c>
      <c r="L599" s="67" t="s">
        <v>2987</v>
      </c>
      <c r="M599" s="199">
        <v>154</v>
      </c>
      <c r="N599" s="24">
        <f t="shared" si="29"/>
        <v>0.1</v>
      </c>
      <c r="O599" s="200" t="s">
        <v>2242</v>
      </c>
      <c r="P599" s="68" t="s">
        <v>2990</v>
      </c>
      <c r="Q599" s="201" t="s">
        <v>2549</v>
      </c>
    </row>
    <row r="600" spans="1:17" ht="11.25" customHeight="1" x14ac:dyDescent="0.2">
      <c r="A600" s="23">
        <v>592</v>
      </c>
      <c r="B600" s="61" t="s">
        <v>2666</v>
      </c>
      <c r="C600" s="61" t="s">
        <v>1772</v>
      </c>
      <c r="D600" s="61" t="s">
        <v>2667</v>
      </c>
      <c r="E600" s="62">
        <f t="shared" si="27"/>
        <v>44123</v>
      </c>
      <c r="F600" s="63" t="s">
        <v>2985</v>
      </c>
      <c r="G600" s="64">
        <v>1</v>
      </c>
      <c r="H600" s="65" t="s">
        <v>2986</v>
      </c>
      <c r="I600" s="25" t="s">
        <v>1760</v>
      </c>
      <c r="J600" s="244">
        <v>282</v>
      </c>
      <c r="K600" s="66">
        <f t="shared" si="28"/>
        <v>28.2</v>
      </c>
      <c r="L600" s="67" t="s">
        <v>2987</v>
      </c>
      <c r="M600" s="199">
        <v>154</v>
      </c>
      <c r="N600" s="24">
        <f t="shared" si="29"/>
        <v>0.1</v>
      </c>
      <c r="O600" s="200" t="s">
        <v>2244</v>
      </c>
      <c r="P600" s="68" t="s">
        <v>2988</v>
      </c>
      <c r="Q600" s="201" t="s">
        <v>2549</v>
      </c>
    </row>
    <row r="601" spans="1:17" ht="11.25" customHeight="1" x14ac:dyDescent="0.2">
      <c r="A601" s="23">
        <v>593</v>
      </c>
      <c r="B601" s="61" t="s">
        <v>2666</v>
      </c>
      <c r="C601" s="61" t="s">
        <v>1772</v>
      </c>
      <c r="D601" s="61" t="s">
        <v>2667</v>
      </c>
      <c r="E601" s="62">
        <f t="shared" si="27"/>
        <v>44123</v>
      </c>
      <c r="F601" s="63" t="s">
        <v>2985</v>
      </c>
      <c r="G601" s="64">
        <v>1</v>
      </c>
      <c r="H601" s="65" t="s">
        <v>2986</v>
      </c>
      <c r="I601" s="25" t="s">
        <v>1760</v>
      </c>
      <c r="J601" s="244">
        <v>408</v>
      </c>
      <c r="K601" s="66">
        <f t="shared" si="28"/>
        <v>40.799999999999997</v>
      </c>
      <c r="L601" s="67" t="s">
        <v>2987</v>
      </c>
      <c r="M601" s="199">
        <v>154</v>
      </c>
      <c r="N601" s="24">
        <f t="shared" si="29"/>
        <v>0.1</v>
      </c>
      <c r="O601" s="200" t="s">
        <v>2244</v>
      </c>
      <c r="P601" s="68" t="s">
        <v>2990</v>
      </c>
      <c r="Q601" s="201" t="s">
        <v>2549</v>
      </c>
    </row>
    <row r="602" spans="1:17" ht="11.25" customHeight="1" x14ac:dyDescent="0.2">
      <c r="A602" s="23">
        <v>594</v>
      </c>
      <c r="B602" s="61" t="s">
        <v>2668</v>
      </c>
      <c r="C602" s="61" t="s">
        <v>1773</v>
      </c>
      <c r="D602" s="61" t="s">
        <v>2669</v>
      </c>
      <c r="E602" s="62">
        <f t="shared" si="27"/>
        <v>44123</v>
      </c>
      <c r="F602" s="63" t="s">
        <v>2985</v>
      </c>
      <c r="G602" s="64">
        <v>1</v>
      </c>
      <c r="H602" s="65" t="s">
        <v>2986</v>
      </c>
      <c r="I602" s="25" t="s">
        <v>1760</v>
      </c>
      <c r="J602" s="244">
        <v>274</v>
      </c>
      <c r="K602" s="66">
        <f t="shared" si="28"/>
        <v>27.4</v>
      </c>
      <c r="L602" s="67" t="s">
        <v>2987</v>
      </c>
      <c r="M602" s="199">
        <v>154</v>
      </c>
      <c r="N602" s="24">
        <f t="shared" si="29"/>
        <v>0.1</v>
      </c>
      <c r="O602" s="200" t="s">
        <v>2245</v>
      </c>
      <c r="P602" s="68" t="s">
        <v>2988</v>
      </c>
      <c r="Q602" s="201" t="s">
        <v>2549</v>
      </c>
    </row>
    <row r="603" spans="1:17" ht="11.25" customHeight="1" x14ac:dyDescent="0.2">
      <c r="A603" s="23">
        <v>595</v>
      </c>
      <c r="B603" s="61" t="s">
        <v>2668</v>
      </c>
      <c r="C603" s="61" t="s">
        <v>1773</v>
      </c>
      <c r="D603" s="61" t="s">
        <v>2669</v>
      </c>
      <c r="E603" s="62">
        <f t="shared" si="27"/>
        <v>44123</v>
      </c>
      <c r="F603" s="63" t="s">
        <v>2985</v>
      </c>
      <c r="G603" s="64">
        <v>1</v>
      </c>
      <c r="H603" s="65" t="s">
        <v>2986</v>
      </c>
      <c r="I603" s="25" t="s">
        <v>1760</v>
      </c>
      <c r="J603" s="244">
        <v>388</v>
      </c>
      <c r="K603" s="66">
        <f t="shared" si="28"/>
        <v>38.799999999999997</v>
      </c>
      <c r="L603" s="67" t="s">
        <v>2987</v>
      </c>
      <c r="M603" s="199">
        <v>154</v>
      </c>
      <c r="N603" s="24">
        <f t="shared" si="29"/>
        <v>0.1</v>
      </c>
      <c r="O603" s="200" t="s">
        <v>2245</v>
      </c>
      <c r="P603" s="68" t="s">
        <v>2990</v>
      </c>
      <c r="Q603" s="201" t="s">
        <v>2549</v>
      </c>
    </row>
    <row r="604" spans="1:17" ht="11.25" customHeight="1" x14ac:dyDescent="0.2">
      <c r="A604" s="23">
        <v>596</v>
      </c>
      <c r="B604" s="61" t="s">
        <v>2670</v>
      </c>
      <c r="C604" s="61" t="s">
        <v>1779</v>
      </c>
      <c r="D604" s="61" t="s">
        <v>2671</v>
      </c>
      <c r="E604" s="62">
        <f t="shared" si="27"/>
        <v>44123</v>
      </c>
      <c r="F604" s="63" t="s">
        <v>2985</v>
      </c>
      <c r="G604" s="64">
        <v>1</v>
      </c>
      <c r="H604" s="65" t="s">
        <v>2986</v>
      </c>
      <c r="I604" s="25" t="s">
        <v>1760</v>
      </c>
      <c r="J604" s="244">
        <v>308</v>
      </c>
      <c r="K604" s="66">
        <f t="shared" si="28"/>
        <v>30.8</v>
      </c>
      <c r="L604" s="67" t="s">
        <v>2987</v>
      </c>
      <c r="M604" s="199">
        <v>154</v>
      </c>
      <c r="N604" s="24">
        <f t="shared" si="29"/>
        <v>0.1</v>
      </c>
      <c r="O604" s="200" t="s">
        <v>2251</v>
      </c>
      <c r="P604" s="68" t="s">
        <v>2988</v>
      </c>
      <c r="Q604" s="201" t="s">
        <v>2549</v>
      </c>
    </row>
    <row r="605" spans="1:17" ht="11.25" customHeight="1" x14ac:dyDescent="0.2">
      <c r="A605" s="23">
        <v>597</v>
      </c>
      <c r="B605" s="61" t="s">
        <v>2670</v>
      </c>
      <c r="C605" s="61" t="s">
        <v>1779</v>
      </c>
      <c r="D605" s="61" t="s">
        <v>2671</v>
      </c>
      <c r="E605" s="62">
        <f t="shared" si="27"/>
        <v>44123</v>
      </c>
      <c r="F605" s="63" t="s">
        <v>2985</v>
      </c>
      <c r="G605" s="64">
        <v>1</v>
      </c>
      <c r="H605" s="65" t="s">
        <v>2986</v>
      </c>
      <c r="I605" s="25" t="s">
        <v>1760</v>
      </c>
      <c r="J605" s="244">
        <v>188</v>
      </c>
      <c r="K605" s="66">
        <f t="shared" si="28"/>
        <v>18.8</v>
      </c>
      <c r="L605" s="67" t="s">
        <v>2987</v>
      </c>
      <c r="M605" s="199">
        <v>154</v>
      </c>
      <c r="N605" s="24">
        <f t="shared" si="29"/>
        <v>0.1</v>
      </c>
      <c r="O605" s="200" t="s">
        <v>2251</v>
      </c>
      <c r="P605" s="68" t="s">
        <v>2990</v>
      </c>
      <c r="Q605" s="201" t="s">
        <v>2549</v>
      </c>
    </row>
    <row r="606" spans="1:17" ht="11.25" customHeight="1" x14ac:dyDescent="0.2">
      <c r="A606" s="23">
        <v>598</v>
      </c>
      <c r="B606" s="61" t="s">
        <v>2672</v>
      </c>
      <c r="C606" s="61" t="s">
        <v>2336</v>
      </c>
      <c r="D606" s="61" t="s">
        <v>2673</v>
      </c>
      <c r="E606" s="62">
        <f t="shared" si="27"/>
        <v>44123</v>
      </c>
      <c r="F606" s="63" t="s">
        <v>2985</v>
      </c>
      <c r="G606" s="64">
        <v>1</v>
      </c>
      <c r="H606" s="65" t="s">
        <v>2986</v>
      </c>
      <c r="I606" s="25" t="s">
        <v>1760</v>
      </c>
      <c r="J606" s="244">
        <v>147</v>
      </c>
      <c r="K606" s="66">
        <f t="shared" si="28"/>
        <v>14.7</v>
      </c>
      <c r="L606" s="67" t="s">
        <v>2987</v>
      </c>
      <c r="M606" s="199">
        <v>154</v>
      </c>
      <c r="N606" s="24">
        <f t="shared" si="29"/>
        <v>0.1</v>
      </c>
      <c r="O606" s="200" t="s">
        <v>2218</v>
      </c>
      <c r="P606" s="68" t="s">
        <v>2988</v>
      </c>
      <c r="Q606" s="201" t="s">
        <v>2549</v>
      </c>
    </row>
    <row r="607" spans="1:17" ht="11.25" customHeight="1" x14ac:dyDescent="0.2">
      <c r="A607" s="23">
        <v>599</v>
      </c>
      <c r="B607" s="61" t="s">
        <v>2672</v>
      </c>
      <c r="C607" s="61" t="s">
        <v>2336</v>
      </c>
      <c r="D607" s="61" t="s">
        <v>2673</v>
      </c>
      <c r="E607" s="62">
        <f t="shared" si="27"/>
        <v>44123</v>
      </c>
      <c r="F607" s="63" t="s">
        <v>2985</v>
      </c>
      <c r="G607" s="64">
        <v>1</v>
      </c>
      <c r="H607" s="65" t="s">
        <v>2986</v>
      </c>
      <c r="I607" s="25" t="s">
        <v>1760</v>
      </c>
      <c r="J607" s="244">
        <v>252</v>
      </c>
      <c r="K607" s="66">
        <f t="shared" si="28"/>
        <v>25.2</v>
      </c>
      <c r="L607" s="67" t="s">
        <v>2987</v>
      </c>
      <c r="M607" s="199">
        <v>154</v>
      </c>
      <c r="N607" s="24">
        <f t="shared" si="29"/>
        <v>0.1</v>
      </c>
      <c r="O607" s="200" t="s">
        <v>2218</v>
      </c>
      <c r="P607" s="68" t="s">
        <v>2990</v>
      </c>
      <c r="Q607" s="201" t="s">
        <v>2549</v>
      </c>
    </row>
    <row r="608" spans="1:17" ht="11.25" customHeight="1" x14ac:dyDescent="0.2">
      <c r="A608" s="23">
        <v>600</v>
      </c>
      <c r="B608" s="61" t="s">
        <v>2674</v>
      </c>
      <c r="C608" s="61" t="s">
        <v>1780</v>
      </c>
      <c r="D608" s="61" t="s">
        <v>2675</v>
      </c>
      <c r="E608" s="62">
        <f t="shared" si="27"/>
        <v>44123</v>
      </c>
      <c r="F608" s="63" t="s">
        <v>2985</v>
      </c>
      <c r="G608" s="64">
        <v>1</v>
      </c>
      <c r="H608" s="65" t="s">
        <v>2986</v>
      </c>
      <c r="I608" s="25" t="s">
        <v>1760</v>
      </c>
      <c r="J608" s="244">
        <v>154</v>
      </c>
      <c r="K608" s="66">
        <f t="shared" si="28"/>
        <v>15.4</v>
      </c>
      <c r="L608" s="67" t="s">
        <v>2987</v>
      </c>
      <c r="M608" s="199">
        <v>154</v>
      </c>
      <c r="N608" s="24">
        <f t="shared" si="29"/>
        <v>0.1</v>
      </c>
      <c r="O608" s="200" t="s">
        <v>1653</v>
      </c>
      <c r="P608" s="68" t="s">
        <v>2988</v>
      </c>
      <c r="Q608" s="201" t="s">
        <v>2549</v>
      </c>
    </row>
    <row r="609" spans="1:17" ht="11.25" customHeight="1" x14ac:dyDescent="0.2">
      <c r="A609" s="23">
        <v>601</v>
      </c>
      <c r="B609" s="61" t="s">
        <v>2674</v>
      </c>
      <c r="C609" s="61" t="s">
        <v>1780</v>
      </c>
      <c r="D609" s="61" t="s">
        <v>2675</v>
      </c>
      <c r="E609" s="62">
        <f t="shared" si="27"/>
        <v>44123</v>
      </c>
      <c r="F609" s="63" t="s">
        <v>2985</v>
      </c>
      <c r="G609" s="64">
        <v>1</v>
      </c>
      <c r="H609" s="65" t="s">
        <v>2986</v>
      </c>
      <c r="I609" s="25" t="s">
        <v>1760</v>
      </c>
      <c r="J609" s="244">
        <v>296</v>
      </c>
      <c r="K609" s="66">
        <f t="shared" si="28"/>
        <v>29.6</v>
      </c>
      <c r="L609" s="67" t="s">
        <v>2987</v>
      </c>
      <c r="M609" s="199">
        <v>154</v>
      </c>
      <c r="N609" s="24">
        <f t="shared" si="29"/>
        <v>0.1</v>
      </c>
      <c r="O609" s="200" t="s">
        <v>1653</v>
      </c>
      <c r="P609" s="68" t="s">
        <v>2990</v>
      </c>
      <c r="Q609" s="201" t="s">
        <v>2549</v>
      </c>
    </row>
    <row r="610" spans="1:17" ht="11.25" customHeight="1" x14ac:dyDescent="0.2">
      <c r="A610" s="23">
        <v>602</v>
      </c>
      <c r="B610" s="61" t="s">
        <v>2676</v>
      </c>
      <c r="C610" s="61" t="s">
        <v>1784</v>
      </c>
      <c r="D610" s="61" t="s">
        <v>2677</v>
      </c>
      <c r="E610" s="62">
        <f t="shared" si="27"/>
        <v>44123</v>
      </c>
      <c r="F610" s="63" t="s">
        <v>2985</v>
      </c>
      <c r="G610" s="64">
        <v>1</v>
      </c>
      <c r="H610" s="65" t="s">
        <v>2986</v>
      </c>
      <c r="I610" s="25" t="s">
        <v>1760</v>
      </c>
      <c r="J610" s="244">
        <v>100</v>
      </c>
      <c r="K610" s="66">
        <f t="shared" si="28"/>
        <v>10</v>
      </c>
      <c r="L610" s="67" t="s">
        <v>2987</v>
      </c>
      <c r="M610" s="199">
        <v>154</v>
      </c>
      <c r="N610" s="24">
        <f t="shared" si="29"/>
        <v>0.1</v>
      </c>
      <c r="O610" s="200" t="s">
        <v>1659</v>
      </c>
      <c r="P610" s="68" t="s">
        <v>2988</v>
      </c>
      <c r="Q610" s="201" t="s">
        <v>2549</v>
      </c>
    </row>
    <row r="611" spans="1:17" ht="11.25" customHeight="1" x14ac:dyDescent="0.2">
      <c r="A611" s="23">
        <v>603</v>
      </c>
      <c r="B611" s="61" t="s">
        <v>2676</v>
      </c>
      <c r="C611" s="61" t="s">
        <v>1784</v>
      </c>
      <c r="D611" s="61" t="s">
        <v>2677</v>
      </c>
      <c r="E611" s="62">
        <f t="shared" si="27"/>
        <v>44123</v>
      </c>
      <c r="F611" s="63" t="s">
        <v>2985</v>
      </c>
      <c r="G611" s="64">
        <v>1</v>
      </c>
      <c r="H611" s="65" t="s">
        <v>2986</v>
      </c>
      <c r="I611" s="25" t="s">
        <v>1760</v>
      </c>
      <c r="J611" s="244">
        <v>122</v>
      </c>
      <c r="K611" s="66">
        <f t="shared" si="28"/>
        <v>12.2</v>
      </c>
      <c r="L611" s="67" t="s">
        <v>2987</v>
      </c>
      <c r="M611" s="199">
        <v>154</v>
      </c>
      <c r="N611" s="24">
        <f t="shared" si="29"/>
        <v>0.1</v>
      </c>
      <c r="O611" s="200" t="s">
        <v>1659</v>
      </c>
      <c r="P611" s="68" t="s">
        <v>2990</v>
      </c>
      <c r="Q611" s="201" t="s">
        <v>2549</v>
      </c>
    </row>
    <row r="612" spans="1:17" ht="11.25" customHeight="1" x14ac:dyDescent="0.2">
      <c r="A612" s="23">
        <v>604</v>
      </c>
      <c r="B612" s="61" t="s">
        <v>2678</v>
      </c>
      <c r="C612" s="61" t="s">
        <v>1792</v>
      </c>
      <c r="D612" s="61" t="s">
        <v>2679</v>
      </c>
      <c r="E612" s="62">
        <f t="shared" si="27"/>
        <v>44123</v>
      </c>
      <c r="F612" s="63" t="s">
        <v>2985</v>
      </c>
      <c r="G612" s="64">
        <v>1</v>
      </c>
      <c r="H612" s="65" t="s">
        <v>2986</v>
      </c>
      <c r="I612" s="25" t="s">
        <v>1760</v>
      </c>
      <c r="J612" s="244">
        <v>38</v>
      </c>
      <c r="K612" s="66">
        <f t="shared" si="28"/>
        <v>3.8</v>
      </c>
      <c r="L612" s="67" t="s">
        <v>2987</v>
      </c>
      <c r="M612" s="199">
        <v>154</v>
      </c>
      <c r="N612" s="24">
        <f t="shared" si="29"/>
        <v>0.1</v>
      </c>
      <c r="O612" s="200" t="s">
        <v>1667</v>
      </c>
      <c r="P612" s="68" t="s">
        <v>2990</v>
      </c>
      <c r="Q612" s="201" t="s">
        <v>2549</v>
      </c>
    </row>
    <row r="613" spans="1:17" ht="11.25" customHeight="1" x14ac:dyDescent="0.2">
      <c r="A613" s="23">
        <v>605</v>
      </c>
      <c r="B613" s="61" t="s">
        <v>2680</v>
      </c>
      <c r="C613" s="61" t="s">
        <v>1868</v>
      </c>
      <c r="D613" s="61" t="s">
        <v>2681</v>
      </c>
      <c r="E613" s="62">
        <f t="shared" si="27"/>
        <v>44123</v>
      </c>
      <c r="F613" s="63" t="s">
        <v>2985</v>
      </c>
      <c r="G613" s="64">
        <v>1</v>
      </c>
      <c r="H613" s="65" t="s">
        <v>2986</v>
      </c>
      <c r="I613" s="25" t="s">
        <v>1760</v>
      </c>
      <c r="J613" s="244">
        <v>46</v>
      </c>
      <c r="K613" s="66">
        <f t="shared" si="28"/>
        <v>4.5999999999999996</v>
      </c>
      <c r="L613" s="67" t="s">
        <v>2987</v>
      </c>
      <c r="M613" s="199">
        <v>154</v>
      </c>
      <c r="N613" s="24">
        <f t="shared" si="29"/>
        <v>0.1</v>
      </c>
      <c r="O613" s="200" t="s">
        <v>1671</v>
      </c>
      <c r="P613" s="68" t="s">
        <v>2990</v>
      </c>
      <c r="Q613" s="201" t="s">
        <v>2549</v>
      </c>
    </row>
    <row r="614" spans="1:17" ht="11.25" customHeight="1" x14ac:dyDescent="0.2">
      <c r="A614" s="23">
        <v>606</v>
      </c>
      <c r="B614" s="61" t="s">
        <v>2682</v>
      </c>
      <c r="C614" s="61" t="s">
        <v>1798</v>
      </c>
      <c r="D614" s="61" t="s">
        <v>2683</v>
      </c>
      <c r="E614" s="62">
        <f t="shared" si="27"/>
        <v>44123</v>
      </c>
      <c r="F614" s="63" t="s">
        <v>2985</v>
      </c>
      <c r="G614" s="64">
        <v>1</v>
      </c>
      <c r="H614" s="65" t="s">
        <v>2986</v>
      </c>
      <c r="I614" s="25" t="s">
        <v>1760</v>
      </c>
      <c r="J614" s="244">
        <v>66</v>
      </c>
      <c r="K614" s="66">
        <f t="shared" si="28"/>
        <v>6.6</v>
      </c>
      <c r="L614" s="67" t="s">
        <v>2987</v>
      </c>
      <c r="M614" s="199">
        <v>154</v>
      </c>
      <c r="N614" s="24">
        <f t="shared" si="29"/>
        <v>0.1</v>
      </c>
      <c r="O614" s="200" t="s">
        <v>1674</v>
      </c>
      <c r="P614" s="68" t="s">
        <v>2990</v>
      </c>
      <c r="Q614" s="201" t="s">
        <v>2549</v>
      </c>
    </row>
    <row r="615" spans="1:17" ht="11.25" customHeight="1" x14ac:dyDescent="0.2">
      <c r="A615" s="23">
        <v>607</v>
      </c>
      <c r="B615" s="61" t="s">
        <v>365</v>
      </c>
      <c r="C615" s="61" t="s">
        <v>1929</v>
      </c>
      <c r="D615" s="61" t="s">
        <v>366</v>
      </c>
      <c r="E615" s="62">
        <f t="shared" si="27"/>
        <v>44123</v>
      </c>
      <c r="F615" s="63" t="s">
        <v>2985</v>
      </c>
      <c r="G615" s="64">
        <v>1</v>
      </c>
      <c r="H615" s="65" t="s">
        <v>2986</v>
      </c>
      <c r="I615" s="25" t="s">
        <v>1760</v>
      </c>
      <c r="J615" s="244">
        <v>39</v>
      </c>
      <c r="K615" s="66">
        <f t="shared" si="28"/>
        <v>3.9</v>
      </c>
      <c r="L615" s="67" t="s">
        <v>2987</v>
      </c>
      <c r="M615" s="199">
        <v>154</v>
      </c>
      <c r="N615" s="24">
        <f t="shared" si="29"/>
        <v>0.1</v>
      </c>
      <c r="O615" s="200" t="s">
        <v>1683</v>
      </c>
      <c r="P615" s="68" t="s">
        <v>2990</v>
      </c>
      <c r="Q615" s="201" t="s">
        <v>2549</v>
      </c>
    </row>
    <row r="616" spans="1:17" ht="11.25" customHeight="1" x14ac:dyDescent="0.2">
      <c r="A616" s="23">
        <v>608</v>
      </c>
      <c r="B616" s="61" t="s">
        <v>367</v>
      </c>
      <c r="C616" s="61" t="s">
        <v>1930</v>
      </c>
      <c r="D616" s="61" t="s">
        <v>368</v>
      </c>
      <c r="E616" s="62">
        <f t="shared" si="27"/>
        <v>44123</v>
      </c>
      <c r="F616" s="63" t="s">
        <v>2985</v>
      </c>
      <c r="G616" s="64">
        <v>1</v>
      </c>
      <c r="H616" s="65" t="s">
        <v>2986</v>
      </c>
      <c r="I616" s="25" t="s">
        <v>1760</v>
      </c>
      <c r="J616" s="244">
        <v>10</v>
      </c>
      <c r="K616" s="66">
        <f t="shared" si="28"/>
        <v>1</v>
      </c>
      <c r="L616" s="67" t="s">
        <v>2987</v>
      </c>
      <c r="M616" s="199">
        <v>154</v>
      </c>
      <c r="N616" s="24">
        <f t="shared" si="29"/>
        <v>0.1</v>
      </c>
      <c r="O616" s="200" t="s">
        <v>1684</v>
      </c>
      <c r="P616" s="68" t="s">
        <v>2990</v>
      </c>
      <c r="Q616" s="201" t="s">
        <v>2549</v>
      </c>
    </row>
    <row r="617" spans="1:17" ht="11.25" customHeight="1" x14ac:dyDescent="0.2">
      <c r="A617" s="23">
        <v>609</v>
      </c>
      <c r="B617" s="61" t="s">
        <v>369</v>
      </c>
      <c r="C617" s="61" t="s">
        <v>1810</v>
      </c>
      <c r="D617" s="61" t="s">
        <v>370</v>
      </c>
      <c r="E617" s="62">
        <f t="shared" si="27"/>
        <v>44123</v>
      </c>
      <c r="F617" s="63" t="s">
        <v>2985</v>
      </c>
      <c r="G617" s="64">
        <v>1</v>
      </c>
      <c r="H617" s="65" t="s">
        <v>2986</v>
      </c>
      <c r="I617" s="25" t="s">
        <v>1760</v>
      </c>
      <c r="J617" s="244">
        <v>64</v>
      </c>
      <c r="K617" s="66">
        <f t="shared" si="28"/>
        <v>6.4</v>
      </c>
      <c r="L617" s="67" t="s">
        <v>2987</v>
      </c>
      <c r="M617" s="199">
        <v>154</v>
      </c>
      <c r="N617" s="24">
        <f t="shared" si="29"/>
        <v>0.1</v>
      </c>
      <c r="O617" s="200" t="s">
        <v>1689</v>
      </c>
      <c r="P617" s="68" t="s">
        <v>2990</v>
      </c>
      <c r="Q617" s="201" t="s">
        <v>2549</v>
      </c>
    </row>
    <row r="618" spans="1:17" ht="11.25" customHeight="1" x14ac:dyDescent="0.2">
      <c r="A618" s="23">
        <v>610</v>
      </c>
      <c r="B618" s="61" t="s">
        <v>371</v>
      </c>
      <c r="C618" s="61" t="s">
        <v>2284</v>
      </c>
      <c r="D618" s="61" t="s">
        <v>372</v>
      </c>
      <c r="E618" s="62">
        <f t="shared" si="27"/>
        <v>44123</v>
      </c>
      <c r="F618" s="63" t="s">
        <v>2985</v>
      </c>
      <c r="G618" s="64">
        <v>1</v>
      </c>
      <c r="H618" s="65" t="s">
        <v>2986</v>
      </c>
      <c r="I618" s="25" t="s">
        <v>1760</v>
      </c>
      <c r="J618" s="244">
        <v>12</v>
      </c>
      <c r="K618" s="66">
        <f t="shared" si="28"/>
        <v>1.2</v>
      </c>
      <c r="L618" s="67" t="s">
        <v>2987</v>
      </c>
      <c r="M618" s="199">
        <v>154</v>
      </c>
      <c r="N618" s="24">
        <f t="shared" si="29"/>
        <v>0.1</v>
      </c>
      <c r="O618" s="200" t="s">
        <v>1712</v>
      </c>
      <c r="P618" s="68" t="s">
        <v>2990</v>
      </c>
      <c r="Q618" s="201" t="s">
        <v>2549</v>
      </c>
    </row>
    <row r="619" spans="1:17" ht="11.25" customHeight="1" x14ac:dyDescent="0.2">
      <c r="A619" s="23">
        <v>611</v>
      </c>
      <c r="B619" s="61" t="s">
        <v>373</v>
      </c>
      <c r="C619" s="61" t="s">
        <v>2332</v>
      </c>
      <c r="D619" s="61" t="s">
        <v>374</v>
      </c>
      <c r="E619" s="62">
        <f t="shared" si="27"/>
        <v>44123</v>
      </c>
      <c r="F619" s="63" t="s">
        <v>2985</v>
      </c>
      <c r="G619" s="64">
        <v>1</v>
      </c>
      <c r="H619" s="65" t="s">
        <v>2986</v>
      </c>
      <c r="I619" s="25" t="s">
        <v>1760</v>
      </c>
      <c r="J619" s="244">
        <v>74</v>
      </c>
      <c r="K619" s="66">
        <f t="shared" si="28"/>
        <v>7.4</v>
      </c>
      <c r="L619" s="67" t="s">
        <v>2987</v>
      </c>
      <c r="M619" s="199">
        <v>154</v>
      </c>
      <c r="N619" s="24">
        <f t="shared" si="29"/>
        <v>0.1</v>
      </c>
      <c r="O619" s="200" t="s">
        <v>2214</v>
      </c>
      <c r="P619" s="68" t="s">
        <v>2990</v>
      </c>
      <c r="Q619" s="201" t="s">
        <v>2549</v>
      </c>
    </row>
    <row r="620" spans="1:17" ht="11.25" customHeight="1" x14ac:dyDescent="0.2">
      <c r="A620" s="23">
        <v>612</v>
      </c>
      <c r="B620" s="61" t="s">
        <v>375</v>
      </c>
      <c r="C620" s="61" t="s">
        <v>1779</v>
      </c>
      <c r="D620" s="61" t="s">
        <v>376</v>
      </c>
      <c r="E620" s="62">
        <f t="shared" si="27"/>
        <v>44123</v>
      </c>
      <c r="F620" s="63" t="s">
        <v>2985</v>
      </c>
      <c r="G620" s="64">
        <v>1</v>
      </c>
      <c r="H620" s="65" t="s">
        <v>2986</v>
      </c>
      <c r="I620" s="25" t="s">
        <v>1760</v>
      </c>
      <c r="J620" s="244">
        <v>58</v>
      </c>
      <c r="K620" s="66">
        <f t="shared" si="28"/>
        <v>5.8</v>
      </c>
      <c r="L620" s="67" t="s">
        <v>2987</v>
      </c>
      <c r="M620" s="199">
        <v>154</v>
      </c>
      <c r="N620" s="24">
        <f t="shared" si="29"/>
        <v>0.1</v>
      </c>
      <c r="O620" s="200" t="s">
        <v>1736</v>
      </c>
      <c r="P620" s="68" t="s">
        <v>2990</v>
      </c>
      <c r="Q620" s="201" t="s">
        <v>2549</v>
      </c>
    </row>
    <row r="621" spans="1:17" ht="11.25" customHeight="1" x14ac:dyDescent="0.2">
      <c r="A621" s="23">
        <v>613</v>
      </c>
      <c r="B621" s="61" t="s">
        <v>377</v>
      </c>
      <c r="C621" s="61" t="s">
        <v>2292</v>
      </c>
      <c r="D621" s="61" t="s">
        <v>378</v>
      </c>
      <c r="E621" s="62">
        <f t="shared" si="27"/>
        <v>44123</v>
      </c>
      <c r="F621" s="63" t="s">
        <v>2985</v>
      </c>
      <c r="G621" s="64">
        <v>1</v>
      </c>
      <c r="H621" s="65" t="s">
        <v>2986</v>
      </c>
      <c r="I621" s="25" t="s">
        <v>1760</v>
      </c>
      <c r="J621" s="244">
        <v>54</v>
      </c>
      <c r="K621" s="66">
        <f t="shared" si="28"/>
        <v>5.4</v>
      </c>
      <c r="L621" s="67" t="s">
        <v>2987</v>
      </c>
      <c r="M621" s="199">
        <v>154</v>
      </c>
      <c r="N621" s="24">
        <f t="shared" si="29"/>
        <v>0.1</v>
      </c>
      <c r="O621" s="200" t="s">
        <v>1739</v>
      </c>
      <c r="P621" s="68" t="s">
        <v>2990</v>
      </c>
      <c r="Q621" s="201" t="s">
        <v>2549</v>
      </c>
    </row>
    <row r="622" spans="1:17" ht="11.25" customHeight="1" x14ac:dyDescent="0.2">
      <c r="A622" s="23">
        <v>614</v>
      </c>
      <c r="B622" s="61" t="s">
        <v>2991</v>
      </c>
      <c r="C622" s="61" t="s">
        <v>1762</v>
      </c>
      <c r="D622" s="61" t="s">
        <v>379</v>
      </c>
      <c r="E622" s="62">
        <f t="shared" ref="E622:E685" si="30">DATE(2020,10,20)</f>
        <v>44124</v>
      </c>
      <c r="F622" s="63" t="s">
        <v>2985</v>
      </c>
      <c r="G622" s="64">
        <v>1</v>
      </c>
      <c r="H622" s="65" t="s">
        <v>2986</v>
      </c>
      <c r="I622" s="25" t="s">
        <v>1760</v>
      </c>
      <c r="J622" s="244">
        <v>263</v>
      </c>
      <c r="K622" s="66">
        <f t="shared" si="28"/>
        <v>26.3</v>
      </c>
      <c r="L622" s="67" t="s">
        <v>2987</v>
      </c>
      <c r="M622" s="199">
        <v>154</v>
      </c>
      <c r="N622" s="24">
        <f t="shared" si="29"/>
        <v>0.1</v>
      </c>
      <c r="O622" s="200" t="s">
        <v>1940</v>
      </c>
      <c r="P622" s="68" t="s">
        <v>2988</v>
      </c>
      <c r="Q622" s="201" t="s">
        <v>2989</v>
      </c>
    </row>
    <row r="623" spans="1:17" ht="11.25" customHeight="1" x14ac:dyDescent="0.2">
      <c r="A623" s="23">
        <v>615</v>
      </c>
      <c r="B623" s="61" t="s">
        <v>2991</v>
      </c>
      <c r="C623" s="61" t="s">
        <v>1762</v>
      </c>
      <c r="D623" s="61" t="s">
        <v>379</v>
      </c>
      <c r="E623" s="62">
        <f t="shared" si="30"/>
        <v>44124</v>
      </c>
      <c r="F623" s="63" t="s">
        <v>2985</v>
      </c>
      <c r="G623" s="64">
        <v>1</v>
      </c>
      <c r="H623" s="65" t="s">
        <v>2986</v>
      </c>
      <c r="I623" s="25" t="s">
        <v>1760</v>
      </c>
      <c r="J623" s="244">
        <v>683</v>
      </c>
      <c r="K623" s="66">
        <f t="shared" si="28"/>
        <v>68.3</v>
      </c>
      <c r="L623" s="67" t="s">
        <v>2987</v>
      </c>
      <c r="M623" s="199">
        <v>154</v>
      </c>
      <c r="N623" s="24">
        <f t="shared" si="29"/>
        <v>0.1</v>
      </c>
      <c r="O623" s="200" t="s">
        <v>1940</v>
      </c>
      <c r="P623" s="68" t="s">
        <v>2990</v>
      </c>
      <c r="Q623" s="201" t="s">
        <v>2989</v>
      </c>
    </row>
    <row r="624" spans="1:17" ht="11.25" customHeight="1" x14ac:dyDescent="0.2">
      <c r="A624" s="23">
        <v>616</v>
      </c>
      <c r="B624" s="61" t="s">
        <v>2995</v>
      </c>
      <c r="C624" s="61" t="s">
        <v>2121</v>
      </c>
      <c r="D624" s="61" t="s">
        <v>380</v>
      </c>
      <c r="E624" s="62">
        <f t="shared" si="30"/>
        <v>44124</v>
      </c>
      <c r="F624" s="63" t="s">
        <v>2985</v>
      </c>
      <c r="G624" s="64">
        <v>1</v>
      </c>
      <c r="H624" s="65" t="s">
        <v>2986</v>
      </c>
      <c r="I624" s="25" t="s">
        <v>1760</v>
      </c>
      <c r="J624" s="244">
        <v>9</v>
      </c>
      <c r="K624" s="66">
        <f t="shared" si="28"/>
        <v>0.9</v>
      </c>
      <c r="L624" s="67" t="s">
        <v>2987</v>
      </c>
      <c r="M624" s="199">
        <v>154</v>
      </c>
      <c r="N624" s="24">
        <f t="shared" si="29"/>
        <v>0.1</v>
      </c>
      <c r="O624" s="200" t="s">
        <v>2122</v>
      </c>
      <c r="P624" s="68" t="s">
        <v>2997</v>
      </c>
      <c r="Q624" s="201" t="s">
        <v>2989</v>
      </c>
    </row>
    <row r="625" spans="1:17" ht="11.25" customHeight="1" x14ac:dyDescent="0.2">
      <c r="A625" s="23">
        <v>617</v>
      </c>
      <c r="B625" s="61" t="s">
        <v>2998</v>
      </c>
      <c r="C625" s="61" t="e">
        <v>#N/A</v>
      </c>
      <c r="D625" s="61" t="s">
        <v>381</v>
      </c>
      <c r="E625" s="62">
        <f t="shared" si="30"/>
        <v>44124</v>
      </c>
      <c r="F625" s="63" t="s">
        <v>2985</v>
      </c>
      <c r="G625" s="64">
        <v>1</v>
      </c>
      <c r="H625" s="65" t="s">
        <v>2986</v>
      </c>
      <c r="I625" s="25" t="s">
        <v>1760</v>
      </c>
      <c r="J625" s="244">
        <v>22</v>
      </c>
      <c r="K625" s="66">
        <f t="shared" si="28"/>
        <v>2.2000000000000002</v>
      </c>
      <c r="L625" s="67" t="s">
        <v>2987</v>
      </c>
      <c r="M625" s="199">
        <v>154</v>
      </c>
      <c r="N625" s="24">
        <f t="shared" si="29"/>
        <v>0.1</v>
      </c>
      <c r="O625" s="200" t="s">
        <v>3000</v>
      </c>
      <c r="P625" s="68" t="s">
        <v>2997</v>
      </c>
      <c r="Q625" s="201" t="s">
        <v>2989</v>
      </c>
    </row>
    <row r="626" spans="1:17" ht="11.25" customHeight="1" x14ac:dyDescent="0.2">
      <c r="A626" s="23">
        <v>618</v>
      </c>
      <c r="B626" s="61" t="s">
        <v>3001</v>
      </c>
      <c r="C626" s="61" t="s">
        <v>2123</v>
      </c>
      <c r="D626" s="61" t="s">
        <v>382</v>
      </c>
      <c r="E626" s="62">
        <f t="shared" si="30"/>
        <v>44124</v>
      </c>
      <c r="F626" s="63" t="s">
        <v>2985</v>
      </c>
      <c r="G626" s="64">
        <v>1</v>
      </c>
      <c r="H626" s="65" t="s">
        <v>2986</v>
      </c>
      <c r="I626" s="25" t="s">
        <v>1760</v>
      </c>
      <c r="J626" s="244">
        <v>11</v>
      </c>
      <c r="K626" s="66">
        <f t="shared" si="28"/>
        <v>1.1000000000000001</v>
      </c>
      <c r="L626" s="67" t="s">
        <v>2987</v>
      </c>
      <c r="M626" s="199">
        <v>154</v>
      </c>
      <c r="N626" s="24">
        <f t="shared" si="29"/>
        <v>0.1</v>
      </c>
      <c r="O626" s="200" t="s">
        <v>2124</v>
      </c>
      <c r="P626" s="68" t="s">
        <v>2997</v>
      </c>
      <c r="Q626" s="201" t="s">
        <v>2989</v>
      </c>
    </row>
    <row r="627" spans="1:17" ht="11.25" customHeight="1" x14ac:dyDescent="0.2">
      <c r="A627" s="23">
        <v>619</v>
      </c>
      <c r="B627" s="61" t="s">
        <v>3005</v>
      </c>
      <c r="C627" s="61" t="e">
        <v>#N/A</v>
      </c>
      <c r="D627" s="61" t="s">
        <v>383</v>
      </c>
      <c r="E627" s="62">
        <f t="shared" si="30"/>
        <v>44124</v>
      </c>
      <c r="F627" s="63" t="s">
        <v>2985</v>
      </c>
      <c r="G627" s="64">
        <v>1</v>
      </c>
      <c r="H627" s="65" t="s">
        <v>2986</v>
      </c>
      <c r="I627" s="25" t="s">
        <v>1760</v>
      </c>
      <c r="J627" s="244">
        <v>6</v>
      </c>
      <c r="K627" s="66">
        <f t="shared" si="28"/>
        <v>0.6</v>
      </c>
      <c r="L627" s="67" t="s">
        <v>2987</v>
      </c>
      <c r="M627" s="199">
        <v>154</v>
      </c>
      <c r="N627" s="24">
        <f t="shared" si="29"/>
        <v>0.1</v>
      </c>
      <c r="O627" s="200" t="s">
        <v>3007</v>
      </c>
      <c r="P627" s="68" t="s">
        <v>2997</v>
      </c>
      <c r="Q627" s="201" t="s">
        <v>2989</v>
      </c>
    </row>
    <row r="628" spans="1:17" ht="11.25" customHeight="1" x14ac:dyDescent="0.2">
      <c r="A628" s="23">
        <v>620</v>
      </c>
      <c r="B628" s="61" t="s">
        <v>3008</v>
      </c>
      <c r="C628" s="61" t="s">
        <v>2009</v>
      </c>
      <c r="D628" s="61" t="s">
        <v>384</v>
      </c>
      <c r="E628" s="62">
        <f t="shared" si="30"/>
        <v>44124</v>
      </c>
      <c r="F628" s="63" t="s">
        <v>2985</v>
      </c>
      <c r="G628" s="64">
        <v>1</v>
      </c>
      <c r="H628" s="65" t="s">
        <v>2986</v>
      </c>
      <c r="I628" s="25" t="s">
        <v>1760</v>
      </c>
      <c r="J628" s="244">
        <v>16</v>
      </c>
      <c r="K628" s="66">
        <f t="shared" si="28"/>
        <v>1.6</v>
      </c>
      <c r="L628" s="67" t="s">
        <v>2987</v>
      </c>
      <c r="M628" s="199">
        <v>154</v>
      </c>
      <c r="N628" s="24">
        <f t="shared" si="29"/>
        <v>0.1</v>
      </c>
      <c r="O628" s="200" t="s">
        <v>2010</v>
      </c>
      <c r="P628" s="68" t="s">
        <v>2997</v>
      </c>
      <c r="Q628" s="201" t="s">
        <v>2989</v>
      </c>
    </row>
    <row r="629" spans="1:17" ht="11.25" customHeight="1" x14ac:dyDescent="0.2">
      <c r="A629" s="23">
        <v>621</v>
      </c>
      <c r="B629" s="61" t="s">
        <v>3010</v>
      </c>
      <c r="C629" s="61" t="s">
        <v>2011</v>
      </c>
      <c r="D629" s="61" t="s">
        <v>385</v>
      </c>
      <c r="E629" s="62">
        <f t="shared" si="30"/>
        <v>44124</v>
      </c>
      <c r="F629" s="63" t="s">
        <v>2985</v>
      </c>
      <c r="G629" s="64">
        <v>1</v>
      </c>
      <c r="H629" s="65" t="s">
        <v>2986</v>
      </c>
      <c r="I629" s="25" t="s">
        <v>1760</v>
      </c>
      <c r="J629" s="244">
        <v>40</v>
      </c>
      <c r="K629" s="66">
        <f t="shared" si="28"/>
        <v>4</v>
      </c>
      <c r="L629" s="67" t="s">
        <v>2987</v>
      </c>
      <c r="M629" s="199">
        <v>154</v>
      </c>
      <c r="N629" s="24">
        <f t="shared" si="29"/>
        <v>0.1</v>
      </c>
      <c r="O629" s="200" t="s">
        <v>2012</v>
      </c>
      <c r="P629" s="68" t="s">
        <v>2997</v>
      </c>
      <c r="Q629" s="201" t="s">
        <v>2989</v>
      </c>
    </row>
    <row r="630" spans="1:17" ht="11.25" customHeight="1" x14ac:dyDescent="0.2">
      <c r="A630" s="23">
        <v>622</v>
      </c>
      <c r="B630" s="61" t="s">
        <v>3018</v>
      </c>
      <c r="C630" s="61" t="s">
        <v>2128</v>
      </c>
      <c r="D630" s="61" t="s">
        <v>386</v>
      </c>
      <c r="E630" s="62">
        <f t="shared" si="30"/>
        <v>44124</v>
      </c>
      <c r="F630" s="63" t="s">
        <v>2985</v>
      </c>
      <c r="G630" s="64">
        <v>1</v>
      </c>
      <c r="H630" s="65" t="s">
        <v>2986</v>
      </c>
      <c r="I630" s="25" t="s">
        <v>1760</v>
      </c>
      <c r="J630" s="244">
        <v>10</v>
      </c>
      <c r="K630" s="66">
        <f t="shared" si="28"/>
        <v>1</v>
      </c>
      <c r="L630" s="67" t="s">
        <v>2987</v>
      </c>
      <c r="M630" s="199">
        <v>154</v>
      </c>
      <c r="N630" s="24">
        <f t="shared" si="29"/>
        <v>0.1</v>
      </c>
      <c r="O630" s="200" t="s">
        <v>2129</v>
      </c>
      <c r="P630" s="68" t="s">
        <v>2997</v>
      </c>
      <c r="Q630" s="201" t="s">
        <v>2989</v>
      </c>
    </row>
    <row r="631" spans="1:17" ht="11.25" customHeight="1" x14ac:dyDescent="0.2">
      <c r="A631" s="23">
        <v>623</v>
      </c>
      <c r="B631" s="61" t="s">
        <v>3020</v>
      </c>
      <c r="C631" s="61" t="s">
        <v>1902</v>
      </c>
      <c r="D631" s="61" t="s">
        <v>387</v>
      </c>
      <c r="E631" s="62">
        <f t="shared" si="30"/>
        <v>44124</v>
      </c>
      <c r="F631" s="63" t="s">
        <v>2985</v>
      </c>
      <c r="G631" s="64">
        <v>1</v>
      </c>
      <c r="H631" s="65" t="s">
        <v>2986</v>
      </c>
      <c r="I631" s="25" t="s">
        <v>1760</v>
      </c>
      <c r="J631" s="244">
        <v>15</v>
      </c>
      <c r="K631" s="66">
        <f t="shared" si="28"/>
        <v>1.5</v>
      </c>
      <c r="L631" s="67" t="s">
        <v>2987</v>
      </c>
      <c r="M631" s="199">
        <v>154</v>
      </c>
      <c r="N631" s="24">
        <f t="shared" si="29"/>
        <v>0.1</v>
      </c>
      <c r="O631" s="200" t="s">
        <v>2132</v>
      </c>
      <c r="P631" s="68" t="s">
        <v>2997</v>
      </c>
      <c r="Q631" s="201" t="s">
        <v>2989</v>
      </c>
    </row>
    <row r="632" spans="1:17" ht="11.25" customHeight="1" x14ac:dyDescent="0.2">
      <c r="A632" s="23">
        <v>624</v>
      </c>
      <c r="B632" s="61" t="s">
        <v>3024</v>
      </c>
      <c r="C632" s="61" t="s">
        <v>2142</v>
      </c>
      <c r="D632" s="61" t="s">
        <v>388</v>
      </c>
      <c r="E632" s="62">
        <f t="shared" si="30"/>
        <v>44124</v>
      </c>
      <c r="F632" s="63" t="s">
        <v>2985</v>
      </c>
      <c r="G632" s="64">
        <v>1</v>
      </c>
      <c r="H632" s="65" t="s">
        <v>2986</v>
      </c>
      <c r="I632" s="25" t="s">
        <v>1760</v>
      </c>
      <c r="J632" s="244">
        <v>10</v>
      </c>
      <c r="K632" s="66">
        <f t="shared" si="28"/>
        <v>1</v>
      </c>
      <c r="L632" s="67" t="s">
        <v>2987</v>
      </c>
      <c r="M632" s="199">
        <v>154</v>
      </c>
      <c r="N632" s="24">
        <f t="shared" si="29"/>
        <v>0.1</v>
      </c>
      <c r="O632" s="200" t="s">
        <v>2143</v>
      </c>
      <c r="P632" s="68" t="s">
        <v>2997</v>
      </c>
      <c r="Q632" s="201" t="s">
        <v>2989</v>
      </c>
    </row>
    <row r="633" spans="1:17" ht="11.25" customHeight="1" x14ac:dyDescent="0.2">
      <c r="A633" s="23">
        <v>625</v>
      </c>
      <c r="B633" s="61" t="s">
        <v>3026</v>
      </c>
      <c r="C633" s="61" t="s">
        <v>1857</v>
      </c>
      <c r="D633" s="61" t="s">
        <v>389</v>
      </c>
      <c r="E633" s="62">
        <f t="shared" si="30"/>
        <v>44124</v>
      </c>
      <c r="F633" s="63" t="s">
        <v>2985</v>
      </c>
      <c r="G633" s="64">
        <v>1</v>
      </c>
      <c r="H633" s="65" t="s">
        <v>2986</v>
      </c>
      <c r="I633" s="25" t="s">
        <v>1760</v>
      </c>
      <c r="J633" s="244">
        <v>107</v>
      </c>
      <c r="K633" s="66">
        <f t="shared" si="28"/>
        <v>10.7</v>
      </c>
      <c r="L633" s="67" t="s">
        <v>2987</v>
      </c>
      <c r="M633" s="199">
        <v>154</v>
      </c>
      <c r="N633" s="24">
        <f t="shared" si="29"/>
        <v>0.1</v>
      </c>
      <c r="O633" s="200" t="s">
        <v>1951</v>
      </c>
      <c r="P633" s="68" t="s">
        <v>2988</v>
      </c>
      <c r="Q633" s="201" t="s">
        <v>2989</v>
      </c>
    </row>
    <row r="634" spans="1:17" ht="11.25" customHeight="1" x14ac:dyDescent="0.2">
      <c r="A634" s="23">
        <v>626</v>
      </c>
      <c r="B634" s="61" t="s">
        <v>3026</v>
      </c>
      <c r="C634" s="61" t="s">
        <v>1857</v>
      </c>
      <c r="D634" s="61" t="s">
        <v>389</v>
      </c>
      <c r="E634" s="62">
        <f t="shared" si="30"/>
        <v>44124</v>
      </c>
      <c r="F634" s="63" t="s">
        <v>2985</v>
      </c>
      <c r="G634" s="64">
        <v>1</v>
      </c>
      <c r="H634" s="65" t="s">
        <v>2986</v>
      </c>
      <c r="I634" s="25" t="s">
        <v>1760</v>
      </c>
      <c r="J634" s="244">
        <v>264</v>
      </c>
      <c r="K634" s="66">
        <f t="shared" si="28"/>
        <v>26.4</v>
      </c>
      <c r="L634" s="67" t="s">
        <v>2987</v>
      </c>
      <c r="M634" s="199">
        <v>154</v>
      </c>
      <c r="N634" s="24">
        <f t="shared" si="29"/>
        <v>0.1</v>
      </c>
      <c r="O634" s="200" t="s">
        <v>1951</v>
      </c>
      <c r="P634" s="68" t="s">
        <v>2990</v>
      </c>
      <c r="Q634" s="201" t="s">
        <v>2989</v>
      </c>
    </row>
    <row r="635" spans="1:17" ht="11.25" customHeight="1" x14ac:dyDescent="0.2">
      <c r="A635" s="23">
        <v>627</v>
      </c>
      <c r="B635" s="61" t="s">
        <v>3028</v>
      </c>
      <c r="C635" s="61" t="s">
        <v>1894</v>
      </c>
      <c r="D635" s="61" t="s">
        <v>390</v>
      </c>
      <c r="E635" s="62">
        <f t="shared" si="30"/>
        <v>44124</v>
      </c>
      <c r="F635" s="63" t="s">
        <v>2985</v>
      </c>
      <c r="G635" s="64">
        <v>1</v>
      </c>
      <c r="H635" s="65" t="s">
        <v>2986</v>
      </c>
      <c r="I635" s="25" t="s">
        <v>1760</v>
      </c>
      <c r="J635" s="244">
        <v>191</v>
      </c>
      <c r="K635" s="66">
        <f t="shared" si="28"/>
        <v>19.100000000000001</v>
      </c>
      <c r="L635" s="67" t="s">
        <v>2987</v>
      </c>
      <c r="M635" s="199">
        <v>154</v>
      </c>
      <c r="N635" s="24">
        <f t="shared" si="29"/>
        <v>0.1</v>
      </c>
      <c r="O635" s="200" t="s">
        <v>1946</v>
      </c>
      <c r="P635" s="68" t="s">
        <v>2988</v>
      </c>
      <c r="Q635" s="201" t="s">
        <v>2989</v>
      </c>
    </row>
    <row r="636" spans="1:17" ht="11.25" customHeight="1" x14ac:dyDescent="0.2">
      <c r="A636" s="23">
        <v>628</v>
      </c>
      <c r="B636" s="61" t="s">
        <v>3028</v>
      </c>
      <c r="C636" s="61" t="s">
        <v>1894</v>
      </c>
      <c r="D636" s="61" t="s">
        <v>390</v>
      </c>
      <c r="E636" s="62">
        <f t="shared" si="30"/>
        <v>44124</v>
      </c>
      <c r="F636" s="63" t="s">
        <v>2985</v>
      </c>
      <c r="G636" s="64">
        <v>1</v>
      </c>
      <c r="H636" s="65" t="s">
        <v>2986</v>
      </c>
      <c r="I636" s="25" t="s">
        <v>1760</v>
      </c>
      <c r="J636" s="244">
        <v>156</v>
      </c>
      <c r="K636" s="66">
        <f t="shared" si="28"/>
        <v>15.6</v>
      </c>
      <c r="L636" s="67" t="s">
        <v>2987</v>
      </c>
      <c r="M636" s="199">
        <v>154</v>
      </c>
      <c r="N636" s="24">
        <f t="shared" si="29"/>
        <v>0.1</v>
      </c>
      <c r="O636" s="200" t="s">
        <v>1946</v>
      </c>
      <c r="P636" s="68" t="s">
        <v>2990</v>
      </c>
      <c r="Q636" s="201" t="s">
        <v>2989</v>
      </c>
    </row>
    <row r="637" spans="1:17" ht="11.25" customHeight="1" x14ac:dyDescent="0.2">
      <c r="A637" s="23">
        <v>629</v>
      </c>
      <c r="B637" s="61" t="s">
        <v>3030</v>
      </c>
      <c r="C637" s="61" t="s">
        <v>1890</v>
      </c>
      <c r="D637" s="61" t="s">
        <v>391</v>
      </c>
      <c r="E637" s="62">
        <f t="shared" si="30"/>
        <v>44124</v>
      </c>
      <c r="F637" s="63" t="s">
        <v>2985</v>
      </c>
      <c r="G637" s="64">
        <v>1</v>
      </c>
      <c r="H637" s="65" t="s">
        <v>2986</v>
      </c>
      <c r="I637" s="25" t="s">
        <v>1760</v>
      </c>
      <c r="J637" s="244">
        <v>29</v>
      </c>
      <c r="K637" s="66">
        <f t="shared" si="28"/>
        <v>2.9</v>
      </c>
      <c r="L637" s="67" t="s">
        <v>2987</v>
      </c>
      <c r="M637" s="199">
        <v>154</v>
      </c>
      <c r="N637" s="24">
        <f t="shared" si="29"/>
        <v>0.1</v>
      </c>
      <c r="O637" s="200" t="s">
        <v>1942</v>
      </c>
      <c r="P637" s="68" t="s">
        <v>2988</v>
      </c>
      <c r="Q637" s="201" t="s">
        <v>2989</v>
      </c>
    </row>
    <row r="638" spans="1:17" ht="11.25" customHeight="1" x14ac:dyDescent="0.2">
      <c r="A638" s="23">
        <v>630</v>
      </c>
      <c r="B638" s="61" t="s">
        <v>3030</v>
      </c>
      <c r="C638" s="61" t="s">
        <v>1890</v>
      </c>
      <c r="D638" s="61" t="s">
        <v>391</v>
      </c>
      <c r="E638" s="62">
        <f t="shared" si="30"/>
        <v>44124</v>
      </c>
      <c r="F638" s="63" t="s">
        <v>2985</v>
      </c>
      <c r="G638" s="64">
        <v>1</v>
      </c>
      <c r="H638" s="65" t="s">
        <v>2986</v>
      </c>
      <c r="I638" s="25" t="s">
        <v>1760</v>
      </c>
      <c r="J638" s="244">
        <v>47</v>
      </c>
      <c r="K638" s="66">
        <f t="shared" si="28"/>
        <v>4.7</v>
      </c>
      <c r="L638" s="67" t="s">
        <v>2987</v>
      </c>
      <c r="M638" s="199">
        <v>154</v>
      </c>
      <c r="N638" s="24">
        <f t="shared" si="29"/>
        <v>0.1</v>
      </c>
      <c r="O638" s="200" t="s">
        <v>1942</v>
      </c>
      <c r="P638" s="68" t="s">
        <v>2990</v>
      </c>
      <c r="Q638" s="201" t="s">
        <v>2989</v>
      </c>
    </row>
    <row r="639" spans="1:17" ht="11.25" customHeight="1" x14ac:dyDescent="0.2">
      <c r="A639" s="23">
        <v>631</v>
      </c>
      <c r="B639" s="61" t="s">
        <v>3032</v>
      </c>
      <c r="C639" s="61" t="s">
        <v>1858</v>
      </c>
      <c r="D639" s="61" t="s">
        <v>392</v>
      </c>
      <c r="E639" s="62">
        <f t="shared" si="30"/>
        <v>44124</v>
      </c>
      <c r="F639" s="63" t="s">
        <v>2985</v>
      </c>
      <c r="G639" s="64">
        <v>1</v>
      </c>
      <c r="H639" s="65" t="s">
        <v>2986</v>
      </c>
      <c r="I639" s="25" t="s">
        <v>1760</v>
      </c>
      <c r="J639" s="244">
        <v>47</v>
      </c>
      <c r="K639" s="66">
        <f t="shared" si="28"/>
        <v>4.7</v>
      </c>
      <c r="L639" s="67" t="s">
        <v>2987</v>
      </c>
      <c r="M639" s="199">
        <v>154</v>
      </c>
      <c r="N639" s="24">
        <f t="shared" si="29"/>
        <v>0.1</v>
      </c>
      <c r="O639" s="200" t="s">
        <v>1952</v>
      </c>
      <c r="P639" s="68" t="s">
        <v>2997</v>
      </c>
      <c r="Q639" s="201" t="s">
        <v>2989</v>
      </c>
    </row>
    <row r="640" spans="1:17" ht="11.25" customHeight="1" x14ac:dyDescent="0.2">
      <c r="A640" s="23">
        <v>632</v>
      </c>
      <c r="B640" s="61" t="s">
        <v>3032</v>
      </c>
      <c r="C640" s="61" t="s">
        <v>1858</v>
      </c>
      <c r="D640" s="61" t="s">
        <v>393</v>
      </c>
      <c r="E640" s="62">
        <f t="shared" si="30"/>
        <v>44124</v>
      </c>
      <c r="F640" s="63" t="s">
        <v>2985</v>
      </c>
      <c r="G640" s="64">
        <v>1</v>
      </c>
      <c r="H640" s="65" t="s">
        <v>2986</v>
      </c>
      <c r="I640" s="25" t="s">
        <v>1760</v>
      </c>
      <c r="J640" s="244">
        <v>53</v>
      </c>
      <c r="K640" s="66">
        <f t="shared" si="28"/>
        <v>5.3</v>
      </c>
      <c r="L640" s="67" t="s">
        <v>2987</v>
      </c>
      <c r="M640" s="199">
        <v>154</v>
      </c>
      <c r="N640" s="24">
        <f t="shared" si="29"/>
        <v>0.1</v>
      </c>
      <c r="O640" s="200" t="s">
        <v>1952</v>
      </c>
      <c r="P640" s="68" t="s">
        <v>2988</v>
      </c>
      <c r="Q640" s="201" t="s">
        <v>2989</v>
      </c>
    </row>
    <row r="641" spans="1:17" ht="11.25" customHeight="1" x14ac:dyDescent="0.2">
      <c r="A641" s="23">
        <v>633</v>
      </c>
      <c r="B641" s="61" t="s">
        <v>3032</v>
      </c>
      <c r="C641" s="61" t="s">
        <v>1858</v>
      </c>
      <c r="D641" s="61" t="s">
        <v>393</v>
      </c>
      <c r="E641" s="62">
        <f t="shared" si="30"/>
        <v>44124</v>
      </c>
      <c r="F641" s="63" t="s">
        <v>2985</v>
      </c>
      <c r="G641" s="64">
        <v>1</v>
      </c>
      <c r="H641" s="65" t="s">
        <v>2986</v>
      </c>
      <c r="I641" s="25" t="s">
        <v>1760</v>
      </c>
      <c r="J641" s="244">
        <v>114</v>
      </c>
      <c r="K641" s="66">
        <f t="shared" si="28"/>
        <v>11.4</v>
      </c>
      <c r="L641" s="67" t="s">
        <v>2987</v>
      </c>
      <c r="M641" s="199">
        <v>154</v>
      </c>
      <c r="N641" s="24">
        <f t="shared" si="29"/>
        <v>0.1</v>
      </c>
      <c r="O641" s="200" t="s">
        <v>1952</v>
      </c>
      <c r="P641" s="68" t="s">
        <v>2990</v>
      </c>
      <c r="Q641" s="201" t="s">
        <v>2989</v>
      </c>
    </row>
    <row r="642" spans="1:17" ht="11.25" customHeight="1" x14ac:dyDescent="0.2">
      <c r="A642" s="23">
        <v>634</v>
      </c>
      <c r="B642" s="61" t="s">
        <v>3035</v>
      </c>
      <c r="C642" s="61" t="s">
        <v>1859</v>
      </c>
      <c r="D642" s="61" t="s">
        <v>394</v>
      </c>
      <c r="E642" s="62">
        <f t="shared" si="30"/>
        <v>44124</v>
      </c>
      <c r="F642" s="63" t="s">
        <v>2985</v>
      </c>
      <c r="G642" s="64">
        <v>1</v>
      </c>
      <c r="H642" s="65" t="s">
        <v>2986</v>
      </c>
      <c r="I642" s="25" t="s">
        <v>1760</v>
      </c>
      <c r="J642" s="244">
        <v>66</v>
      </c>
      <c r="K642" s="66">
        <f t="shared" si="28"/>
        <v>6.6</v>
      </c>
      <c r="L642" s="67" t="s">
        <v>2987</v>
      </c>
      <c r="M642" s="199">
        <v>154</v>
      </c>
      <c r="N642" s="24">
        <f t="shared" si="29"/>
        <v>0.1</v>
      </c>
      <c r="O642" s="200" t="s">
        <v>1953</v>
      </c>
      <c r="P642" s="68" t="s">
        <v>2988</v>
      </c>
      <c r="Q642" s="201" t="s">
        <v>2989</v>
      </c>
    </row>
    <row r="643" spans="1:17" ht="11.25" customHeight="1" x14ac:dyDescent="0.2">
      <c r="A643" s="23">
        <v>635</v>
      </c>
      <c r="B643" s="61" t="s">
        <v>3035</v>
      </c>
      <c r="C643" s="61" t="s">
        <v>1859</v>
      </c>
      <c r="D643" s="61" t="s">
        <v>394</v>
      </c>
      <c r="E643" s="62">
        <f t="shared" si="30"/>
        <v>44124</v>
      </c>
      <c r="F643" s="63" t="s">
        <v>2985</v>
      </c>
      <c r="G643" s="64">
        <v>1</v>
      </c>
      <c r="H643" s="65" t="s">
        <v>2986</v>
      </c>
      <c r="I643" s="25" t="s">
        <v>1760</v>
      </c>
      <c r="J643" s="244">
        <v>107</v>
      </c>
      <c r="K643" s="66">
        <f t="shared" si="28"/>
        <v>10.7</v>
      </c>
      <c r="L643" s="67" t="s">
        <v>2987</v>
      </c>
      <c r="M643" s="199">
        <v>154</v>
      </c>
      <c r="N643" s="24">
        <f t="shared" si="29"/>
        <v>0.1</v>
      </c>
      <c r="O643" s="200" t="s">
        <v>1953</v>
      </c>
      <c r="P643" s="68" t="s">
        <v>2990</v>
      </c>
      <c r="Q643" s="201" t="s">
        <v>2989</v>
      </c>
    </row>
    <row r="644" spans="1:17" ht="11.25" customHeight="1" x14ac:dyDescent="0.2">
      <c r="A644" s="23">
        <v>636</v>
      </c>
      <c r="B644" s="61" t="s">
        <v>3037</v>
      </c>
      <c r="C644" s="61" t="s">
        <v>1891</v>
      </c>
      <c r="D644" s="61" t="s">
        <v>395</v>
      </c>
      <c r="E644" s="62">
        <f t="shared" si="30"/>
        <v>44124</v>
      </c>
      <c r="F644" s="63" t="s">
        <v>2985</v>
      </c>
      <c r="G644" s="64">
        <v>1</v>
      </c>
      <c r="H644" s="65" t="s">
        <v>2986</v>
      </c>
      <c r="I644" s="25" t="s">
        <v>1760</v>
      </c>
      <c r="J644" s="244">
        <v>47</v>
      </c>
      <c r="K644" s="66">
        <f t="shared" si="28"/>
        <v>4.7</v>
      </c>
      <c r="L644" s="67" t="s">
        <v>2987</v>
      </c>
      <c r="M644" s="199">
        <v>154</v>
      </c>
      <c r="N644" s="24">
        <f t="shared" si="29"/>
        <v>0.1</v>
      </c>
      <c r="O644" s="200" t="s">
        <v>1943</v>
      </c>
      <c r="P644" s="68" t="s">
        <v>2988</v>
      </c>
      <c r="Q644" s="201" t="s">
        <v>2989</v>
      </c>
    </row>
    <row r="645" spans="1:17" ht="11.25" customHeight="1" x14ac:dyDescent="0.2">
      <c r="A645" s="23">
        <v>637</v>
      </c>
      <c r="B645" s="61" t="s">
        <v>3037</v>
      </c>
      <c r="C645" s="61" t="s">
        <v>1891</v>
      </c>
      <c r="D645" s="61" t="s">
        <v>395</v>
      </c>
      <c r="E645" s="62">
        <f t="shared" si="30"/>
        <v>44124</v>
      </c>
      <c r="F645" s="63" t="s">
        <v>2985</v>
      </c>
      <c r="G645" s="64">
        <v>1</v>
      </c>
      <c r="H645" s="65" t="s">
        <v>2986</v>
      </c>
      <c r="I645" s="25" t="s">
        <v>1760</v>
      </c>
      <c r="J645" s="244">
        <v>74</v>
      </c>
      <c r="K645" s="66">
        <f t="shared" si="28"/>
        <v>7.4</v>
      </c>
      <c r="L645" s="67" t="s">
        <v>2987</v>
      </c>
      <c r="M645" s="199">
        <v>154</v>
      </c>
      <c r="N645" s="24">
        <f t="shared" si="29"/>
        <v>0.1</v>
      </c>
      <c r="O645" s="200" t="s">
        <v>1943</v>
      </c>
      <c r="P645" s="68" t="s">
        <v>2990</v>
      </c>
      <c r="Q645" s="201" t="s">
        <v>2989</v>
      </c>
    </row>
    <row r="646" spans="1:17" ht="11.25" customHeight="1" x14ac:dyDescent="0.2">
      <c r="A646" s="23">
        <v>638</v>
      </c>
      <c r="B646" s="61" t="s">
        <v>3039</v>
      </c>
      <c r="C646" s="61" t="s">
        <v>1893</v>
      </c>
      <c r="D646" s="61" t="s">
        <v>396</v>
      </c>
      <c r="E646" s="62">
        <f t="shared" si="30"/>
        <v>44124</v>
      </c>
      <c r="F646" s="63" t="s">
        <v>2985</v>
      </c>
      <c r="G646" s="64">
        <v>1</v>
      </c>
      <c r="H646" s="65" t="s">
        <v>2986</v>
      </c>
      <c r="I646" s="25" t="s">
        <v>1760</v>
      </c>
      <c r="J646" s="244">
        <v>249</v>
      </c>
      <c r="K646" s="66">
        <f t="shared" si="28"/>
        <v>24.9</v>
      </c>
      <c r="L646" s="67" t="s">
        <v>2987</v>
      </c>
      <c r="M646" s="199">
        <v>154</v>
      </c>
      <c r="N646" s="24">
        <f t="shared" si="29"/>
        <v>0.1</v>
      </c>
      <c r="O646" s="200" t="s">
        <v>1945</v>
      </c>
      <c r="P646" s="68" t="s">
        <v>2988</v>
      </c>
      <c r="Q646" s="201" t="s">
        <v>2989</v>
      </c>
    </row>
    <row r="647" spans="1:17" ht="11.25" customHeight="1" x14ac:dyDescent="0.2">
      <c r="A647" s="23">
        <v>639</v>
      </c>
      <c r="B647" s="61" t="s">
        <v>3039</v>
      </c>
      <c r="C647" s="61" t="s">
        <v>1893</v>
      </c>
      <c r="D647" s="61" t="s">
        <v>396</v>
      </c>
      <c r="E647" s="62">
        <f t="shared" si="30"/>
        <v>44124</v>
      </c>
      <c r="F647" s="63" t="s">
        <v>2985</v>
      </c>
      <c r="G647" s="64">
        <v>1</v>
      </c>
      <c r="H647" s="65" t="s">
        <v>2986</v>
      </c>
      <c r="I647" s="25" t="s">
        <v>1760</v>
      </c>
      <c r="J647" s="244">
        <v>471</v>
      </c>
      <c r="K647" s="66">
        <f t="shared" si="28"/>
        <v>47.1</v>
      </c>
      <c r="L647" s="67" t="s">
        <v>2987</v>
      </c>
      <c r="M647" s="199">
        <v>154</v>
      </c>
      <c r="N647" s="24">
        <f t="shared" si="29"/>
        <v>0.1</v>
      </c>
      <c r="O647" s="200" t="s">
        <v>1945</v>
      </c>
      <c r="P647" s="68" t="s">
        <v>2990</v>
      </c>
      <c r="Q647" s="201" t="s">
        <v>2989</v>
      </c>
    </row>
    <row r="648" spans="1:17" ht="11.25" customHeight="1" x14ac:dyDescent="0.2">
      <c r="A648" s="23">
        <v>640</v>
      </c>
      <c r="B648" s="61" t="s">
        <v>3041</v>
      </c>
      <c r="C648" s="61" t="s">
        <v>1861</v>
      </c>
      <c r="D648" s="61" t="s">
        <v>397</v>
      </c>
      <c r="E648" s="62">
        <f t="shared" si="30"/>
        <v>44124</v>
      </c>
      <c r="F648" s="63" t="s">
        <v>2985</v>
      </c>
      <c r="G648" s="64">
        <v>1</v>
      </c>
      <c r="H648" s="65" t="s">
        <v>2986</v>
      </c>
      <c r="I648" s="25" t="s">
        <v>1760</v>
      </c>
      <c r="J648" s="244">
        <v>65</v>
      </c>
      <c r="K648" s="66">
        <f t="shared" si="28"/>
        <v>6.5</v>
      </c>
      <c r="L648" s="67" t="s">
        <v>2987</v>
      </c>
      <c r="M648" s="199">
        <v>154</v>
      </c>
      <c r="N648" s="24">
        <f t="shared" si="29"/>
        <v>0.1</v>
      </c>
      <c r="O648" s="200" t="s">
        <v>1955</v>
      </c>
      <c r="P648" s="68" t="s">
        <v>2988</v>
      </c>
      <c r="Q648" s="201" t="s">
        <v>2989</v>
      </c>
    </row>
    <row r="649" spans="1:17" ht="11.25" customHeight="1" x14ac:dyDescent="0.2">
      <c r="A649" s="23">
        <v>641</v>
      </c>
      <c r="B649" s="61" t="s">
        <v>3041</v>
      </c>
      <c r="C649" s="61" t="s">
        <v>1861</v>
      </c>
      <c r="D649" s="61" t="s">
        <v>397</v>
      </c>
      <c r="E649" s="62">
        <f t="shared" si="30"/>
        <v>44124</v>
      </c>
      <c r="F649" s="63" t="s">
        <v>2985</v>
      </c>
      <c r="G649" s="64">
        <v>1</v>
      </c>
      <c r="H649" s="65" t="s">
        <v>2986</v>
      </c>
      <c r="I649" s="25" t="s">
        <v>1760</v>
      </c>
      <c r="J649" s="244">
        <v>213</v>
      </c>
      <c r="K649" s="66">
        <f t="shared" ref="K649:K712" si="31">J649*100/1000</f>
        <v>21.3</v>
      </c>
      <c r="L649" s="67" t="s">
        <v>2987</v>
      </c>
      <c r="M649" s="199">
        <v>154</v>
      </c>
      <c r="N649" s="24">
        <f t="shared" ref="N649:N712" si="32">100/1000</f>
        <v>0.1</v>
      </c>
      <c r="O649" s="200" t="s">
        <v>1955</v>
      </c>
      <c r="P649" s="68" t="s">
        <v>2990</v>
      </c>
      <c r="Q649" s="201" t="s">
        <v>2989</v>
      </c>
    </row>
    <row r="650" spans="1:17" ht="11.25" customHeight="1" x14ac:dyDescent="0.2">
      <c r="A650" s="23">
        <v>642</v>
      </c>
      <c r="B650" s="61" t="s">
        <v>3043</v>
      </c>
      <c r="C650" s="61" t="s">
        <v>1862</v>
      </c>
      <c r="D650" s="61" t="s">
        <v>398</v>
      </c>
      <c r="E650" s="62">
        <f t="shared" si="30"/>
        <v>44124</v>
      </c>
      <c r="F650" s="63" t="s">
        <v>2985</v>
      </c>
      <c r="G650" s="64">
        <v>1</v>
      </c>
      <c r="H650" s="65" t="s">
        <v>2986</v>
      </c>
      <c r="I650" s="25" t="s">
        <v>1760</v>
      </c>
      <c r="J650" s="244">
        <v>202</v>
      </c>
      <c r="K650" s="66">
        <f t="shared" si="31"/>
        <v>20.2</v>
      </c>
      <c r="L650" s="67" t="s">
        <v>2987</v>
      </c>
      <c r="M650" s="199">
        <v>154</v>
      </c>
      <c r="N650" s="24">
        <f t="shared" si="32"/>
        <v>0.1</v>
      </c>
      <c r="O650" s="200" t="s">
        <v>1956</v>
      </c>
      <c r="P650" s="68" t="s">
        <v>2988</v>
      </c>
      <c r="Q650" s="201" t="s">
        <v>2989</v>
      </c>
    </row>
    <row r="651" spans="1:17" ht="11.25" customHeight="1" x14ac:dyDescent="0.2">
      <c r="A651" s="23">
        <v>643</v>
      </c>
      <c r="B651" s="61" t="s">
        <v>3043</v>
      </c>
      <c r="C651" s="61" t="s">
        <v>1862</v>
      </c>
      <c r="D651" s="61" t="s">
        <v>398</v>
      </c>
      <c r="E651" s="62">
        <f t="shared" si="30"/>
        <v>44124</v>
      </c>
      <c r="F651" s="63" t="s">
        <v>2985</v>
      </c>
      <c r="G651" s="64">
        <v>1</v>
      </c>
      <c r="H651" s="65" t="s">
        <v>2986</v>
      </c>
      <c r="I651" s="25" t="s">
        <v>1760</v>
      </c>
      <c r="J651" s="244">
        <v>533</v>
      </c>
      <c r="K651" s="66">
        <f t="shared" si="31"/>
        <v>53.3</v>
      </c>
      <c r="L651" s="67" t="s">
        <v>2987</v>
      </c>
      <c r="M651" s="199">
        <v>154</v>
      </c>
      <c r="N651" s="24">
        <f t="shared" si="32"/>
        <v>0.1</v>
      </c>
      <c r="O651" s="200" t="s">
        <v>1956</v>
      </c>
      <c r="P651" s="68" t="s">
        <v>2990</v>
      </c>
      <c r="Q651" s="201" t="s">
        <v>2989</v>
      </c>
    </row>
    <row r="652" spans="1:17" ht="11.25" customHeight="1" x14ac:dyDescent="0.2">
      <c r="A652" s="23">
        <v>644</v>
      </c>
      <c r="B652" s="61" t="s">
        <v>3045</v>
      </c>
      <c r="C652" s="61" t="s">
        <v>2306</v>
      </c>
      <c r="D652" s="61" t="s">
        <v>399</v>
      </c>
      <c r="E652" s="62">
        <f t="shared" si="30"/>
        <v>44124</v>
      </c>
      <c r="F652" s="63" t="s">
        <v>2985</v>
      </c>
      <c r="G652" s="64">
        <v>1</v>
      </c>
      <c r="H652" s="65" t="s">
        <v>2986</v>
      </c>
      <c r="I652" s="25" t="s">
        <v>1760</v>
      </c>
      <c r="J652" s="244">
        <v>47</v>
      </c>
      <c r="K652" s="66">
        <f t="shared" si="31"/>
        <v>4.7</v>
      </c>
      <c r="L652" s="67" t="s">
        <v>2987</v>
      </c>
      <c r="M652" s="199">
        <v>154</v>
      </c>
      <c r="N652" s="24">
        <f t="shared" si="32"/>
        <v>0.1</v>
      </c>
      <c r="O652" s="200" t="s">
        <v>1958</v>
      </c>
      <c r="P652" s="68" t="s">
        <v>2988</v>
      </c>
      <c r="Q652" s="201" t="s">
        <v>2989</v>
      </c>
    </row>
    <row r="653" spans="1:17" ht="11.25" customHeight="1" x14ac:dyDescent="0.2">
      <c r="A653" s="23">
        <v>645</v>
      </c>
      <c r="B653" s="61" t="s">
        <v>3045</v>
      </c>
      <c r="C653" s="61" t="s">
        <v>2306</v>
      </c>
      <c r="D653" s="61" t="s">
        <v>399</v>
      </c>
      <c r="E653" s="62">
        <f t="shared" si="30"/>
        <v>44124</v>
      </c>
      <c r="F653" s="63" t="s">
        <v>2985</v>
      </c>
      <c r="G653" s="64">
        <v>1</v>
      </c>
      <c r="H653" s="65" t="s">
        <v>2986</v>
      </c>
      <c r="I653" s="25" t="s">
        <v>1760</v>
      </c>
      <c r="J653" s="244">
        <v>72</v>
      </c>
      <c r="K653" s="66">
        <f t="shared" si="31"/>
        <v>7.2</v>
      </c>
      <c r="L653" s="67" t="s">
        <v>2987</v>
      </c>
      <c r="M653" s="199">
        <v>154</v>
      </c>
      <c r="N653" s="24">
        <f t="shared" si="32"/>
        <v>0.1</v>
      </c>
      <c r="O653" s="200" t="s">
        <v>1958</v>
      </c>
      <c r="P653" s="68" t="s">
        <v>2990</v>
      </c>
      <c r="Q653" s="201" t="s">
        <v>2989</v>
      </c>
    </row>
    <row r="654" spans="1:17" ht="11.25" customHeight="1" x14ac:dyDescent="0.2">
      <c r="A654" s="23">
        <v>646</v>
      </c>
      <c r="B654" s="61" t="s">
        <v>3047</v>
      </c>
      <c r="C654" s="61" t="s">
        <v>2307</v>
      </c>
      <c r="D654" s="61" t="s">
        <v>400</v>
      </c>
      <c r="E654" s="62">
        <f t="shared" si="30"/>
        <v>44124</v>
      </c>
      <c r="F654" s="63" t="s">
        <v>2985</v>
      </c>
      <c r="G654" s="64">
        <v>1</v>
      </c>
      <c r="H654" s="65" t="s">
        <v>2986</v>
      </c>
      <c r="I654" s="25" t="s">
        <v>1760</v>
      </c>
      <c r="J654" s="244">
        <v>132</v>
      </c>
      <c r="K654" s="66">
        <f t="shared" si="31"/>
        <v>13.2</v>
      </c>
      <c r="L654" s="67" t="s">
        <v>2987</v>
      </c>
      <c r="M654" s="199">
        <v>154</v>
      </c>
      <c r="N654" s="24">
        <f t="shared" si="32"/>
        <v>0.1</v>
      </c>
      <c r="O654" s="200" t="s">
        <v>1959</v>
      </c>
      <c r="P654" s="68" t="s">
        <v>2988</v>
      </c>
      <c r="Q654" s="201" t="s">
        <v>2989</v>
      </c>
    </row>
    <row r="655" spans="1:17" ht="11.25" customHeight="1" x14ac:dyDescent="0.2">
      <c r="A655" s="23">
        <v>647</v>
      </c>
      <c r="B655" s="61" t="s">
        <v>3047</v>
      </c>
      <c r="C655" s="61" t="s">
        <v>2307</v>
      </c>
      <c r="D655" s="61" t="s">
        <v>400</v>
      </c>
      <c r="E655" s="62">
        <f t="shared" si="30"/>
        <v>44124</v>
      </c>
      <c r="F655" s="63" t="s">
        <v>2985</v>
      </c>
      <c r="G655" s="64">
        <v>1</v>
      </c>
      <c r="H655" s="65" t="s">
        <v>2986</v>
      </c>
      <c r="I655" s="25" t="s">
        <v>1760</v>
      </c>
      <c r="J655" s="244">
        <v>321</v>
      </c>
      <c r="K655" s="66">
        <f t="shared" si="31"/>
        <v>32.1</v>
      </c>
      <c r="L655" s="67" t="s">
        <v>2987</v>
      </c>
      <c r="M655" s="199">
        <v>154</v>
      </c>
      <c r="N655" s="24">
        <f t="shared" si="32"/>
        <v>0.1</v>
      </c>
      <c r="O655" s="200" t="s">
        <v>1959</v>
      </c>
      <c r="P655" s="68" t="s">
        <v>2990</v>
      </c>
      <c r="Q655" s="201" t="s">
        <v>2989</v>
      </c>
    </row>
    <row r="656" spans="1:17" ht="11.25" customHeight="1" x14ac:dyDescent="0.2">
      <c r="A656" s="23">
        <v>648</v>
      </c>
      <c r="B656" s="61" t="s">
        <v>3049</v>
      </c>
      <c r="C656" s="61" t="s">
        <v>1860</v>
      </c>
      <c r="D656" s="61" t="s">
        <v>401</v>
      </c>
      <c r="E656" s="62">
        <f t="shared" si="30"/>
        <v>44124</v>
      </c>
      <c r="F656" s="63" t="s">
        <v>2985</v>
      </c>
      <c r="G656" s="64">
        <v>1</v>
      </c>
      <c r="H656" s="65" t="s">
        <v>2986</v>
      </c>
      <c r="I656" s="25" t="s">
        <v>1760</v>
      </c>
      <c r="J656" s="244">
        <v>76</v>
      </c>
      <c r="K656" s="66">
        <f t="shared" si="31"/>
        <v>7.6</v>
      </c>
      <c r="L656" s="67" t="s">
        <v>2987</v>
      </c>
      <c r="M656" s="199">
        <v>154</v>
      </c>
      <c r="N656" s="24">
        <f t="shared" si="32"/>
        <v>0.1</v>
      </c>
      <c r="O656" s="200" t="s">
        <v>1954</v>
      </c>
      <c r="P656" s="68" t="s">
        <v>2988</v>
      </c>
      <c r="Q656" s="201" t="s">
        <v>2989</v>
      </c>
    </row>
    <row r="657" spans="1:17" ht="11.25" customHeight="1" x14ac:dyDescent="0.2">
      <c r="A657" s="23">
        <v>649</v>
      </c>
      <c r="B657" s="61" t="s">
        <v>3049</v>
      </c>
      <c r="C657" s="61" t="s">
        <v>1860</v>
      </c>
      <c r="D657" s="61" t="s">
        <v>401</v>
      </c>
      <c r="E657" s="62">
        <f t="shared" si="30"/>
        <v>44124</v>
      </c>
      <c r="F657" s="63" t="s">
        <v>2985</v>
      </c>
      <c r="G657" s="64">
        <v>1</v>
      </c>
      <c r="H657" s="65" t="s">
        <v>2986</v>
      </c>
      <c r="I657" s="25" t="s">
        <v>1760</v>
      </c>
      <c r="J657" s="244">
        <v>196</v>
      </c>
      <c r="K657" s="66">
        <f t="shared" si="31"/>
        <v>19.600000000000001</v>
      </c>
      <c r="L657" s="67" t="s">
        <v>2987</v>
      </c>
      <c r="M657" s="199">
        <v>154</v>
      </c>
      <c r="N657" s="24">
        <f t="shared" si="32"/>
        <v>0.1</v>
      </c>
      <c r="O657" s="200" t="s">
        <v>1954</v>
      </c>
      <c r="P657" s="68" t="s">
        <v>2990</v>
      </c>
      <c r="Q657" s="201" t="s">
        <v>2989</v>
      </c>
    </row>
    <row r="658" spans="1:17" ht="11.25" customHeight="1" x14ac:dyDescent="0.2">
      <c r="A658" s="23">
        <v>650</v>
      </c>
      <c r="B658" s="61" t="s">
        <v>3051</v>
      </c>
      <c r="C658" s="61" t="s">
        <v>1900</v>
      </c>
      <c r="D658" s="61" t="s">
        <v>402</v>
      </c>
      <c r="E658" s="62">
        <f t="shared" si="30"/>
        <v>44124</v>
      </c>
      <c r="F658" s="63" t="s">
        <v>2985</v>
      </c>
      <c r="G658" s="64">
        <v>1</v>
      </c>
      <c r="H658" s="65" t="s">
        <v>2986</v>
      </c>
      <c r="I658" s="25" t="s">
        <v>1760</v>
      </c>
      <c r="J658" s="244">
        <v>78</v>
      </c>
      <c r="K658" s="66">
        <f t="shared" si="31"/>
        <v>7.8</v>
      </c>
      <c r="L658" s="67" t="s">
        <v>2987</v>
      </c>
      <c r="M658" s="199">
        <v>154</v>
      </c>
      <c r="N658" s="24">
        <f t="shared" si="32"/>
        <v>0.1</v>
      </c>
      <c r="O658" s="200" t="s">
        <v>1965</v>
      </c>
      <c r="P658" s="68" t="s">
        <v>2988</v>
      </c>
      <c r="Q658" s="201" t="s">
        <v>2989</v>
      </c>
    </row>
    <row r="659" spans="1:17" ht="11.25" customHeight="1" x14ac:dyDescent="0.2">
      <c r="A659" s="23">
        <v>651</v>
      </c>
      <c r="B659" s="61" t="s">
        <v>3051</v>
      </c>
      <c r="C659" s="61" t="s">
        <v>1900</v>
      </c>
      <c r="D659" s="61" t="s">
        <v>402</v>
      </c>
      <c r="E659" s="62">
        <f t="shared" si="30"/>
        <v>44124</v>
      </c>
      <c r="F659" s="63" t="s">
        <v>2985</v>
      </c>
      <c r="G659" s="64">
        <v>1</v>
      </c>
      <c r="H659" s="65" t="s">
        <v>2986</v>
      </c>
      <c r="I659" s="25" t="s">
        <v>1760</v>
      </c>
      <c r="J659" s="244">
        <v>139</v>
      </c>
      <c r="K659" s="66">
        <f t="shared" si="31"/>
        <v>13.9</v>
      </c>
      <c r="L659" s="67" t="s">
        <v>2987</v>
      </c>
      <c r="M659" s="199">
        <v>154</v>
      </c>
      <c r="N659" s="24">
        <f t="shared" si="32"/>
        <v>0.1</v>
      </c>
      <c r="O659" s="200" t="s">
        <v>1965</v>
      </c>
      <c r="P659" s="68" t="s">
        <v>2990</v>
      </c>
      <c r="Q659" s="201" t="s">
        <v>2989</v>
      </c>
    </row>
    <row r="660" spans="1:17" ht="11.25" customHeight="1" x14ac:dyDescent="0.2">
      <c r="A660" s="23">
        <v>652</v>
      </c>
      <c r="B660" s="61" t="s">
        <v>3053</v>
      </c>
      <c r="C660" s="61" t="s">
        <v>1889</v>
      </c>
      <c r="D660" s="61" t="s">
        <v>403</v>
      </c>
      <c r="E660" s="62">
        <f t="shared" si="30"/>
        <v>44124</v>
      </c>
      <c r="F660" s="63" t="s">
        <v>2985</v>
      </c>
      <c r="G660" s="64">
        <v>1</v>
      </c>
      <c r="H660" s="65" t="s">
        <v>2986</v>
      </c>
      <c r="I660" s="25" t="s">
        <v>1760</v>
      </c>
      <c r="J660" s="244">
        <v>63</v>
      </c>
      <c r="K660" s="66">
        <f t="shared" si="31"/>
        <v>6.3</v>
      </c>
      <c r="L660" s="67" t="s">
        <v>2987</v>
      </c>
      <c r="M660" s="199">
        <v>154</v>
      </c>
      <c r="N660" s="24">
        <f t="shared" si="32"/>
        <v>0.1</v>
      </c>
      <c r="O660" s="200" t="s">
        <v>1816</v>
      </c>
      <c r="P660" s="68" t="s">
        <v>2988</v>
      </c>
      <c r="Q660" s="201" t="s">
        <v>2989</v>
      </c>
    </row>
    <row r="661" spans="1:17" ht="11.25" customHeight="1" x14ac:dyDescent="0.2">
      <c r="A661" s="23">
        <v>653</v>
      </c>
      <c r="B661" s="61" t="s">
        <v>3053</v>
      </c>
      <c r="C661" s="61" t="s">
        <v>1889</v>
      </c>
      <c r="D661" s="61" t="s">
        <v>403</v>
      </c>
      <c r="E661" s="62">
        <f t="shared" si="30"/>
        <v>44124</v>
      </c>
      <c r="F661" s="63" t="s">
        <v>2985</v>
      </c>
      <c r="G661" s="64">
        <v>1</v>
      </c>
      <c r="H661" s="65" t="s">
        <v>2986</v>
      </c>
      <c r="I661" s="25" t="s">
        <v>1760</v>
      </c>
      <c r="J661" s="244">
        <v>85</v>
      </c>
      <c r="K661" s="66">
        <f t="shared" si="31"/>
        <v>8.5</v>
      </c>
      <c r="L661" s="67" t="s">
        <v>2987</v>
      </c>
      <c r="M661" s="199">
        <v>154</v>
      </c>
      <c r="N661" s="24">
        <f t="shared" si="32"/>
        <v>0.1</v>
      </c>
      <c r="O661" s="200" t="s">
        <v>1816</v>
      </c>
      <c r="P661" s="68" t="s">
        <v>2990</v>
      </c>
      <c r="Q661" s="201" t="s">
        <v>2989</v>
      </c>
    </row>
    <row r="662" spans="1:17" ht="11.25" customHeight="1" x14ac:dyDescent="0.2">
      <c r="A662" s="23">
        <v>654</v>
      </c>
      <c r="B662" s="61" t="s">
        <v>3057</v>
      </c>
      <c r="C662" s="61" t="s">
        <v>1917</v>
      </c>
      <c r="D662" s="61" t="s">
        <v>404</v>
      </c>
      <c r="E662" s="62">
        <f t="shared" si="30"/>
        <v>44124</v>
      </c>
      <c r="F662" s="63" t="s">
        <v>2985</v>
      </c>
      <c r="G662" s="64">
        <v>1</v>
      </c>
      <c r="H662" s="65" t="s">
        <v>2986</v>
      </c>
      <c r="I662" s="25" t="s">
        <v>1760</v>
      </c>
      <c r="J662" s="244">
        <v>40</v>
      </c>
      <c r="K662" s="66">
        <f t="shared" si="31"/>
        <v>4</v>
      </c>
      <c r="L662" s="67" t="s">
        <v>2987</v>
      </c>
      <c r="M662" s="199">
        <v>154</v>
      </c>
      <c r="N662" s="24">
        <f t="shared" si="32"/>
        <v>0.1</v>
      </c>
      <c r="O662" s="200" t="s">
        <v>2159</v>
      </c>
      <c r="P662" s="68" t="s">
        <v>2988</v>
      </c>
      <c r="Q662" s="201" t="s">
        <v>2989</v>
      </c>
    </row>
    <row r="663" spans="1:17" ht="11.25" customHeight="1" x14ac:dyDescent="0.2">
      <c r="A663" s="23">
        <v>655</v>
      </c>
      <c r="B663" s="61" t="s">
        <v>3057</v>
      </c>
      <c r="C663" s="61" t="s">
        <v>1917</v>
      </c>
      <c r="D663" s="61" t="s">
        <v>404</v>
      </c>
      <c r="E663" s="62">
        <f t="shared" si="30"/>
        <v>44124</v>
      </c>
      <c r="F663" s="63" t="s">
        <v>2985</v>
      </c>
      <c r="G663" s="64">
        <v>1</v>
      </c>
      <c r="H663" s="65" t="s">
        <v>2986</v>
      </c>
      <c r="I663" s="25" t="s">
        <v>1760</v>
      </c>
      <c r="J663" s="244">
        <v>44</v>
      </c>
      <c r="K663" s="66">
        <f t="shared" si="31"/>
        <v>4.4000000000000004</v>
      </c>
      <c r="L663" s="67" t="s">
        <v>2987</v>
      </c>
      <c r="M663" s="199">
        <v>154</v>
      </c>
      <c r="N663" s="24">
        <f t="shared" si="32"/>
        <v>0.1</v>
      </c>
      <c r="O663" s="200" t="s">
        <v>2159</v>
      </c>
      <c r="P663" s="68" t="s">
        <v>2990</v>
      </c>
      <c r="Q663" s="201" t="s">
        <v>2989</v>
      </c>
    </row>
    <row r="664" spans="1:17" ht="11.25" customHeight="1" x14ac:dyDescent="0.2">
      <c r="A664" s="23">
        <v>656</v>
      </c>
      <c r="B664" s="61" t="s">
        <v>2364</v>
      </c>
      <c r="C664" s="61" t="s">
        <v>2309</v>
      </c>
      <c r="D664" s="61" t="s">
        <v>405</v>
      </c>
      <c r="E664" s="62">
        <f t="shared" si="30"/>
        <v>44124</v>
      </c>
      <c r="F664" s="63" t="s">
        <v>2985</v>
      </c>
      <c r="G664" s="64">
        <v>1</v>
      </c>
      <c r="H664" s="65" t="s">
        <v>2986</v>
      </c>
      <c r="I664" s="25" t="s">
        <v>1760</v>
      </c>
      <c r="J664" s="244">
        <v>75</v>
      </c>
      <c r="K664" s="66">
        <f t="shared" si="31"/>
        <v>7.5</v>
      </c>
      <c r="L664" s="67" t="s">
        <v>2987</v>
      </c>
      <c r="M664" s="199">
        <v>154</v>
      </c>
      <c r="N664" s="24">
        <f t="shared" si="32"/>
        <v>0.1</v>
      </c>
      <c r="O664" s="200" t="s">
        <v>2161</v>
      </c>
      <c r="P664" s="68" t="s">
        <v>2988</v>
      </c>
      <c r="Q664" s="201" t="s">
        <v>2989</v>
      </c>
    </row>
    <row r="665" spans="1:17" ht="11.25" customHeight="1" x14ac:dyDescent="0.2">
      <c r="A665" s="23">
        <v>657</v>
      </c>
      <c r="B665" s="61" t="s">
        <v>2364</v>
      </c>
      <c r="C665" s="61" t="s">
        <v>2309</v>
      </c>
      <c r="D665" s="61" t="s">
        <v>405</v>
      </c>
      <c r="E665" s="62">
        <f t="shared" si="30"/>
        <v>44124</v>
      </c>
      <c r="F665" s="63" t="s">
        <v>2985</v>
      </c>
      <c r="G665" s="64">
        <v>1</v>
      </c>
      <c r="H665" s="65" t="s">
        <v>2986</v>
      </c>
      <c r="I665" s="25" t="s">
        <v>1760</v>
      </c>
      <c r="J665" s="244">
        <v>190</v>
      </c>
      <c r="K665" s="66">
        <f t="shared" si="31"/>
        <v>19</v>
      </c>
      <c r="L665" s="67" t="s">
        <v>2987</v>
      </c>
      <c r="M665" s="199">
        <v>154</v>
      </c>
      <c r="N665" s="24">
        <f t="shared" si="32"/>
        <v>0.1</v>
      </c>
      <c r="O665" s="200" t="s">
        <v>2161</v>
      </c>
      <c r="P665" s="68" t="s">
        <v>2990</v>
      </c>
      <c r="Q665" s="201" t="s">
        <v>2989</v>
      </c>
    </row>
    <row r="666" spans="1:17" ht="11.25" customHeight="1" x14ac:dyDescent="0.2">
      <c r="A666" s="23">
        <v>658</v>
      </c>
      <c r="B666" s="61" t="s">
        <v>2366</v>
      </c>
      <c r="C666" s="61" t="s">
        <v>2310</v>
      </c>
      <c r="D666" s="61" t="s">
        <v>406</v>
      </c>
      <c r="E666" s="62">
        <f t="shared" si="30"/>
        <v>44124</v>
      </c>
      <c r="F666" s="63" t="s">
        <v>2985</v>
      </c>
      <c r="G666" s="64">
        <v>1</v>
      </c>
      <c r="H666" s="65" t="s">
        <v>2986</v>
      </c>
      <c r="I666" s="25" t="s">
        <v>1760</v>
      </c>
      <c r="J666" s="244">
        <v>76</v>
      </c>
      <c r="K666" s="66">
        <f t="shared" si="31"/>
        <v>7.6</v>
      </c>
      <c r="L666" s="67" t="s">
        <v>2987</v>
      </c>
      <c r="M666" s="199">
        <v>154</v>
      </c>
      <c r="N666" s="24">
        <f t="shared" si="32"/>
        <v>0.1</v>
      </c>
      <c r="O666" s="200" t="s">
        <v>2162</v>
      </c>
      <c r="P666" s="68" t="s">
        <v>2988</v>
      </c>
      <c r="Q666" s="201" t="s">
        <v>2989</v>
      </c>
    </row>
    <row r="667" spans="1:17" ht="11.25" customHeight="1" x14ac:dyDescent="0.2">
      <c r="A667" s="23">
        <v>659</v>
      </c>
      <c r="B667" s="61" t="s">
        <v>2366</v>
      </c>
      <c r="C667" s="61" t="s">
        <v>2310</v>
      </c>
      <c r="D667" s="61" t="s">
        <v>406</v>
      </c>
      <c r="E667" s="62">
        <f t="shared" si="30"/>
        <v>44124</v>
      </c>
      <c r="F667" s="63" t="s">
        <v>2985</v>
      </c>
      <c r="G667" s="64">
        <v>1</v>
      </c>
      <c r="H667" s="65" t="s">
        <v>2986</v>
      </c>
      <c r="I667" s="25" t="s">
        <v>1760</v>
      </c>
      <c r="J667" s="244">
        <v>166</v>
      </c>
      <c r="K667" s="66">
        <f t="shared" si="31"/>
        <v>16.600000000000001</v>
      </c>
      <c r="L667" s="67" t="s">
        <v>2987</v>
      </c>
      <c r="M667" s="199">
        <v>154</v>
      </c>
      <c r="N667" s="24">
        <f t="shared" si="32"/>
        <v>0.1</v>
      </c>
      <c r="O667" s="200" t="s">
        <v>2162</v>
      </c>
      <c r="P667" s="68" t="s">
        <v>2990</v>
      </c>
      <c r="Q667" s="201" t="s">
        <v>2989</v>
      </c>
    </row>
    <row r="668" spans="1:17" ht="11.25" customHeight="1" x14ac:dyDescent="0.2">
      <c r="A668" s="23">
        <v>660</v>
      </c>
      <c r="B668" s="61" t="s">
        <v>2368</v>
      </c>
      <c r="C668" s="61" t="s">
        <v>2311</v>
      </c>
      <c r="D668" s="61" t="s">
        <v>407</v>
      </c>
      <c r="E668" s="62">
        <f t="shared" si="30"/>
        <v>44124</v>
      </c>
      <c r="F668" s="63" t="s">
        <v>2985</v>
      </c>
      <c r="G668" s="64">
        <v>1</v>
      </c>
      <c r="H668" s="65" t="s">
        <v>2986</v>
      </c>
      <c r="I668" s="25" t="s">
        <v>1760</v>
      </c>
      <c r="J668" s="244">
        <v>120</v>
      </c>
      <c r="K668" s="66">
        <f t="shared" si="31"/>
        <v>12</v>
      </c>
      <c r="L668" s="67" t="s">
        <v>2987</v>
      </c>
      <c r="M668" s="199">
        <v>154</v>
      </c>
      <c r="N668" s="24">
        <f t="shared" si="32"/>
        <v>0.1</v>
      </c>
      <c r="O668" s="200" t="s">
        <v>2163</v>
      </c>
      <c r="P668" s="68" t="s">
        <v>2988</v>
      </c>
      <c r="Q668" s="201" t="s">
        <v>2989</v>
      </c>
    </row>
    <row r="669" spans="1:17" ht="11.25" customHeight="1" x14ac:dyDescent="0.2">
      <c r="A669" s="23">
        <v>661</v>
      </c>
      <c r="B669" s="61" t="s">
        <v>2368</v>
      </c>
      <c r="C669" s="61" t="s">
        <v>2311</v>
      </c>
      <c r="D669" s="61" t="s">
        <v>407</v>
      </c>
      <c r="E669" s="62">
        <f t="shared" si="30"/>
        <v>44124</v>
      </c>
      <c r="F669" s="63" t="s">
        <v>2985</v>
      </c>
      <c r="G669" s="64">
        <v>1</v>
      </c>
      <c r="H669" s="65" t="s">
        <v>2986</v>
      </c>
      <c r="I669" s="25" t="s">
        <v>1760</v>
      </c>
      <c r="J669" s="244">
        <v>150</v>
      </c>
      <c r="K669" s="66">
        <f t="shared" si="31"/>
        <v>15</v>
      </c>
      <c r="L669" s="67" t="s">
        <v>2987</v>
      </c>
      <c r="M669" s="199">
        <v>154</v>
      </c>
      <c r="N669" s="24">
        <f t="shared" si="32"/>
        <v>0.1</v>
      </c>
      <c r="O669" s="200" t="s">
        <v>2163</v>
      </c>
      <c r="P669" s="68" t="s">
        <v>2990</v>
      </c>
      <c r="Q669" s="201" t="s">
        <v>2989</v>
      </c>
    </row>
    <row r="670" spans="1:17" ht="11.25" customHeight="1" x14ac:dyDescent="0.2">
      <c r="A670" s="23">
        <v>662</v>
      </c>
      <c r="B670" s="61" t="s">
        <v>2370</v>
      </c>
      <c r="C670" s="61" t="s">
        <v>2313</v>
      </c>
      <c r="D670" s="61" t="s">
        <v>408</v>
      </c>
      <c r="E670" s="62">
        <f t="shared" si="30"/>
        <v>44124</v>
      </c>
      <c r="F670" s="63" t="s">
        <v>2985</v>
      </c>
      <c r="G670" s="64">
        <v>1</v>
      </c>
      <c r="H670" s="65" t="s">
        <v>2986</v>
      </c>
      <c r="I670" s="25" t="s">
        <v>1760</v>
      </c>
      <c r="J670" s="244">
        <v>170</v>
      </c>
      <c r="K670" s="66">
        <f t="shared" si="31"/>
        <v>17</v>
      </c>
      <c r="L670" s="67" t="s">
        <v>2987</v>
      </c>
      <c r="M670" s="199">
        <v>154</v>
      </c>
      <c r="N670" s="24">
        <f t="shared" si="32"/>
        <v>0.1</v>
      </c>
      <c r="O670" s="200" t="s">
        <v>2165</v>
      </c>
      <c r="P670" s="68" t="s">
        <v>2988</v>
      </c>
      <c r="Q670" s="201" t="s">
        <v>2989</v>
      </c>
    </row>
    <row r="671" spans="1:17" ht="11.25" customHeight="1" x14ac:dyDescent="0.2">
      <c r="A671" s="23">
        <v>663</v>
      </c>
      <c r="B671" s="61" t="s">
        <v>2370</v>
      </c>
      <c r="C671" s="61" t="s">
        <v>2313</v>
      </c>
      <c r="D671" s="61" t="s">
        <v>408</v>
      </c>
      <c r="E671" s="62">
        <f t="shared" si="30"/>
        <v>44124</v>
      </c>
      <c r="F671" s="63" t="s">
        <v>2985</v>
      </c>
      <c r="G671" s="64">
        <v>1</v>
      </c>
      <c r="H671" s="65" t="s">
        <v>2986</v>
      </c>
      <c r="I671" s="25" t="s">
        <v>1760</v>
      </c>
      <c r="J671" s="244">
        <v>270</v>
      </c>
      <c r="K671" s="66">
        <f t="shared" si="31"/>
        <v>27</v>
      </c>
      <c r="L671" s="67" t="s">
        <v>2987</v>
      </c>
      <c r="M671" s="199">
        <v>154</v>
      </c>
      <c r="N671" s="24">
        <f t="shared" si="32"/>
        <v>0.1</v>
      </c>
      <c r="O671" s="200" t="s">
        <v>2165</v>
      </c>
      <c r="P671" s="68" t="s">
        <v>2990</v>
      </c>
      <c r="Q671" s="201" t="s">
        <v>2989</v>
      </c>
    </row>
    <row r="672" spans="1:17" ht="11.25" customHeight="1" x14ac:dyDescent="0.2">
      <c r="A672" s="23">
        <v>664</v>
      </c>
      <c r="B672" s="61" t="s">
        <v>2372</v>
      </c>
      <c r="C672" s="61" t="s">
        <v>2314</v>
      </c>
      <c r="D672" s="61" t="s">
        <v>409</v>
      </c>
      <c r="E672" s="62">
        <f t="shared" si="30"/>
        <v>44124</v>
      </c>
      <c r="F672" s="63" t="s">
        <v>2985</v>
      </c>
      <c r="G672" s="64">
        <v>1</v>
      </c>
      <c r="H672" s="65" t="s">
        <v>2986</v>
      </c>
      <c r="I672" s="25" t="s">
        <v>1760</v>
      </c>
      <c r="J672" s="244">
        <v>103</v>
      </c>
      <c r="K672" s="66">
        <f t="shared" si="31"/>
        <v>10.3</v>
      </c>
      <c r="L672" s="67" t="s">
        <v>2987</v>
      </c>
      <c r="M672" s="199">
        <v>154</v>
      </c>
      <c r="N672" s="24">
        <f t="shared" si="32"/>
        <v>0.1</v>
      </c>
      <c r="O672" s="200" t="s">
        <v>2166</v>
      </c>
      <c r="P672" s="68" t="s">
        <v>2988</v>
      </c>
      <c r="Q672" s="201" t="s">
        <v>2989</v>
      </c>
    </row>
    <row r="673" spans="1:17" ht="11.25" customHeight="1" x14ac:dyDescent="0.2">
      <c r="A673" s="23">
        <v>665</v>
      </c>
      <c r="B673" s="61" t="s">
        <v>2372</v>
      </c>
      <c r="C673" s="61" t="s">
        <v>2314</v>
      </c>
      <c r="D673" s="61" t="s">
        <v>409</v>
      </c>
      <c r="E673" s="62">
        <f t="shared" si="30"/>
        <v>44124</v>
      </c>
      <c r="F673" s="63" t="s">
        <v>2985</v>
      </c>
      <c r="G673" s="64">
        <v>1</v>
      </c>
      <c r="H673" s="65" t="s">
        <v>2986</v>
      </c>
      <c r="I673" s="25" t="s">
        <v>1760</v>
      </c>
      <c r="J673" s="244">
        <v>330</v>
      </c>
      <c r="K673" s="66">
        <f t="shared" si="31"/>
        <v>33</v>
      </c>
      <c r="L673" s="67" t="s">
        <v>2987</v>
      </c>
      <c r="M673" s="199">
        <v>154</v>
      </c>
      <c r="N673" s="24">
        <f t="shared" si="32"/>
        <v>0.1</v>
      </c>
      <c r="O673" s="200" t="s">
        <v>2166</v>
      </c>
      <c r="P673" s="68" t="s">
        <v>2990</v>
      </c>
      <c r="Q673" s="201" t="s">
        <v>2989</v>
      </c>
    </row>
    <row r="674" spans="1:17" ht="11.25" customHeight="1" x14ac:dyDescent="0.2">
      <c r="A674" s="23">
        <v>666</v>
      </c>
      <c r="B674" s="61" t="s">
        <v>2374</v>
      </c>
      <c r="C674" s="61" t="s">
        <v>1817</v>
      </c>
      <c r="D674" s="61" t="s">
        <v>410</v>
      </c>
      <c r="E674" s="62">
        <f t="shared" si="30"/>
        <v>44124</v>
      </c>
      <c r="F674" s="63" t="s">
        <v>2985</v>
      </c>
      <c r="G674" s="64">
        <v>1</v>
      </c>
      <c r="H674" s="65" t="s">
        <v>2986</v>
      </c>
      <c r="I674" s="25" t="s">
        <v>1760</v>
      </c>
      <c r="J674" s="244">
        <v>246</v>
      </c>
      <c r="K674" s="66">
        <f t="shared" si="31"/>
        <v>24.6</v>
      </c>
      <c r="L674" s="67" t="s">
        <v>2987</v>
      </c>
      <c r="M674" s="199">
        <v>154</v>
      </c>
      <c r="N674" s="24">
        <f t="shared" si="32"/>
        <v>0.1</v>
      </c>
      <c r="O674" s="200" t="s">
        <v>1716</v>
      </c>
      <c r="P674" s="68" t="s">
        <v>2988</v>
      </c>
      <c r="Q674" s="201" t="s">
        <v>2989</v>
      </c>
    </row>
    <row r="675" spans="1:17" ht="11.25" customHeight="1" x14ac:dyDescent="0.2">
      <c r="A675" s="23">
        <v>667</v>
      </c>
      <c r="B675" s="61" t="s">
        <v>2374</v>
      </c>
      <c r="C675" s="61" t="s">
        <v>1817</v>
      </c>
      <c r="D675" s="61" t="s">
        <v>410</v>
      </c>
      <c r="E675" s="62">
        <f t="shared" si="30"/>
        <v>44124</v>
      </c>
      <c r="F675" s="63" t="s">
        <v>2985</v>
      </c>
      <c r="G675" s="64">
        <v>1</v>
      </c>
      <c r="H675" s="65" t="s">
        <v>2986</v>
      </c>
      <c r="I675" s="25" t="s">
        <v>1760</v>
      </c>
      <c r="J675" s="244">
        <v>639</v>
      </c>
      <c r="K675" s="66">
        <f t="shared" si="31"/>
        <v>63.9</v>
      </c>
      <c r="L675" s="67" t="s">
        <v>2987</v>
      </c>
      <c r="M675" s="199">
        <v>154</v>
      </c>
      <c r="N675" s="24">
        <f t="shared" si="32"/>
        <v>0.1</v>
      </c>
      <c r="O675" s="200" t="s">
        <v>1716</v>
      </c>
      <c r="P675" s="68" t="s">
        <v>2990</v>
      </c>
      <c r="Q675" s="201" t="s">
        <v>2989</v>
      </c>
    </row>
    <row r="676" spans="1:17" ht="11.25" customHeight="1" x14ac:dyDescent="0.2">
      <c r="A676" s="23">
        <v>668</v>
      </c>
      <c r="B676" s="61" t="s">
        <v>2376</v>
      </c>
      <c r="C676" s="61" t="s">
        <v>2337</v>
      </c>
      <c r="D676" s="61" t="s">
        <v>411</v>
      </c>
      <c r="E676" s="62">
        <f t="shared" si="30"/>
        <v>44124</v>
      </c>
      <c r="F676" s="63" t="s">
        <v>2985</v>
      </c>
      <c r="G676" s="64">
        <v>1</v>
      </c>
      <c r="H676" s="65" t="s">
        <v>2986</v>
      </c>
      <c r="I676" s="25" t="s">
        <v>1760</v>
      </c>
      <c r="J676" s="244">
        <v>130</v>
      </c>
      <c r="K676" s="66">
        <f t="shared" si="31"/>
        <v>13</v>
      </c>
      <c r="L676" s="67" t="s">
        <v>2987</v>
      </c>
      <c r="M676" s="199">
        <v>154</v>
      </c>
      <c r="N676" s="24">
        <f t="shared" si="32"/>
        <v>0.1</v>
      </c>
      <c r="O676" s="200" t="s">
        <v>2219</v>
      </c>
      <c r="P676" s="68" t="s">
        <v>2988</v>
      </c>
      <c r="Q676" s="201" t="s">
        <v>2989</v>
      </c>
    </row>
    <row r="677" spans="1:17" ht="11.25" customHeight="1" x14ac:dyDescent="0.2">
      <c r="A677" s="23">
        <v>669</v>
      </c>
      <c r="B677" s="61" t="s">
        <v>2376</v>
      </c>
      <c r="C677" s="61" t="s">
        <v>2337</v>
      </c>
      <c r="D677" s="61" t="s">
        <v>411</v>
      </c>
      <c r="E677" s="62">
        <f t="shared" si="30"/>
        <v>44124</v>
      </c>
      <c r="F677" s="63" t="s">
        <v>2985</v>
      </c>
      <c r="G677" s="64">
        <v>1</v>
      </c>
      <c r="H677" s="65" t="s">
        <v>2986</v>
      </c>
      <c r="I677" s="25" t="s">
        <v>1760</v>
      </c>
      <c r="J677" s="244">
        <v>178</v>
      </c>
      <c r="K677" s="66">
        <f t="shared" si="31"/>
        <v>17.8</v>
      </c>
      <c r="L677" s="67" t="s">
        <v>2987</v>
      </c>
      <c r="M677" s="199">
        <v>154</v>
      </c>
      <c r="N677" s="24">
        <f t="shared" si="32"/>
        <v>0.1</v>
      </c>
      <c r="O677" s="200" t="s">
        <v>2219</v>
      </c>
      <c r="P677" s="68" t="s">
        <v>2990</v>
      </c>
      <c r="Q677" s="201" t="s">
        <v>2989</v>
      </c>
    </row>
    <row r="678" spans="1:17" ht="11.25" customHeight="1" x14ac:dyDescent="0.2">
      <c r="A678" s="23">
        <v>670</v>
      </c>
      <c r="B678" s="61" t="s">
        <v>2378</v>
      </c>
      <c r="C678" s="61" t="s">
        <v>2338</v>
      </c>
      <c r="D678" s="61" t="s">
        <v>412</v>
      </c>
      <c r="E678" s="62">
        <f t="shared" si="30"/>
        <v>44124</v>
      </c>
      <c r="F678" s="63" t="s">
        <v>2985</v>
      </c>
      <c r="G678" s="64">
        <v>1</v>
      </c>
      <c r="H678" s="65" t="s">
        <v>2986</v>
      </c>
      <c r="I678" s="25" t="s">
        <v>1760</v>
      </c>
      <c r="J678" s="244">
        <v>50</v>
      </c>
      <c r="K678" s="66">
        <f t="shared" si="31"/>
        <v>5</v>
      </c>
      <c r="L678" s="67" t="s">
        <v>2987</v>
      </c>
      <c r="M678" s="199">
        <v>154</v>
      </c>
      <c r="N678" s="24">
        <f t="shared" si="32"/>
        <v>0.1</v>
      </c>
      <c r="O678" s="200" t="s">
        <v>2220</v>
      </c>
      <c r="P678" s="68" t="s">
        <v>2988</v>
      </c>
      <c r="Q678" s="201" t="s">
        <v>2989</v>
      </c>
    </row>
    <row r="679" spans="1:17" ht="11.25" customHeight="1" x14ac:dyDescent="0.2">
      <c r="A679" s="23">
        <v>671</v>
      </c>
      <c r="B679" s="61" t="s">
        <v>2378</v>
      </c>
      <c r="C679" s="61" t="s">
        <v>2338</v>
      </c>
      <c r="D679" s="61" t="s">
        <v>412</v>
      </c>
      <c r="E679" s="62">
        <f t="shared" si="30"/>
        <v>44124</v>
      </c>
      <c r="F679" s="63" t="s">
        <v>2985</v>
      </c>
      <c r="G679" s="64">
        <v>1</v>
      </c>
      <c r="H679" s="65" t="s">
        <v>2986</v>
      </c>
      <c r="I679" s="25" t="s">
        <v>1760</v>
      </c>
      <c r="J679" s="244">
        <v>110</v>
      </c>
      <c r="K679" s="66">
        <f t="shared" si="31"/>
        <v>11</v>
      </c>
      <c r="L679" s="67" t="s">
        <v>2987</v>
      </c>
      <c r="M679" s="199">
        <v>154</v>
      </c>
      <c r="N679" s="24">
        <f t="shared" si="32"/>
        <v>0.1</v>
      </c>
      <c r="O679" s="200" t="s">
        <v>2220</v>
      </c>
      <c r="P679" s="68" t="s">
        <v>2990</v>
      </c>
      <c r="Q679" s="201" t="s">
        <v>2989</v>
      </c>
    </row>
    <row r="680" spans="1:17" ht="11.25" customHeight="1" x14ac:dyDescent="0.2">
      <c r="A680" s="23">
        <v>672</v>
      </c>
      <c r="B680" s="61" t="s">
        <v>2380</v>
      </c>
      <c r="C680" s="61" t="s">
        <v>1923</v>
      </c>
      <c r="D680" s="61" t="s">
        <v>413</v>
      </c>
      <c r="E680" s="62">
        <f t="shared" si="30"/>
        <v>44124</v>
      </c>
      <c r="F680" s="63" t="s">
        <v>2985</v>
      </c>
      <c r="G680" s="64">
        <v>1</v>
      </c>
      <c r="H680" s="65" t="s">
        <v>2986</v>
      </c>
      <c r="I680" s="25" t="s">
        <v>1760</v>
      </c>
      <c r="J680" s="244">
        <v>80</v>
      </c>
      <c r="K680" s="66">
        <f t="shared" si="31"/>
        <v>8</v>
      </c>
      <c r="L680" s="67" t="s">
        <v>2987</v>
      </c>
      <c r="M680" s="199">
        <v>154</v>
      </c>
      <c r="N680" s="24">
        <f t="shared" si="32"/>
        <v>0.1</v>
      </c>
      <c r="O680" s="200" t="s">
        <v>2221</v>
      </c>
      <c r="P680" s="68" t="s">
        <v>2988</v>
      </c>
      <c r="Q680" s="201" t="s">
        <v>2989</v>
      </c>
    </row>
    <row r="681" spans="1:17" ht="11.25" customHeight="1" x14ac:dyDescent="0.2">
      <c r="A681" s="23">
        <v>673</v>
      </c>
      <c r="B681" s="61" t="s">
        <v>2380</v>
      </c>
      <c r="C681" s="61" t="s">
        <v>1923</v>
      </c>
      <c r="D681" s="61" t="s">
        <v>413</v>
      </c>
      <c r="E681" s="62">
        <f t="shared" si="30"/>
        <v>44124</v>
      </c>
      <c r="F681" s="63" t="s">
        <v>2985</v>
      </c>
      <c r="G681" s="64">
        <v>1</v>
      </c>
      <c r="H681" s="65" t="s">
        <v>2986</v>
      </c>
      <c r="I681" s="25" t="s">
        <v>1760</v>
      </c>
      <c r="J681" s="244">
        <v>170</v>
      </c>
      <c r="K681" s="66">
        <f t="shared" si="31"/>
        <v>17</v>
      </c>
      <c r="L681" s="67" t="s">
        <v>2987</v>
      </c>
      <c r="M681" s="199">
        <v>154</v>
      </c>
      <c r="N681" s="24">
        <f t="shared" si="32"/>
        <v>0.1</v>
      </c>
      <c r="O681" s="200" t="s">
        <v>2221</v>
      </c>
      <c r="P681" s="68" t="s">
        <v>2990</v>
      </c>
      <c r="Q681" s="201" t="s">
        <v>2989</v>
      </c>
    </row>
    <row r="682" spans="1:17" ht="11.25" customHeight="1" x14ac:dyDescent="0.2">
      <c r="A682" s="23">
        <v>674</v>
      </c>
      <c r="B682" s="61" t="s">
        <v>2382</v>
      </c>
      <c r="C682" s="61" t="s">
        <v>1924</v>
      </c>
      <c r="D682" s="61" t="s">
        <v>414</v>
      </c>
      <c r="E682" s="62">
        <f t="shared" si="30"/>
        <v>44124</v>
      </c>
      <c r="F682" s="63" t="s">
        <v>2985</v>
      </c>
      <c r="G682" s="64">
        <v>1</v>
      </c>
      <c r="H682" s="65" t="s">
        <v>2986</v>
      </c>
      <c r="I682" s="25" t="s">
        <v>1760</v>
      </c>
      <c r="J682" s="244">
        <v>588</v>
      </c>
      <c r="K682" s="66">
        <f t="shared" si="31"/>
        <v>58.8</v>
      </c>
      <c r="L682" s="67" t="s">
        <v>2987</v>
      </c>
      <c r="M682" s="199">
        <v>154</v>
      </c>
      <c r="N682" s="24">
        <f t="shared" si="32"/>
        <v>0.1</v>
      </c>
      <c r="O682" s="200" t="s">
        <v>2222</v>
      </c>
      <c r="P682" s="68" t="s">
        <v>2988</v>
      </c>
      <c r="Q682" s="201" t="s">
        <v>2989</v>
      </c>
    </row>
    <row r="683" spans="1:17" ht="11.25" customHeight="1" x14ac:dyDescent="0.2">
      <c r="A683" s="23">
        <v>675</v>
      </c>
      <c r="B683" s="61" t="s">
        <v>2382</v>
      </c>
      <c r="C683" s="61" t="s">
        <v>1924</v>
      </c>
      <c r="D683" s="61" t="s">
        <v>414</v>
      </c>
      <c r="E683" s="62">
        <f t="shared" si="30"/>
        <v>44124</v>
      </c>
      <c r="F683" s="63" t="s">
        <v>2985</v>
      </c>
      <c r="G683" s="64">
        <v>1</v>
      </c>
      <c r="H683" s="65" t="s">
        <v>2986</v>
      </c>
      <c r="I683" s="25" t="s">
        <v>1760</v>
      </c>
      <c r="J683" s="244">
        <v>961</v>
      </c>
      <c r="K683" s="66">
        <f t="shared" si="31"/>
        <v>96.1</v>
      </c>
      <c r="L683" s="67" t="s">
        <v>2987</v>
      </c>
      <c r="M683" s="199">
        <v>154</v>
      </c>
      <c r="N683" s="24">
        <f t="shared" si="32"/>
        <v>0.1</v>
      </c>
      <c r="O683" s="200" t="s">
        <v>2222</v>
      </c>
      <c r="P683" s="68" t="s">
        <v>2990</v>
      </c>
      <c r="Q683" s="201" t="s">
        <v>2989</v>
      </c>
    </row>
    <row r="684" spans="1:17" ht="11.25" customHeight="1" x14ac:dyDescent="0.2">
      <c r="A684" s="23">
        <v>676</v>
      </c>
      <c r="B684" s="61" t="s">
        <v>2384</v>
      </c>
      <c r="C684" s="61" t="s">
        <v>1925</v>
      </c>
      <c r="D684" s="61" t="s">
        <v>415</v>
      </c>
      <c r="E684" s="62">
        <f t="shared" si="30"/>
        <v>44124</v>
      </c>
      <c r="F684" s="63" t="s">
        <v>2985</v>
      </c>
      <c r="G684" s="64">
        <v>1</v>
      </c>
      <c r="H684" s="65" t="s">
        <v>2986</v>
      </c>
      <c r="I684" s="25" t="s">
        <v>1760</v>
      </c>
      <c r="J684" s="244">
        <v>150</v>
      </c>
      <c r="K684" s="66">
        <f t="shared" si="31"/>
        <v>15</v>
      </c>
      <c r="L684" s="67" t="s">
        <v>2987</v>
      </c>
      <c r="M684" s="199">
        <v>154</v>
      </c>
      <c r="N684" s="24">
        <f t="shared" si="32"/>
        <v>0.1</v>
      </c>
      <c r="O684" s="200" t="s">
        <v>2223</v>
      </c>
      <c r="P684" s="68" t="s">
        <v>2988</v>
      </c>
      <c r="Q684" s="201" t="s">
        <v>2989</v>
      </c>
    </row>
    <row r="685" spans="1:17" ht="11.25" customHeight="1" x14ac:dyDescent="0.2">
      <c r="A685" s="23">
        <v>677</v>
      </c>
      <c r="B685" s="61" t="s">
        <v>2384</v>
      </c>
      <c r="C685" s="61" t="s">
        <v>1925</v>
      </c>
      <c r="D685" s="61" t="s">
        <v>415</v>
      </c>
      <c r="E685" s="62">
        <f t="shared" si="30"/>
        <v>44124</v>
      </c>
      <c r="F685" s="63" t="s">
        <v>2985</v>
      </c>
      <c r="G685" s="64">
        <v>1</v>
      </c>
      <c r="H685" s="65" t="s">
        <v>2986</v>
      </c>
      <c r="I685" s="25" t="s">
        <v>1760</v>
      </c>
      <c r="J685" s="244">
        <v>347</v>
      </c>
      <c r="K685" s="66">
        <f t="shared" si="31"/>
        <v>34.700000000000003</v>
      </c>
      <c r="L685" s="67" t="s">
        <v>2987</v>
      </c>
      <c r="M685" s="199">
        <v>154</v>
      </c>
      <c r="N685" s="24">
        <f t="shared" si="32"/>
        <v>0.1</v>
      </c>
      <c r="O685" s="200" t="s">
        <v>2223</v>
      </c>
      <c r="P685" s="68" t="s">
        <v>2990</v>
      </c>
      <c r="Q685" s="201" t="s">
        <v>2989</v>
      </c>
    </row>
    <row r="686" spans="1:17" ht="11.25" customHeight="1" x14ac:dyDescent="0.2">
      <c r="A686" s="23">
        <v>678</v>
      </c>
      <c r="B686" s="61" t="s">
        <v>2386</v>
      </c>
      <c r="C686" s="61" t="s">
        <v>1927</v>
      </c>
      <c r="D686" s="61" t="s">
        <v>416</v>
      </c>
      <c r="E686" s="62">
        <f t="shared" ref="E686:E749" si="33">DATE(2020,10,20)</f>
        <v>44124</v>
      </c>
      <c r="F686" s="63" t="s">
        <v>2985</v>
      </c>
      <c r="G686" s="64">
        <v>1</v>
      </c>
      <c r="H686" s="65" t="s">
        <v>2986</v>
      </c>
      <c r="I686" s="25" t="s">
        <v>1760</v>
      </c>
      <c r="J686" s="244">
        <v>476</v>
      </c>
      <c r="K686" s="66">
        <f t="shared" si="31"/>
        <v>47.6</v>
      </c>
      <c r="L686" s="67" t="s">
        <v>2987</v>
      </c>
      <c r="M686" s="199">
        <v>154</v>
      </c>
      <c r="N686" s="24">
        <f t="shared" si="32"/>
        <v>0.1</v>
      </c>
      <c r="O686" s="200" t="s">
        <v>2225</v>
      </c>
      <c r="P686" s="68" t="s">
        <v>2988</v>
      </c>
      <c r="Q686" s="201" t="s">
        <v>2989</v>
      </c>
    </row>
    <row r="687" spans="1:17" ht="11.25" customHeight="1" x14ac:dyDescent="0.2">
      <c r="A687" s="23">
        <v>679</v>
      </c>
      <c r="B687" s="61" t="s">
        <v>2386</v>
      </c>
      <c r="C687" s="61" t="s">
        <v>1927</v>
      </c>
      <c r="D687" s="61" t="s">
        <v>416</v>
      </c>
      <c r="E687" s="62">
        <f t="shared" si="33"/>
        <v>44124</v>
      </c>
      <c r="F687" s="63" t="s">
        <v>2985</v>
      </c>
      <c r="G687" s="64">
        <v>1</v>
      </c>
      <c r="H687" s="65" t="s">
        <v>2986</v>
      </c>
      <c r="I687" s="25" t="s">
        <v>1760</v>
      </c>
      <c r="J687" s="244">
        <v>505</v>
      </c>
      <c r="K687" s="66">
        <f t="shared" si="31"/>
        <v>50.5</v>
      </c>
      <c r="L687" s="67" t="s">
        <v>2987</v>
      </c>
      <c r="M687" s="199">
        <v>154</v>
      </c>
      <c r="N687" s="24">
        <f t="shared" si="32"/>
        <v>0.1</v>
      </c>
      <c r="O687" s="200" t="s">
        <v>2225</v>
      </c>
      <c r="P687" s="68" t="s">
        <v>2990</v>
      </c>
      <c r="Q687" s="201" t="s">
        <v>2989</v>
      </c>
    </row>
    <row r="688" spans="1:17" ht="11.25" customHeight="1" x14ac:dyDescent="0.2">
      <c r="A688" s="23">
        <v>680</v>
      </c>
      <c r="B688" s="61" t="s">
        <v>100</v>
      </c>
      <c r="C688" s="61" t="s">
        <v>1928</v>
      </c>
      <c r="D688" s="61" t="s">
        <v>417</v>
      </c>
      <c r="E688" s="62">
        <f t="shared" si="33"/>
        <v>44124</v>
      </c>
      <c r="F688" s="63" t="s">
        <v>2985</v>
      </c>
      <c r="G688" s="64">
        <v>1</v>
      </c>
      <c r="H688" s="65" t="s">
        <v>2986</v>
      </c>
      <c r="I688" s="25" t="s">
        <v>1760</v>
      </c>
      <c r="J688" s="244">
        <v>30</v>
      </c>
      <c r="K688" s="66">
        <f t="shared" si="31"/>
        <v>3</v>
      </c>
      <c r="L688" s="67" t="s">
        <v>2987</v>
      </c>
      <c r="M688" s="199">
        <v>154</v>
      </c>
      <c r="N688" s="24">
        <f t="shared" si="32"/>
        <v>0.1</v>
      </c>
      <c r="O688" s="200" t="s">
        <v>2226</v>
      </c>
      <c r="P688" s="68" t="s">
        <v>2988</v>
      </c>
      <c r="Q688" s="201" t="s">
        <v>2989</v>
      </c>
    </row>
    <row r="689" spans="1:17" ht="11.25" customHeight="1" x14ac:dyDescent="0.2">
      <c r="A689" s="23">
        <v>681</v>
      </c>
      <c r="B689" s="61" t="s">
        <v>100</v>
      </c>
      <c r="C689" s="61" t="s">
        <v>1928</v>
      </c>
      <c r="D689" s="61" t="s">
        <v>417</v>
      </c>
      <c r="E689" s="62">
        <f t="shared" si="33"/>
        <v>44124</v>
      </c>
      <c r="F689" s="63" t="s">
        <v>2985</v>
      </c>
      <c r="G689" s="64">
        <v>1</v>
      </c>
      <c r="H689" s="65" t="s">
        <v>2986</v>
      </c>
      <c r="I689" s="25" t="s">
        <v>1760</v>
      </c>
      <c r="J689" s="244">
        <v>60</v>
      </c>
      <c r="K689" s="66">
        <f t="shared" si="31"/>
        <v>6</v>
      </c>
      <c r="L689" s="67" t="s">
        <v>2987</v>
      </c>
      <c r="M689" s="199">
        <v>154</v>
      </c>
      <c r="N689" s="24">
        <f t="shared" si="32"/>
        <v>0.1</v>
      </c>
      <c r="O689" s="200" t="s">
        <v>2226</v>
      </c>
      <c r="P689" s="68" t="s">
        <v>2990</v>
      </c>
      <c r="Q689" s="201" t="s">
        <v>2989</v>
      </c>
    </row>
    <row r="690" spans="1:17" ht="11.25" customHeight="1" x14ac:dyDescent="0.2">
      <c r="A690" s="23">
        <v>682</v>
      </c>
      <c r="B690" s="61" t="s">
        <v>102</v>
      </c>
      <c r="C690" s="61" t="s">
        <v>2252</v>
      </c>
      <c r="D690" s="61" t="s">
        <v>418</v>
      </c>
      <c r="E690" s="62">
        <f t="shared" si="33"/>
        <v>44124</v>
      </c>
      <c r="F690" s="63" t="s">
        <v>2985</v>
      </c>
      <c r="G690" s="64">
        <v>1</v>
      </c>
      <c r="H690" s="65" t="s">
        <v>2986</v>
      </c>
      <c r="I690" s="25" t="s">
        <v>1760</v>
      </c>
      <c r="J690" s="244">
        <v>130</v>
      </c>
      <c r="K690" s="66">
        <f t="shared" si="31"/>
        <v>13</v>
      </c>
      <c r="L690" s="67" t="s">
        <v>2987</v>
      </c>
      <c r="M690" s="199">
        <v>154</v>
      </c>
      <c r="N690" s="24">
        <f t="shared" si="32"/>
        <v>0.1</v>
      </c>
      <c r="O690" s="200" t="s">
        <v>2227</v>
      </c>
      <c r="P690" s="68" t="s">
        <v>2988</v>
      </c>
      <c r="Q690" s="201" t="s">
        <v>2989</v>
      </c>
    </row>
    <row r="691" spans="1:17" ht="11.25" customHeight="1" x14ac:dyDescent="0.2">
      <c r="A691" s="23">
        <v>683</v>
      </c>
      <c r="B691" s="61" t="s">
        <v>102</v>
      </c>
      <c r="C691" s="61" t="s">
        <v>2252</v>
      </c>
      <c r="D691" s="61" t="s">
        <v>418</v>
      </c>
      <c r="E691" s="62">
        <f t="shared" si="33"/>
        <v>44124</v>
      </c>
      <c r="F691" s="63" t="s">
        <v>2985</v>
      </c>
      <c r="G691" s="64">
        <v>1</v>
      </c>
      <c r="H691" s="65" t="s">
        <v>2986</v>
      </c>
      <c r="I691" s="25" t="s">
        <v>1760</v>
      </c>
      <c r="J691" s="244">
        <v>112</v>
      </c>
      <c r="K691" s="66">
        <f t="shared" si="31"/>
        <v>11.2</v>
      </c>
      <c r="L691" s="67" t="s">
        <v>2987</v>
      </c>
      <c r="M691" s="199">
        <v>154</v>
      </c>
      <c r="N691" s="24">
        <f t="shared" si="32"/>
        <v>0.1</v>
      </c>
      <c r="O691" s="200" t="s">
        <v>2227</v>
      </c>
      <c r="P691" s="68" t="s">
        <v>2990</v>
      </c>
      <c r="Q691" s="201" t="s">
        <v>2989</v>
      </c>
    </row>
    <row r="692" spans="1:17" ht="11.25" customHeight="1" x14ac:dyDescent="0.2">
      <c r="A692" s="23">
        <v>684</v>
      </c>
      <c r="B692" s="61" t="s">
        <v>104</v>
      </c>
      <c r="C692" s="61" t="s">
        <v>1863</v>
      </c>
      <c r="D692" s="61" t="s">
        <v>419</v>
      </c>
      <c r="E692" s="62">
        <f t="shared" si="33"/>
        <v>44124</v>
      </c>
      <c r="F692" s="63" t="s">
        <v>2985</v>
      </c>
      <c r="G692" s="64">
        <v>1</v>
      </c>
      <c r="H692" s="65" t="s">
        <v>2986</v>
      </c>
      <c r="I692" s="25" t="s">
        <v>1760</v>
      </c>
      <c r="J692" s="244">
        <v>330</v>
      </c>
      <c r="K692" s="66">
        <f t="shared" si="31"/>
        <v>33</v>
      </c>
      <c r="L692" s="67" t="s">
        <v>2987</v>
      </c>
      <c r="M692" s="199">
        <v>154</v>
      </c>
      <c r="N692" s="24">
        <f t="shared" si="32"/>
        <v>0.1</v>
      </c>
      <c r="O692" s="200" t="s">
        <v>2168</v>
      </c>
      <c r="P692" s="68" t="s">
        <v>2988</v>
      </c>
      <c r="Q692" s="201" t="s">
        <v>2989</v>
      </c>
    </row>
    <row r="693" spans="1:17" ht="11.25" customHeight="1" x14ac:dyDescent="0.2">
      <c r="A693" s="23">
        <v>685</v>
      </c>
      <c r="B693" s="61" t="s">
        <v>104</v>
      </c>
      <c r="C693" s="61" t="s">
        <v>1863</v>
      </c>
      <c r="D693" s="61" t="s">
        <v>419</v>
      </c>
      <c r="E693" s="62">
        <f t="shared" si="33"/>
        <v>44124</v>
      </c>
      <c r="F693" s="63" t="s">
        <v>2985</v>
      </c>
      <c r="G693" s="64">
        <v>1</v>
      </c>
      <c r="H693" s="65" t="s">
        <v>2986</v>
      </c>
      <c r="I693" s="25" t="s">
        <v>1760</v>
      </c>
      <c r="J693" s="244">
        <v>870</v>
      </c>
      <c r="K693" s="66">
        <f t="shared" si="31"/>
        <v>87</v>
      </c>
      <c r="L693" s="67" t="s">
        <v>2987</v>
      </c>
      <c r="M693" s="199">
        <v>154</v>
      </c>
      <c r="N693" s="24">
        <f t="shared" si="32"/>
        <v>0.1</v>
      </c>
      <c r="O693" s="200" t="s">
        <v>2168</v>
      </c>
      <c r="P693" s="68" t="s">
        <v>2990</v>
      </c>
      <c r="Q693" s="201" t="s">
        <v>2989</v>
      </c>
    </row>
    <row r="694" spans="1:17" ht="11.25" customHeight="1" x14ac:dyDescent="0.2">
      <c r="A694" s="23">
        <v>686</v>
      </c>
      <c r="B694" s="61" t="s">
        <v>106</v>
      </c>
      <c r="C694" s="61" t="s">
        <v>1788</v>
      </c>
      <c r="D694" s="61" t="s">
        <v>420</v>
      </c>
      <c r="E694" s="62">
        <f t="shared" si="33"/>
        <v>44124</v>
      </c>
      <c r="F694" s="63" t="s">
        <v>2985</v>
      </c>
      <c r="G694" s="64">
        <v>1</v>
      </c>
      <c r="H694" s="65" t="s">
        <v>2986</v>
      </c>
      <c r="I694" s="25" t="s">
        <v>1760</v>
      </c>
      <c r="J694" s="244">
        <v>75</v>
      </c>
      <c r="K694" s="66">
        <f t="shared" si="31"/>
        <v>7.5</v>
      </c>
      <c r="L694" s="67" t="s">
        <v>2987</v>
      </c>
      <c r="M694" s="199">
        <v>154</v>
      </c>
      <c r="N694" s="24">
        <f t="shared" si="32"/>
        <v>0.1</v>
      </c>
      <c r="O694" s="200" t="s">
        <v>1663</v>
      </c>
      <c r="P694" s="68" t="s">
        <v>2988</v>
      </c>
      <c r="Q694" s="201" t="s">
        <v>2989</v>
      </c>
    </row>
    <row r="695" spans="1:17" ht="11.25" customHeight="1" x14ac:dyDescent="0.2">
      <c r="A695" s="23">
        <v>687</v>
      </c>
      <c r="B695" s="61" t="s">
        <v>106</v>
      </c>
      <c r="C695" s="61" t="s">
        <v>1788</v>
      </c>
      <c r="D695" s="61" t="s">
        <v>420</v>
      </c>
      <c r="E695" s="62">
        <f t="shared" si="33"/>
        <v>44124</v>
      </c>
      <c r="F695" s="63" t="s">
        <v>2985</v>
      </c>
      <c r="G695" s="64">
        <v>1</v>
      </c>
      <c r="H695" s="65" t="s">
        <v>2986</v>
      </c>
      <c r="I695" s="25" t="s">
        <v>1760</v>
      </c>
      <c r="J695" s="244">
        <v>92</v>
      </c>
      <c r="K695" s="66">
        <f t="shared" si="31"/>
        <v>9.1999999999999993</v>
      </c>
      <c r="L695" s="67" t="s">
        <v>2987</v>
      </c>
      <c r="M695" s="199">
        <v>154</v>
      </c>
      <c r="N695" s="24">
        <f t="shared" si="32"/>
        <v>0.1</v>
      </c>
      <c r="O695" s="200" t="s">
        <v>1663</v>
      </c>
      <c r="P695" s="68" t="s">
        <v>2990</v>
      </c>
      <c r="Q695" s="201" t="s">
        <v>2989</v>
      </c>
    </row>
    <row r="696" spans="1:17" ht="11.25" customHeight="1" x14ac:dyDescent="0.2">
      <c r="A696" s="23">
        <v>688</v>
      </c>
      <c r="B696" s="61" t="s">
        <v>108</v>
      </c>
      <c r="C696" s="61" t="s">
        <v>1902</v>
      </c>
      <c r="D696" s="61" t="s">
        <v>421</v>
      </c>
      <c r="E696" s="62">
        <f t="shared" si="33"/>
        <v>44124</v>
      </c>
      <c r="F696" s="63" t="s">
        <v>2985</v>
      </c>
      <c r="G696" s="64">
        <v>1</v>
      </c>
      <c r="H696" s="65" t="s">
        <v>2986</v>
      </c>
      <c r="I696" s="25" t="s">
        <v>1760</v>
      </c>
      <c r="J696" s="244">
        <v>90</v>
      </c>
      <c r="K696" s="66">
        <f t="shared" si="31"/>
        <v>9</v>
      </c>
      <c r="L696" s="67" t="s">
        <v>2987</v>
      </c>
      <c r="M696" s="199">
        <v>154</v>
      </c>
      <c r="N696" s="24">
        <f t="shared" si="32"/>
        <v>0.1</v>
      </c>
      <c r="O696" s="200" t="s">
        <v>1967</v>
      </c>
      <c r="P696" s="68" t="s">
        <v>2997</v>
      </c>
      <c r="Q696" s="201" t="s">
        <v>2989</v>
      </c>
    </row>
    <row r="697" spans="1:17" ht="11.25" customHeight="1" x14ac:dyDescent="0.2">
      <c r="A697" s="23">
        <v>689</v>
      </c>
      <c r="B697" s="61" t="s">
        <v>108</v>
      </c>
      <c r="C697" s="61" t="s">
        <v>1902</v>
      </c>
      <c r="D697" s="61" t="s">
        <v>422</v>
      </c>
      <c r="E697" s="62">
        <f t="shared" si="33"/>
        <v>44124</v>
      </c>
      <c r="F697" s="63" t="s">
        <v>2985</v>
      </c>
      <c r="G697" s="64">
        <v>1</v>
      </c>
      <c r="H697" s="65" t="s">
        <v>2986</v>
      </c>
      <c r="I697" s="25" t="s">
        <v>1760</v>
      </c>
      <c r="J697" s="244">
        <v>170</v>
      </c>
      <c r="K697" s="66">
        <f t="shared" si="31"/>
        <v>17</v>
      </c>
      <c r="L697" s="67" t="s">
        <v>2987</v>
      </c>
      <c r="M697" s="199">
        <v>154</v>
      </c>
      <c r="N697" s="24">
        <f t="shared" si="32"/>
        <v>0.1</v>
      </c>
      <c r="O697" s="200" t="s">
        <v>1967</v>
      </c>
      <c r="P697" s="68" t="s">
        <v>2990</v>
      </c>
      <c r="Q697" s="201" t="s">
        <v>2989</v>
      </c>
    </row>
    <row r="698" spans="1:17" ht="11.25" customHeight="1" x14ac:dyDescent="0.2">
      <c r="A698" s="23">
        <v>690</v>
      </c>
      <c r="B698" s="61" t="s">
        <v>113</v>
      </c>
      <c r="C698" s="61" t="s">
        <v>2295</v>
      </c>
      <c r="D698" s="61" t="s">
        <v>423</v>
      </c>
      <c r="E698" s="62">
        <f t="shared" si="33"/>
        <v>44124</v>
      </c>
      <c r="F698" s="63" t="s">
        <v>2985</v>
      </c>
      <c r="G698" s="64">
        <v>1</v>
      </c>
      <c r="H698" s="65" t="s">
        <v>2986</v>
      </c>
      <c r="I698" s="25" t="s">
        <v>1760</v>
      </c>
      <c r="J698" s="244">
        <v>120</v>
      </c>
      <c r="K698" s="66">
        <f t="shared" si="31"/>
        <v>12</v>
      </c>
      <c r="L698" s="67" t="s">
        <v>2987</v>
      </c>
      <c r="M698" s="199">
        <v>154</v>
      </c>
      <c r="N698" s="24">
        <f t="shared" si="32"/>
        <v>0.1</v>
      </c>
      <c r="O698" s="200" t="s">
        <v>1742</v>
      </c>
      <c r="P698" s="68" t="s">
        <v>2988</v>
      </c>
      <c r="Q698" s="201" t="s">
        <v>2989</v>
      </c>
    </row>
    <row r="699" spans="1:17" ht="11.25" customHeight="1" x14ac:dyDescent="0.2">
      <c r="A699" s="23">
        <v>691</v>
      </c>
      <c r="B699" s="61" t="s">
        <v>122</v>
      </c>
      <c r="C699" s="61" t="s">
        <v>2136</v>
      </c>
      <c r="D699" s="61" t="s">
        <v>424</v>
      </c>
      <c r="E699" s="62">
        <f t="shared" si="33"/>
        <v>44124</v>
      </c>
      <c r="F699" s="63" t="s">
        <v>2985</v>
      </c>
      <c r="G699" s="64">
        <v>1</v>
      </c>
      <c r="H699" s="65" t="s">
        <v>2986</v>
      </c>
      <c r="I699" s="25" t="s">
        <v>1760</v>
      </c>
      <c r="J699" s="244">
        <v>23</v>
      </c>
      <c r="K699" s="66">
        <f t="shared" si="31"/>
        <v>2.2999999999999998</v>
      </c>
      <c r="L699" s="67" t="s">
        <v>2987</v>
      </c>
      <c r="M699" s="199">
        <v>154</v>
      </c>
      <c r="N699" s="24">
        <f t="shared" si="32"/>
        <v>0.1</v>
      </c>
      <c r="O699" s="200" t="s">
        <v>2137</v>
      </c>
      <c r="P699" s="68" t="s">
        <v>2997</v>
      </c>
      <c r="Q699" s="201" t="s">
        <v>117</v>
      </c>
    </row>
    <row r="700" spans="1:17" ht="11.25" customHeight="1" x14ac:dyDescent="0.2">
      <c r="A700" s="23">
        <v>692</v>
      </c>
      <c r="B700" s="61" t="s">
        <v>126</v>
      </c>
      <c r="C700" s="61" t="s">
        <v>2044</v>
      </c>
      <c r="D700" s="61" t="s">
        <v>425</v>
      </c>
      <c r="E700" s="62">
        <f t="shared" si="33"/>
        <v>44124</v>
      </c>
      <c r="F700" s="63" t="s">
        <v>2985</v>
      </c>
      <c r="G700" s="64">
        <v>1</v>
      </c>
      <c r="H700" s="65" t="s">
        <v>2986</v>
      </c>
      <c r="I700" s="25" t="s">
        <v>1760</v>
      </c>
      <c r="J700" s="244">
        <v>8</v>
      </c>
      <c r="K700" s="66">
        <f t="shared" si="31"/>
        <v>0.8</v>
      </c>
      <c r="L700" s="67" t="s">
        <v>2987</v>
      </c>
      <c r="M700" s="199">
        <v>154</v>
      </c>
      <c r="N700" s="24">
        <f t="shared" si="32"/>
        <v>0.1</v>
      </c>
      <c r="O700" s="200" t="s">
        <v>2045</v>
      </c>
      <c r="P700" s="68" t="s">
        <v>2997</v>
      </c>
      <c r="Q700" s="201" t="s">
        <v>117</v>
      </c>
    </row>
    <row r="701" spans="1:17" ht="11.25" customHeight="1" x14ac:dyDescent="0.2">
      <c r="A701" s="23">
        <v>693</v>
      </c>
      <c r="B701" s="61" t="s">
        <v>128</v>
      </c>
      <c r="C701" s="61" t="s">
        <v>2046</v>
      </c>
      <c r="D701" s="61" t="s">
        <v>2684</v>
      </c>
      <c r="E701" s="62">
        <f t="shared" si="33"/>
        <v>44124</v>
      </c>
      <c r="F701" s="63" t="s">
        <v>2985</v>
      </c>
      <c r="G701" s="64">
        <v>1</v>
      </c>
      <c r="H701" s="65" t="s">
        <v>2986</v>
      </c>
      <c r="I701" s="25" t="s">
        <v>1760</v>
      </c>
      <c r="J701" s="244">
        <v>16</v>
      </c>
      <c r="K701" s="66">
        <f t="shared" si="31"/>
        <v>1.6</v>
      </c>
      <c r="L701" s="67" t="s">
        <v>2987</v>
      </c>
      <c r="M701" s="199">
        <v>154</v>
      </c>
      <c r="N701" s="24">
        <f t="shared" si="32"/>
        <v>0.1</v>
      </c>
      <c r="O701" s="200" t="s">
        <v>2047</v>
      </c>
      <c r="P701" s="68" t="s">
        <v>2997</v>
      </c>
      <c r="Q701" s="201" t="s">
        <v>117</v>
      </c>
    </row>
    <row r="702" spans="1:17" ht="11.25" customHeight="1" x14ac:dyDescent="0.2">
      <c r="A702" s="23">
        <v>694</v>
      </c>
      <c r="B702" s="61" t="s">
        <v>130</v>
      </c>
      <c r="C702" s="61" t="s">
        <v>2055</v>
      </c>
      <c r="D702" s="61" t="s">
        <v>2685</v>
      </c>
      <c r="E702" s="62">
        <f t="shared" si="33"/>
        <v>44124</v>
      </c>
      <c r="F702" s="63" t="s">
        <v>2985</v>
      </c>
      <c r="G702" s="64">
        <v>1</v>
      </c>
      <c r="H702" s="65" t="s">
        <v>2986</v>
      </c>
      <c r="I702" s="25" t="s">
        <v>1760</v>
      </c>
      <c r="J702" s="244">
        <v>15</v>
      </c>
      <c r="K702" s="66">
        <f t="shared" si="31"/>
        <v>1.5</v>
      </c>
      <c r="L702" s="67" t="s">
        <v>2987</v>
      </c>
      <c r="M702" s="199">
        <v>154</v>
      </c>
      <c r="N702" s="24">
        <f t="shared" si="32"/>
        <v>0.1</v>
      </c>
      <c r="O702" s="200" t="s">
        <v>2056</v>
      </c>
      <c r="P702" s="68" t="s">
        <v>2997</v>
      </c>
      <c r="Q702" s="201" t="s">
        <v>117</v>
      </c>
    </row>
    <row r="703" spans="1:17" ht="11.25" customHeight="1" x14ac:dyDescent="0.2">
      <c r="A703" s="23">
        <v>695</v>
      </c>
      <c r="B703" s="61" t="s">
        <v>182</v>
      </c>
      <c r="C703" s="61" t="s">
        <v>2107</v>
      </c>
      <c r="D703" s="61" t="s">
        <v>2686</v>
      </c>
      <c r="E703" s="62">
        <f t="shared" si="33"/>
        <v>44124</v>
      </c>
      <c r="F703" s="63" t="s">
        <v>2985</v>
      </c>
      <c r="G703" s="64">
        <v>1</v>
      </c>
      <c r="H703" s="65" t="s">
        <v>2986</v>
      </c>
      <c r="I703" s="25" t="s">
        <v>1760</v>
      </c>
      <c r="J703" s="244">
        <v>30</v>
      </c>
      <c r="K703" s="66">
        <f t="shared" si="31"/>
        <v>3</v>
      </c>
      <c r="L703" s="67" t="s">
        <v>2987</v>
      </c>
      <c r="M703" s="199">
        <v>154</v>
      </c>
      <c r="N703" s="24">
        <f t="shared" si="32"/>
        <v>0.1</v>
      </c>
      <c r="O703" s="200" t="s">
        <v>2108</v>
      </c>
      <c r="P703" s="68" t="s">
        <v>2997</v>
      </c>
      <c r="Q703" s="201" t="s">
        <v>117</v>
      </c>
    </row>
    <row r="704" spans="1:17" ht="11.25" customHeight="1" x14ac:dyDescent="0.2">
      <c r="A704" s="23">
        <v>696</v>
      </c>
      <c r="B704" s="61" t="s">
        <v>214</v>
      </c>
      <c r="C704" s="61" t="s">
        <v>2005</v>
      </c>
      <c r="D704" s="61" t="s">
        <v>2687</v>
      </c>
      <c r="E704" s="62">
        <f t="shared" si="33"/>
        <v>44124</v>
      </c>
      <c r="F704" s="63" t="s">
        <v>2985</v>
      </c>
      <c r="G704" s="64">
        <v>1</v>
      </c>
      <c r="H704" s="65" t="s">
        <v>2986</v>
      </c>
      <c r="I704" s="25" t="s">
        <v>1760</v>
      </c>
      <c r="J704" s="244">
        <v>12</v>
      </c>
      <c r="K704" s="66">
        <f t="shared" si="31"/>
        <v>1.2</v>
      </c>
      <c r="L704" s="67" t="s">
        <v>2987</v>
      </c>
      <c r="M704" s="199">
        <v>154</v>
      </c>
      <c r="N704" s="24">
        <f t="shared" si="32"/>
        <v>0.1</v>
      </c>
      <c r="O704" s="200" t="s">
        <v>2006</v>
      </c>
      <c r="P704" s="68" t="s">
        <v>2997</v>
      </c>
      <c r="Q704" s="201" t="s">
        <v>117</v>
      </c>
    </row>
    <row r="705" spans="1:17" ht="11.25" customHeight="1" x14ac:dyDescent="0.2">
      <c r="A705" s="23">
        <v>697</v>
      </c>
      <c r="B705" s="61" t="s">
        <v>216</v>
      </c>
      <c r="C705" s="61" t="s">
        <v>2007</v>
      </c>
      <c r="D705" s="61" t="s">
        <v>2688</v>
      </c>
      <c r="E705" s="62">
        <f t="shared" si="33"/>
        <v>44124</v>
      </c>
      <c r="F705" s="63" t="s">
        <v>2985</v>
      </c>
      <c r="G705" s="64">
        <v>1</v>
      </c>
      <c r="H705" s="65" t="s">
        <v>2986</v>
      </c>
      <c r="I705" s="25" t="s">
        <v>1760</v>
      </c>
      <c r="J705" s="244">
        <v>25</v>
      </c>
      <c r="K705" s="66">
        <f t="shared" si="31"/>
        <v>2.5</v>
      </c>
      <c r="L705" s="67" t="s">
        <v>2987</v>
      </c>
      <c r="M705" s="199">
        <v>154</v>
      </c>
      <c r="N705" s="24">
        <f t="shared" si="32"/>
        <v>0.1</v>
      </c>
      <c r="O705" s="200" t="s">
        <v>2008</v>
      </c>
      <c r="P705" s="68" t="s">
        <v>2997</v>
      </c>
      <c r="Q705" s="201" t="s">
        <v>117</v>
      </c>
    </row>
    <row r="706" spans="1:17" ht="11.25" customHeight="1" x14ac:dyDescent="0.2">
      <c r="A706" s="23">
        <v>698</v>
      </c>
      <c r="B706" s="61" t="s">
        <v>256</v>
      </c>
      <c r="C706" s="61" t="s">
        <v>2119</v>
      </c>
      <c r="D706" s="61" t="s">
        <v>2689</v>
      </c>
      <c r="E706" s="62">
        <f t="shared" si="33"/>
        <v>44124</v>
      </c>
      <c r="F706" s="63" t="s">
        <v>2985</v>
      </c>
      <c r="G706" s="64">
        <v>1</v>
      </c>
      <c r="H706" s="65" t="s">
        <v>2986</v>
      </c>
      <c r="I706" s="25" t="s">
        <v>1760</v>
      </c>
      <c r="J706" s="244">
        <v>25</v>
      </c>
      <c r="K706" s="66">
        <f t="shared" si="31"/>
        <v>2.5</v>
      </c>
      <c r="L706" s="67" t="s">
        <v>2987</v>
      </c>
      <c r="M706" s="199">
        <v>154</v>
      </c>
      <c r="N706" s="24">
        <f t="shared" si="32"/>
        <v>0.1</v>
      </c>
      <c r="O706" s="200" t="s">
        <v>2120</v>
      </c>
      <c r="P706" s="68" t="s">
        <v>2997</v>
      </c>
      <c r="Q706" s="201" t="s">
        <v>117</v>
      </c>
    </row>
    <row r="707" spans="1:17" ht="11.25" customHeight="1" x14ac:dyDescent="0.2">
      <c r="A707" s="23">
        <v>699</v>
      </c>
      <c r="B707" s="61" t="s">
        <v>260</v>
      </c>
      <c r="C707" s="61" t="s">
        <v>1761</v>
      </c>
      <c r="D707" s="61" t="s">
        <v>2690</v>
      </c>
      <c r="E707" s="62">
        <f t="shared" si="33"/>
        <v>44124</v>
      </c>
      <c r="F707" s="63" t="s">
        <v>2985</v>
      </c>
      <c r="G707" s="64">
        <v>1</v>
      </c>
      <c r="H707" s="65" t="s">
        <v>2986</v>
      </c>
      <c r="I707" s="25" t="s">
        <v>1760</v>
      </c>
      <c r="J707" s="244">
        <v>83</v>
      </c>
      <c r="K707" s="66">
        <f t="shared" si="31"/>
        <v>8.3000000000000007</v>
      </c>
      <c r="L707" s="67" t="s">
        <v>2987</v>
      </c>
      <c r="M707" s="199">
        <v>154</v>
      </c>
      <c r="N707" s="24">
        <f t="shared" si="32"/>
        <v>0.1</v>
      </c>
      <c r="O707" s="200" t="s">
        <v>1939</v>
      </c>
      <c r="P707" s="68" t="s">
        <v>2988</v>
      </c>
      <c r="Q707" s="201" t="s">
        <v>117</v>
      </c>
    </row>
    <row r="708" spans="1:17" ht="11.25" customHeight="1" x14ac:dyDescent="0.2">
      <c r="A708" s="23">
        <v>700</v>
      </c>
      <c r="B708" s="61" t="s">
        <v>262</v>
      </c>
      <c r="C708" s="61" t="s">
        <v>2305</v>
      </c>
      <c r="D708" s="61" t="s">
        <v>2691</v>
      </c>
      <c r="E708" s="62">
        <f t="shared" si="33"/>
        <v>44124</v>
      </c>
      <c r="F708" s="63" t="s">
        <v>2985</v>
      </c>
      <c r="G708" s="64">
        <v>1</v>
      </c>
      <c r="H708" s="65" t="s">
        <v>2986</v>
      </c>
      <c r="I708" s="25" t="s">
        <v>1760</v>
      </c>
      <c r="J708" s="244">
        <v>171</v>
      </c>
      <c r="K708" s="66">
        <f t="shared" si="31"/>
        <v>17.100000000000001</v>
      </c>
      <c r="L708" s="67" t="s">
        <v>2987</v>
      </c>
      <c r="M708" s="199">
        <v>154</v>
      </c>
      <c r="N708" s="24">
        <f t="shared" si="32"/>
        <v>0.1</v>
      </c>
      <c r="O708" s="200" t="s">
        <v>1957</v>
      </c>
      <c r="P708" s="68" t="s">
        <v>2988</v>
      </c>
      <c r="Q708" s="201" t="s">
        <v>117</v>
      </c>
    </row>
    <row r="709" spans="1:17" ht="11.25" customHeight="1" x14ac:dyDescent="0.2">
      <c r="A709" s="23">
        <v>701</v>
      </c>
      <c r="B709" s="61" t="s">
        <v>262</v>
      </c>
      <c r="C709" s="61" t="s">
        <v>2305</v>
      </c>
      <c r="D709" s="61" t="s">
        <v>2691</v>
      </c>
      <c r="E709" s="62">
        <f t="shared" si="33"/>
        <v>44124</v>
      </c>
      <c r="F709" s="63" t="s">
        <v>2985</v>
      </c>
      <c r="G709" s="64">
        <v>1</v>
      </c>
      <c r="H709" s="65" t="s">
        <v>2986</v>
      </c>
      <c r="I709" s="25" t="s">
        <v>1760</v>
      </c>
      <c r="J709" s="244">
        <v>281</v>
      </c>
      <c r="K709" s="66">
        <f t="shared" si="31"/>
        <v>28.1</v>
      </c>
      <c r="L709" s="67" t="s">
        <v>2987</v>
      </c>
      <c r="M709" s="199">
        <v>154</v>
      </c>
      <c r="N709" s="24">
        <f t="shared" si="32"/>
        <v>0.1</v>
      </c>
      <c r="O709" s="200" t="s">
        <v>1957</v>
      </c>
      <c r="P709" s="68" t="s">
        <v>2990</v>
      </c>
      <c r="Q709" s="201" t="s">
        <v>117</v>
      </c>
    </row>
    <row r="710" spans="1:17" ht="11.25" customHeight="1" x14ac:dyDescent="0.2">
      <c r="A710" s="23">
        <v>702</v>
      </c>
      <c r="B710" s="61" t="s">
        <v>274</v>
      </c>
      <c r="C710" s="61" t="s">
        <v>2312</v>
      </c>
      <c r="D710" s="61" t="s">
        <v>2692</v>
      </c>
      <c r="E710" s="62">
        <f t="shared" si="33"/>
        <v>44124</v>
      </c>
      <c r="F710" s="63" t="s">
        <v>2985</v>
      </c>
      <c r="G710" s="64">
        <v>1</v>
      </c>
      <c r="H710" s="65" t="s">
        <v>2986</v>
      </c>
      <c r="I710" s="25" t="s">
        <v>1760</v>
      </c>
      <c r="J710" s="244">
        <v>172</v>
      </c>
      <c r="K710" s="66">
        <f t="shared" si="31"/>
        <v>17.2</v>
      </c>
      <c r="L710" s="67" t="s">
        <v>2987</v>
      </c>
      <c r="M710" s="199">
        <v>154</v>
      </c>
      <c r="N710" s="24">
        <f t="shared" si="32"/>
        <v>0.1</v>
      </c>
      <c r="O710" s="200" t="s">
        <v>2164</v>
      </c>
      <c r="P710" s="68" t="s">
        <v>2988</v>
      </c>
      <c r="Q710" s="201" t="s">
        <v>117</v>
      </c>
    </row>
    <row r="711" spans="1:17" ht="11.25" customHeight="1" x14ac:dyDescent="0.2">
      <c r="A711" s="23">
        <v>703</v>
      </c>
      <c r="B711" s="61" t="s">
        <v>274</v>
      </c>
      <c r="C711" s="61" t="s">
        <v>2312</v>
      </c>
      <c r="D711" s="61" t="s">
        <v>2692</v>
      </c>
      <c r="E711" s="62">
        <f t="shared" si="33"/>
        <v>44124</v>
      </c>
      <c r="F711" s="63" t="s">
        <v>2985</v>
      </c>
      <c r="G711" s="64">
        <v>1</v>
      </c>
      <c r="H711" s="65" t="s">
        <v>2986</v>
      </c>
      <c r="I711" s="25" t="s">
        <v>1760</v>
      </c>
      <c r="J711" s="244">
        <v>270</v>
      </c>
      <c r="K711" s="66">
        <f t="shared" si="31"/>
        <v>27</v>
      </c>
      <c r="L711" s="67" t="s">
        <v>2987</v>
      </c>
      <c r="M711" s="199">
        <v>154</v>
      </c>
      <c r="N711" s="24">
        <f t="shared" si="32"/>
        <v>0.1</v>
      </c>
      <c r="O711" s="200" t="s">
        <v>2164</v>
      </c>
      <c r="P711" s="68" t="s">
        <v>2990</v>
      </c>
      <c r="Q711" s="201" t="s">
        <v>117</v>
      </c>
    </row>
    <row r="712" spans="1:17" ht="11.25" customHeight="1" x14ac:dyDescent="0.2">
      <c r="A712" s="23">
        <v>704</v>
      </c>
      <c r="B712" s="61" t="s">
        <v>276</v>
      </c>
      <c r="C712" s="61" t="s">
        <v>2315</v>
      </c>
      <c r="D712" s="61" t="s">
        <v>2693</v>
      </c>
      <c r="E712" s="62">
        <f t="shared" si="33"/>
        <v>44124</v>
      </c>
      <c r="F712" s="63" t="s">
        <v>2985</v>
      </c>
      <c r="G712" s="64">
        <v>1</v>
      </c>
      <c r="H712" s="65" t="s">
        <v>2986</v>
      </c>
      <c r="I712" s="25" t="s">
        <v>1760</v>
      </c>
      <c r="J712" s="244">
        <v>156</v>
      </c>
      <c r="K712" s="66">
        <f t="shared" si="31"/>
        <v>15.6</v>
      </c>
      <c r="L712" s="67" t="s">
        <v>2987</v>
      </c>
      <c r="M712" s="199">
        <v>154</v>
      </c>
      <c r="N712" s="24">
        <f t="shared" si="32"/>
        <v>0.1</v>
      </c>
      <c r="O712" s="200" t="s">
        <v>2167</v>
      </c>
      <c r="P712" s="68" t="s">
        <v>2988</v>
      </c>
      <c r="Q712" s="201" t="s">
        <v>117</v>
      </c>
    </row>
    <row r="713" spans="1:17" ht="11.25" customHeight="1" x14ac:dyDescent="0.2">
      <c r="A713" s="23">
        <v>705</v>
      </c>
      <c r="B713" s="61" t="s">
        <v>276</v>
      </c>
      <c r="C713" s="61" t="s">
        <v>2315</v>
      </c>
      <c r="D713" s="61" t="s">
        <v>2693</v>
      </c>
      <c r="E713" s="62">
        <f t="shared" si="33"/>
        <v>44124</v>
      </c>
      <c r="F713" s="63" t="s">
        <v>2985</v>
      </c>
      <c r="G713" s="64">
        <v>1</v>
      </c>
      <c r="H713" s="65" t="s">
        <v>2986</v>
      </c>
      <c r="I713" s="25" t="s">
        <v>1760</v>
      </c>
      <c r="J713" s="244">
        <v>228</v>
      </c>
      <c r="K713" s="66">
        <f t="shared" ref="K713:K776" si="34">J713*100/1000</f>
        <v>22.8</v>
      </c>
      <c r="L713" s="67" t="s">
        <v>2987</v>
      </c>
      <c r="M713" s="199">
        <v>154</v>
      </c>
      <c r="N713" s="24">
        <f t="shared" ref="N713:N776" si="35">100/1000</f>
        <v>0.1</v>
      </c>
      <c r="O713" s="200" t="s">
        <v>2167</v>
      </c>
      <c r="P713" s="68" t="s">
        <v>2990</v>
      </c>
      <c r="Q713" s="201" t="s">
        <v>117</v>
      </c>
    </row>
    <row r="714" spans="1:17" ht="11.25" customHeight="1" x14ac:dyDescent="0.2">
      <c r="A714" s="23">
        <v>706</v>
      </c>
      <c r="B714" s="61" t="s">
        <v>278</v>
      </c>
      <c r="C714" s="61" t="s">
        <v>1866</v>
      </c>
      <c r="D714" s="61" t="s">
        <v>2694</v>
      </c>
      <c r="E714" s="62">
        <f t="shared" si="33"/>
        <v>44124</v>
      </c>
      <c r="F714" s="63" t="s">
        <v>2985</v>
      </c>
      <c r="G714" s="64">
        <v>1</v>
      </c>
      <c r="H714" s="65" t="s">
        <v>2986</v>
      </c>
      <c r="I714" s="25" t="s">
        <v>1760</v>
      </c>
      <c r="J714" s="244">
        <v>105</v>
      </c>
      <c r="K714" s="66">
        <f t="shared" si="34"/>
        <v>10.5</v>
      </c>
      <c r="L714" s="67" t="s">
        <v>2987</v>
      </c>
      <c r="M714" s="199">
        <v>154</v>
      </c>
      <c r="N714" s="24">
        <f t="shared" si="35"/>
        <v>0.1</v>
      </c>
      <c r="O714" s="200" t="s">
        <v>2171</v>
      </c>
      <c r="P714" s="68" t="s">
        <v>2988</v>
      </c>
      <c r="Q714" s="201" t="s">
        <v>117</v>
      </c>
    </row>
    <row r="715" spans="1:17" ht="11.25" customHeight="1" x14ac:dyDescent="0.2">
      <c r="A715" s="23">
        <v>707</v>
      </c>
      <c r="B715" s="61" t="s">
        <v>278</v>
      </c>
      <c r="C715" s="61" t="s">
        <v>1866</v>
      </c>
      <c r="D715" s="61" t="s">
        <v>2694</v>
      </c>
      <c r="E715" s="62">
        <f t="shared" si="33"/>
        <v>44124</v>
      </c>
      <c r="F715" s="63" t="s">
        <v>2985</v>
      </c>
      <c r="G715" s="64">
        <v>1</v>
      </c>
      <c r="H715" s="65" t="s">
        <v>2986</v>
      </c>
      <c r="I715" s="25" t="s">
        <v>1760</v>
      </c>
      <c r="J715" s="244">
        <v>215</v>
      </c>
      <c r="K715" s="66">
        <f t="shared" si="34"/>
        <v>21.5</v>
      </c>
      <c r="L715" s="67" t="s">
        <v>2987</v>
      </c>
      <c r="M715" s="199">
        <v>154</v>
      </c>
      <c r="N715" s="24">
        <f t="shared" si="35"/>
        <v>0.1</v>
      </c>
      <c r="O715" s="200" t="s">
        <v>2171</v>
      </c>
      <c r="P715" s="68" t="s">
        <v>2990</v>
      </c>
      <c r="Q715" s="201" t="s">
        <v>117</v>
      </c>
    </row>
    <row r="716" spans="1:17" ht="11.25" customHeight="1" x14ac:dyDescent="0.2">
      <c r="A716" s="23">
        <v>708</v>
      </c>
      <c r="B716" s="61" t="s">
        <v>288</v>
      </c>
      <c r="C716" s="61" t="s">
        <v>2324</v>
      </c>
      <c r="D716" s="61" t="s">
        <v>2695</v>
      </c>
      <c r="E716" s="62">
        <f t="shared" si="33"/>
        <v>44124</v>
      </c>
      <c r="F716" s="63" t="s">
        <v>2985</v>
      </c>
      <c r="G716" s="64">
        <v>1</v>
      </c>
      <c r="H716" s="65" t="s">
        <v>2986</v>
      </c>
      <c r="I716" s="25" t="s">
        <v>1760</v>
      </c>
      <c r="J716" s="244">
        <v>41</v>
      </c>
      <c r="K716" s="66">
        <f t="shared" si="34"/>
        <v>4.0999999999999996</v>
      </c>
      <c r="L716" s="67" t="s">
        <v>2987</v>
      </c>
      <c r="M716" s="199">
        <v>154</v>
      </c>
      <c r="N716" s="24">
        <f t="shared" si="35"/>
        <v>0.1</v>
      </c>
      <c r="O716" s="200" t="s">
        <v>2189</v>
      </c>
      <c r="P716" s="68" t="s">
        <v>2988</v>
      </c>
      <c r="Q716" s="201" t="s">
        <v>117</v>
      </c>
    </row>
    <row r="717" spans="1:17" ht="11.25" customHeight="1" x14ac:dyDescent="0.2">
      <c r="A717" s="23">
        <v>709</v>
      </c>
      <c r="B717" s="61" t="s">
        <v>288</v>
      </c>
      <c r="C717" s="61" t="s">
        <v>2324</v>
      </c>
      <c r="D717" s="61" t="s">
        <v>2695</v>
      </c>
      <c r="E717" s="62">
        <f t="shared" si="33"/>
        <v>44124</v>
      </c>
      <c r="F717" s="63" t="s">
        <v>2985</v>
      </c>
      <c r="G717" s="64">
        <v>1</v>
      </c>
      <c r="H717" s="65" t="s">
        <v>2986</v>
      </c>
      <c r="I717" s="25" t="s">
        <v>1760</v>
      </c>
      <c r="J717" s="244">
        <v>52</v>
      </c>
      <c r="K717" s="66">
        <f t="shared" si="34"/>
        <v>5.2</v>
      </c>
      <c r="L717" s="67" t="s">
        <v>2987</v>
      </c>
      <c r="M717" s="199">
        <v>154</v>
      </c>
      <c r="N717" s="24">
        <f t="shared" si="35"/>
        <v>0.1</v>
      </c>
      <c r="O717" s="200" t="s">
        <v>2189</v>
      </c>
      <c r="P717" s="68" t="s">
        <v>2990</v>
      </c>
      <c r="Q717" s="201" t="s">
        <v>117</v>
      </c>
    </row>
    <row r="718" spans="1:17" ht="11.25" customHeight="1" x14ac:dyDescent="0.2">
      <c r="A718" s="23">
        <v>710</v>
      </c>
      <c r="B718" s="61" t="s">
        <v>290</v>
      </c>
      <c r="C718" s="61" t="s">
        <v>1865</v>
      </c>
      <c r="D718" s="61" t="s">
        <v>2696</v>
      </c>
      <c r="E718" s="62">
        <f t="shared" si="33"/>
        <v>44124</v>
      </c>
      <c r="F718" s="63" t="s">
        <v>2985</v>
      </c>
      <c r="G718" s="64">
        <v>1</v>
      </c>
      <c r="H718" s="65" t="s">
        <v>2986</v>
      </c>
      <c r="I718" s="25" t="s">
        <v>1760</v>
      </c>
      <c r="J718" s="244">
        <v>23</v>
      </c>
      <c r="K718" s="66">
        <f t="shared" si="34"/>
        <v>2.2999999999999998</v>
      </c>
      <c r="L718" s="67" t="s">
        <v>2987</v>
      </c>
      <c r="M718" s="199">
        <v>154</v>
      </c>
      <c r="N718" s="24">
        <f t="shared" si="35"/>
        <v>0.1</v>
      </c>
      <c r="O718" s="200" t="s">
        <v>2170</v>
      </c>
      <c r="P718" s="68" t="s">
        <v>2997</v>
      </c>
      <c r="Q718" s="201" t="s">
        <v>117</v>
      </c>
    </row>
    <row r="719" spans="1:17" ht="11.25" customHeight="1" x14ac:dyDescent="0.2">
      <c r="A719" s="23">
        <v>711</v>
      </c>
      <c r="B719" s="61" t="s">
        <v>290</v>
      </c>
      <c r="C719" s="61" t="s">
        <v>1865</v>
      </c>
      <c r="D719" s="61" t="s">
        <v>2697</v>
      </c>
      <c r="E719" s="62">
        <f t="shared" si="33"/>
        <v>44124</v>
      </c>
      <c r="F719" s="63" t="s">
        <v>2985</v>
      </c>
      <c r="G719" s="64">
        <v>1</v>
      </c>
      <c r="H719" s="65" t="s">
        <v>2986</v>
      </c>
      <c r="I719" s="25" t="s">
        <v>1760</v>
      </c>
      <c r="J719" s="244">
        <v>133</v>
      </c>
      <c r="K719" s="66">
        <f t="shared" si="34"/>
        <v>13.3</v>
      </c>
      <c r="L719" s="67" t="s">
        <v>2987</v>
      </c>
      <c r="M719" s="199">
        <v>154</v>
      </c>
      <c r="N719" s="24">
        <f t="shared" si="35"/>
        <v>0.1</v>
      </c>
      <c r="O719" s="200" t="s">
        <v>2170</v>
      </c>
      <c r="P719" s="68" t="s">
        <v>2988</v>
      </c>
      <c r="Q719" s="201" t="s">
        <v>117</v>
      </c>
    </row>
    <row r="720" spans="1:17" ht="11.25" customHeight="1" x14ac:dyDescent="0.2">
      <c r="A720" s="23">
        <v>712</v>
      </c>
      <c r="B720" s="61" t="s">
        <v>290</v>
      </c>
      <c r="C720" s="61" t="s">
        <v>1865</v>
      </c>
      <c r="D720" s="61" t="s">
        <v>2697</v>
      </c>
      <c r="E720" s="62">
        <f t="shared" si="33"/>
        <v>44124</v>
      </c>
      <c r="F720" s="63" t="s">
        <v>2985</v>
      </c>
      <c r="G720" s="64">
        <v>1</v>
      </c>
      <c r="H720" s="65" t="s">
        <v>2986</v>
      </c>
      <c r="I720" s="25" t="s">
        <v>1760</v>
      </c>
      <c r="J720" s="244">
        <v>297</v>
      </c>
      <c r="K720" s="66">
        <f t="shared" si="34"/>
        <v>29.7</v>
      </c>
      <c r="L720" s="67" t="s">
        <v>2987</v>
      </c>
      <c r="M720" s="199">
        <v>154</v>
      </c>
      <c r="N720" s="24">
        <f t="shared" si="35"/>
        <v>0.1</v>
      </c>
      <c r="O720" s="200" t="s">
        <v>2170</v>
      </c>
      <c r="P720" s="68" t="s">
        <v>2990</v>
      </c>
      <c r="Q720" s="201" t="s">
        <v>117</v>
      </c>
    </row>
    <row r="721" spans="1:17" ht="11.25" customHeight="1" x14ac:dyDescent="0.2">
      <c r="A721" s="23">
        <v>713</v>
      </c>
      <c r="B721" s="61" t="s">
        <v>299</v>
      </c>
      <c r="C721" s="61" t="s">
        <v>2335</v>
      </c>
      <c r="D721" s="61" t="s">
        <v>2698</v>
      </c>
      <c r="E721" s="62">
        <f t="shared" si="33"/>
        <v>44124</v>
      </c>
      <c r="F721" s="63" t="s">
        <v>2985</v>
      </c>
      <c r="G721" s="64">
        <v>1</v>
      </c>
      <c r="H721" s="65" t="s">
        <v>2986</v>
      </c>
      <c r="I721" s="25" t="s">
        <v>1760</v>
      </c>
      <c r="J721" s="244">
        <v>14</v>
      </c>
      <c r="K721" s="66">
        <f t="shared" si="34"/>
        <v>1.4</v>
      </c>
      <c r="L721" s="67" t="s">
        <v>2987</v>
      </c>
      <c r="M721" s="199">
        <v>154</v>
      </c>
      <c r="N721" s="24">
        <f t="shared" si="35"/>
        <v>0.1</v>
      </c>
      <c r="O721" s="200" t="s">
        <v>2217</v>
      </c>
      <c r="P721" s="68" t="s">
        <v>2988</v>
      </c>
      <c r="Q721" s="201" t="s">
        <v>117</v>
      </c>
    </row>
    <row r="722" spans="1:17" ht="11.25" customHeight="1" x14ac:dyDescent="0.2">
      <c r="A722" s="23">
        <v>714</v>
      </c>
      <c r="B722" s="61" t="s">
        <v>299</v>
      </c>
      <c r="C722" s="61" t="s">
        <v>2335</v>
      </c>
      <c r="D722" s="61" t="s">
        <v>2698</v>
      </c>
      <c r="E722" s="62">
        <f t="shared" si="33"/>
        <v>44124</v>
      </c>
      <c r="F722" s="63" t="s">
        <v>2985</v>
      </c>
      <c r="G722" s="64">
        <v>1</v>
      </c>
      <c r="H722" s="65" t="s">
        <v>2986</v>
      </c>
      <c r="I722" s="25" t="s">
        <v>1760</v>
      </c>
      <c r="J722" s="244">
        <v>10</v>
      </c>
      <c r="K722" s="66">
        <f t="shared" si="34"/>
        <v>1</v>
      </c>
      <c r="L722" s="67" t="s">
        <v>2987</v>
      </c>
      <c r="M722" s="199">
        <v>154</v>
      </c>
      <c r="N722" s="24">
        <f t="shared" si="35"/>
        <v>0.1</v>
      </c>
      <c r="O722" s="200" t="s">
        <v>2217</v>
      </c>
      <c r="P722" s="68" t="s">
        <v>2990</v>
      </c>
      <c r="Q722" s="201" t="s">
        <v>117</v>
      </c>
    </row>
    <row r="723" spans="1:17" ht="11.25" customHeight="1" x14ac:dyDescent="0.2">
      <c r="A723" s="23">
        <v>715</v>
      </c>
      <c r="B723" s="61" t="s">
        <v>301</v>
      </c>
      <c r="C723" s="61" t="s">
        <v>1926</v>
      </c>
      <c r="D723" s="61" t="s">
        <v>2699</v>
      </c>
      <c r="E723" s="62">
        <f t="shared" si="33"/>
        <v>44124</v>
      </c>
      <c r="F723" s="63" t="s">
        <v>2985</v>
      </c>
      <c r="G723" s="64">
        <v>1</v>
      </c>
      <c r="H723" s="65" t="s">
        <v>2986</v>
      </c>
      <c r="I723" s="25" t="s">
        <v>1760</v>
      </c>
      <c r="J723" s="244">
        <v>110</v>
      </c>
      <c r="K723" s="66">
        <f t="shared" si="34"/>
        <v>11</v>
      </c>
      <c r="L723" s="67" t="s">
        <v>2987</v>
      </c>
      <c r="M723" s="199">
        <v>154</v>
      </c>
      <c r="N723" s="24">
        <f t="shared" si="35"/>
        <v>0.1</v>
      </c>
      <c r="O723" s="200" t="s">
        <v>2224</v>
      </c>
      <c r="P723" s="68" t="s">
        <v>2988</v>
      </c>
      <c r="Q723" s="201" t="s">
        <v>117</v>
      </c>
    </row>
    <row r="724" spans="1:17" ht="11.25" customHeight="1" x14ac:dyDescent="0.2">
      <c r="A724" s="23">
        <v>716</v>
      </c>
      <c r="B724" s="61" t="s">
        <v>301</v>
      </c>
      <c r="C724" s="61" t="s">
        <v>1926</v>
      </c>
      <c r="D724" s="61" t="s">
        <v>2699</v>
      </c>
      <c r="E724" s="62">
        <f t="shared" si="33"/>
        <v>44124</v>
      </c>
      <c r="F724" s="63" t="s">
        <v>2985</v>
      </c>
      <c r="G724" s="64">
        <v>1</v>
      </c>
      <c r="H724" s="65" t="s">
        <v>2986</v>
      </c>
      <c r="I724" s="25" t="s">
        <v>1760</v>
      </c>
      <c r="J724" s="244">
        <v>184</v>
      </c>
      <c r="K724" s="66">
        <f t="shared" si="34"/>
        <v>18.399999999999999</v>
      </c>
      <c r="L724" s="67" t="s">
        <v>2987</v>
      </c>
      <c r="M724" s="199">
        <v>154</v>
      </c>
      <c r="N724" s="24">
        <f t="shared" si="35"/>
        <v>0.1</v>
      </c>
      <c r="O724" s="200" t="s">
        <v>2224</v>
      </c>
      <c r="P724" s="68" t="s">
        <v>2990</v>
      </c>
      <c r="Q724" s="201" t="s">
        <v>117</v>
      </c>
    </row>
    <row r="725" spans="1:17" ht="11.25" customHeight="1" x14ac:dyDescent="0.2">
      <c r="A725" s="23">
        <v>717</v>
      </c>
      <c r="B725" s="61" t="s">
        <v>1272</v>
      </c>
      <c r="C725" s="61" t="s">
        <v>1908</v>
      </c>
      <c r="D725" s="61" t="s">
        <v>2700</v>
      </c>
      <c r="E725" s="62">
        <f t="shared" si="33"/>
        <v>44124</v>
      </c>
      <c r="F725" s="63" t="s">
        <v>2985</v>
      </c>
      <c r="G725" s="64">
        <v>1</v>
      </c>
      <c r="H725" s="65" t="s">
        <v>2986</v>
      </c>
      <c r="I725" s="25" t="s">
        <v>1760</v>
      </c>
      <c r="J725" s="244">
        <v>19</v>
      </c>
      <c r="K725" s="66">
        <f t="shared" si="34"/>
        <v>1.9</v>
      </c>
      <c r="L725" s="67" t="s">
        <v>2987</v>
      </c>
      <c r="M725" s="199">
        <v>154</v>
      </c>
      <c r="N725" s="24">
        <f t="shared" si="35"/>
        <v>0.1</v>
      </c>
      <c r="O725" s="200" t="s">
        <v>2076</v>
      </c>
      <c r="P725" s="68" t="s">
        <v>2997</v>
      </c>
      <c r="Q725" s="201" t="s">
        <v>303</v>
      </c>
    </row>
    <row r="726" spans="1:17" ht="11.25" customHeight="1" x14ac:dyDescent="0.2">
      <c r="A726" s="23">
        <v>718</v>
      </c>
      <c r="B726" s="61" t="s">
        <v>1296</v>
      </c>
      <c r="C726" s="61" t="s">
        <v>2095</v>
      </c>
      <c r="D726" s="61" t="s">
        <v>2701</v>
      </c>
      <c r="E726" s="62">
        <f t="shared" si="33"/>
        <v>44124</v>
      </c>
      <c r="F726" s="63" t="s">
        <v>2985</v>
      </c>
      <c r="G726" s="64">
        <v>1</v>
      </c>
      <c r="H726" s="65" t="s">
        <v>2986</v>
      </c>
      <c r="I726" s="25" t="s">
        <v>1760</v>
      </c>
      <c r="J726" s="244">
        <v>37</v>
      </c>
      <c r="K726" s="66">
        <f t="shared" si="34"/>
        <v>3.7</v>
      </c>
      <c r="L726" s="67" t="s">
        <v>2987</v>
      </c>
      <c r="M726" s="199">
        <v>154</v>
      </c>
      <c r="N726" s="24">
        <f t="shared" si="35"/>
        <v>0.1</v>
      </c>
      <c r="O726" s="200" t="s">
        <v>2096</v>
      </c>
      <c r="P726" s="68" t="s">
        <v>2997</v>
      </c>
      <c r="Q726" s="201" t="s">
        <v>303</v>
      </c>
    </row>
    <row r="727" spans="1:17" ht="11.25" customHeight="1" x14ac:dyDescent="0.2">
      <c r="A727" s="23">
        <v>719</v>
      </c>
      <c r="B727" s="61" t="s">
        <v>1372</v>
      </c>
      <c r="C727" s="61" t="s">
        <v>2130</v>
      </c>
      <c r="D727" s="61" t="s">
        <v>2702</v>
      </c>
      <c r="E727" s="62">
        <f t="shared" si="33"/>
        <v>44124</v>
      </c>
      <c r="F727" s="63" t="s">
        <v>2985</v>
      </c>
      <c r="G727" s="64">
        <v>1</v>
      </c>
      <c r="H727" s="65" t="s">
        <v>2986</v>
      </c>
      <c r="I727" s="25" t="s">
        <v>1760</v>
      </c>
      <c r="J727" s="244">
        <v>20</v>
      </c>
      <c r="K727" s="66">
        <f t="shared" si="34"/>
        <v>2</v>
      </c>
      <c r="L727" s="67" t="s">
        <v>2987</v>
      </c>
      <c r="M727" s="199">
        <v>154</v>
      </c>
      <c r="N727" s="24">
        <f t="shared" si="35"/>
        <v>0.1</v>
      </c>
      <c r="O727" s="200" t="s">
        <v>2131</v>
      </c>
      <c r="P727" s="68" t="s">
        <v>2997</v>
      </c>
      <c r="Q727" s="201" t="s">
        <v>303</v>
      </c>
    </row>
    <row r="728" spans="1:17" ht="11.25" customHeight="1" x14ac:dyDescent="0.2">
      <c r="A728" s="23">
        <v>720</v>
      </c>
      <c r="B728" s="61" t="s">
        <v>1374</v>
      </c>
      <c r="C728" s="61" t="s">
        <v>2138</v>
      </c>
      <c r="D728" s="61" t="s">
        <v>2703</v>
      </c>
      <c r="E728" s="62">
        <f t="shared" si="33"/>
        <v>44124</v>
      </c>
      <c r="F728" s="63" t="s">
        <v>2985</v>
      </c>
      <c r="G728" s="64">
        <v>1</v>
      </c>
      <c r="H728" s="65" t="s">
        <v>2986</v>
      </c>
      <c r="I728" s="25" t="s">
        <v>1760</v>
      </c>
      <c r="J728" s="244">
        <v>38</v>
      </c>
      <c r="K728" s="66">
        <f t="shared" si="34"/>
        <v>3.8</v>
      </c>
      <c r="L728" s="67" t="s">
        <v>2987</v>
      </c>
      <c r="M728" s="199">
        <v>154</v>
      </c>
      <c r="N728" s="24">
        <f t="shared" si="35"/>
        <v>0.1</v>
      </c>
      <c r="O728" s="200" t="s">
        <v>2139</v>
      </c>
      <c r="P728" s="68" t="s">
        <v>2997</v>
      </c>
      <c r="Q728" s="201" t="s">
        <v>303</v>
      </c>
    </row>
    <row r="729" spans="1:17" ht="11.25" customHeight="1" x14ac:dyDescent="0.2">
      <c r="A729" s="23">
        <v>721</v>
      </c>
      <c r="B729" s="61" t="s">
        <v>1384</v>
      </c>
      <c r="C729" s="61" t="s">
        <v>1855</v>
      </c>
      <c r="D729" s="61" t="s">
        <v>2704</v>
      </c>
      <c r="E729" s="62">
        <f t="shared" si="33"/>
        <v>44124</v>
      </c>
      <c r="F729" s="63" t="s">
        <v>2985</v>
      </c>
      <c r="G729" s="64">
        <v>1</v>
      </c>
      <c r="H729" s="65" t="s">
        <v>2986</v>
      </c>
      <c r="I729" s="25" t="s">
        <v>1760</v>
      </c>
      <c r="J729" s="244">
        <v>106</v>
      </c>
      <c r="K729" s="66">
        <f t="shared" si="34"/>
        <v>10.6</v>
      </c>
      <c r="L729" s="67" t="s">
        <v>2987</v>
      </c>
      <c r="M729" s="199">
        <v>154</v>
      </c>
      <c r="N729" s="24">
        <f t="shared" si="35"/>
        <v>0.1</v>
      </c>
      <c r="O729" s="200" t="s">
        <v>1949</v>
      </c>
      <c r="P729" s="68" t="s">
        <v>2988</v>
      </c>
      <c r="Q729" s="201" t="s">
        <v>303</v>
      </c>
    </row>
    <row r="730" spans="1:17" ht="11.25" customHeight="1" x14ac:dyDescent="0.2">
      <c r="A730" s="23">
        <v>722</v>
      </c>
      <c r="B730" s="61" t="s">
        <v>1384</v>
      </c>
      <c r="C730" s="61" t="s">
        <v>1855</v>
      </c>
      <c r="D730" s="61" t="s">
        <v>2704</v>
      </c>
      <c r="E730" s="62">
        <f t="shared" si="33"/>
        <v>44124</v>
      </c>
      <c r="F730" s="63" t="s">
        <v>2985</v>
      </c>
      <c r="G730" s="64">
        <v>1</v>
      </c>
      <c r="H730" s="65" t="s">
        <v>2986</v>
      </c>
      <c r="I730" s="25" t="s">
        <v>1760</v>
      </c>
      <c r="J730" s="244">
        <v>252</v>
      </c>
      <c r="K730" s="66">
        <f t="shared" si="34"/>
        <v>25.2</v>
      </c>
      <c r="L730" s="67" t="s">
        <v>2987</v>
      </c>
      <c r="M730" s="199">
        <v>154</v>
      </c>
      <c r="N730" s="24">
        <f t="shared" si="35"/>
        <v>0.1</v>
      </c>
      <c r="O730" s="200" t="s">
        <v>1949</v>
      </c>
      <c r="P730" s="68" t="s">
        <v>2990</v>
      </c>
      <c r="Q730" s="201" t="s">
        <v>303</v>
      </c>
    </row>
    <row r="731" spans="1:17" ht="11.25" customHeight="1" x14ac:dyDescent="0.2">
      <c r="A731" s="23">
        <v>723</v>
      </c>
      <c r="B731" s="61" t="s">
        <v>1386</v>
      </c>
      <c r="C731" s="61" t="s">
        <v>1892</v>
      </c>
      <c r="D731" s="61" t="s">
        <v>2705</v>
      </c>
      <c r="E731" s="62">
        <f t="shared" si="33"/>
        <v>44124</v>
      </c>
      <c r="F731" s="63" t="s">
        <v>2985</v>
      </c>
      <c r="G731" s="64">
        <v>1</v>
      </c>
      <c r="H731" s="65" t="s">
        <v>2986</v>
      </c>
      <c r="I731" s="25" t="s">
        <v>1760</v>
      </c>
      <c r="J731" s="244">
        <v>178</v>
      </c>
      <c r="K731" s="66">
        <f t="shared" si="34"/>
        <v>17.8</v>
      </c>
      <c r="L731" s="67" t="s">
        <v>2987</v>
      </c>
      <c r="M731" s="199">
        <v>154</v>
      </c>
      <c r="N731" s="24">
        <f t="shared" si="35"/>
        <v>0.1</v>
      </c>
      <c r="O731" s="200" t="s">
        <v>1944</v>
      </c>
      <c r="P731" s="68" t="s">
        <v>2988</v>
      </c>
      <c r="Q731" s="201" t="s">
        <v>303</v>
      </c>
    </row>
    <row r="732" spans="1:17" ht="11.25" customHeight="1" x14ac:dyDescent="0.2">
      <c r="A732" s="23">
        <v>724</v>
      </c>
      <c r="B732" s="61" t="s">
        <v>1386</v>
      </c>
      <c r="C732" s="61" t="s">
        <v>1892</v>
      </c>
      <c r="D732" s="61" t="s">
        <v>2705</v>
      </c>
      <c r="E732" s="62">
        <f t="shared" si="33"/>
        <v>44124</v>
      </c>
      <c r="F732" s="63" t="s">
        <v>2985</v>
      </c>
      <c r="G732" s="64">
        <v>1</v>
      </c>
      <c r="H732" s="65" t="s">
        <v>2986</v>
      </c>
      <c r="I732" s="25" t="s">
        <v>1760</v>
      </c>
      <c r="J732" s="244">
        <v>150</v>
      </c>
      <c r="K732" s="66">
        <f t="shared" si="34"/>
        <v>15</v>
      </c>
      <c r="L732" s="67" t="s">
        <v>2987</v>
      </c>
      <c r="M732" s="199">
        <v>154</v>
      </c>
      <c r="N732" s="24">
        <f t="shared" si="35"/>
        <v>0.1</v>
      </c>
      <c r="O732" s="200" t="s">
        <v>1944</v>
      </c>
      <c r="P732" s="68" t="s">
        <v>2990</v>
      </c>
      <c r="Q732" s="201" t="s">
        <v>303</v>
      </c>
    </row>
    <row r="733" spans="1:17" ht="11.25" customHeight="1" x14ac:dyDescent="0.2">
      <c r="A733" s="23">
        <v>725</v>
      </c>
      <c r="B733" s="61" t="s">
        <v>1388</v>
      </c>
      <c r="C733" s="61" t="s">
        <v>1895</v>
      </c>
      <c r="D733" s="61" t="s">
        <v>2706</v>
      </c>
      <c r="E733" s="62">
        <f t="shared" si="33"/>
        <v>44124</v>
      </c>
      <c r="F733" s="63" t="s">
        <v>2985</v>
      </c>
      <c r="G733" s="64">
        <v>1</v>
      </c>
      <c r="H733" s="65" t="s">
        <v>2986</v>
      </c>
      <c r="I733" s="25" t="s">
        <v>1760</v>
      </c>
      <c r="J733" s="244">
        <v>222</v>
      </c>
      <c r="K733" s="66">
        <f t="shared" si="34"/>
        <v>22.2</v>
      </c>
      <c r="L733" s="67" t="s">
        <v>2987</v>
      </c>
      <c r="M733" s="199">
        <v>154</v>
      </c>
      <c r="N733" s="24">
        <f t="shared" si="35"/>
        <v>0.1</v>
      </c>
      <c r="O733" s="200" t="s">
        <v>1960</v>
      </c>
      <c r="P733" s="68" t="s">
        <v>2988</v>
      </c>
      <c r="Q733" s="201" t="s">
        <v>303</v>
      </c>
    </row>
    <row r="734" spans="1:17" ht="11.25" customHeight="1" x14ac:dyDescent="0.2">
      <c r="A734" s="23">
        <v>726</v>
      </c>
      <c r="B734" s="61" t="s">
        <v>1388</v>
      </c>
      <c r="C734" s="61" t="s">
        <v>1895</v>
      </c>
      <c r="D734" s="61" t="s">
        <v>2706</v>
      </c>
      <c r="E734" s="62">
        <f t="shared" si="33"/>
        <v>44124</v>
      </c>
      <c r="F734" s="63" t="s">
        <v>2985</v>
      </c>
      <c r="G734" s="64">
        <v>1</v>
      </c>
      <c r="H734" s="65" t="s">
        <v>2986</v>
      </c>
      <c r="I734" s="25" t="s">
        <v>1760</v>
      </c>
      <c r="J734" s="244">
        <v>215</v>
      </c>
      <c r="K734" s="66">
        <f t="shared" si="34"/>
        <v>21.5</v>
      </c>
      <c r="L734" s="67" t="s">
        <v>2987</v>
      </c>
      <c r="M734" s="199">
        <v>154</v>
      </c>
      <c r="N734" s="24">
        <f t="shared" si="35"/>
        <v>0.1</v>
      </c>
      <c r="O734" s="200" t="s">
        <v>1960</v>
      </c>
      <c r="P734" s="68" t="s">
        <v>2990</v>
      </c>
      <c r="Q734" s="201" t="s">
        <v>303</v>
      </c>
    </row>
    <row r="735" spans="1:17" ht="11.25" customHeight="1" x14ac:dyDescent="0.2">
      <c r="A735" s="23">
        <v>727</v>
      </c>
      <c r="B735" s="61" t="s">
        <v>1392</v>
      </c>
      <c r="C735" s="61" t="s">
        <v>1908</v>
      </c>
      <c r="D735" s="61" t="s">
        <v>2707</v>
      </c>
      <c r="E735" s="62">
        <f t="shared" si="33"/>
        <v>44124</v>
      </c>
      <c r="F735" s="63" t="s">
        <v>2985</v>
      </c>
      <c r="G735" s="64">
        <v>1</v>
      </c>
      <c r="H735" s="65" t="s">
        <v>2986</v>
      </c>
      <c r="I735" s="25" t="s">
        <v>1760</v>
      </c>
      <c r="J735" s="244">
        <v>58</v>
      </c>
      <c r="K735" s="66">
        <f t="shared" si="34"/>
        <v>5.8</v>
      </c>
      <c r="L735" s="67" t="s">
        <v>2987</v>
      </c>
      <c r="M735" s="199">
        <v>154</v>
      </c>
      <c r="N735" s="24">
        <f t="shared" si="35"/>
        <v>0.1</v>
      </c>
      <c r="O735" s="200" t="s">
        <v>2150</v>
      </c>
      <c r="P735" s="68" t="s">
        <v>2988</v>
      </c>
      <c r="Q735" s="201" t="s">
        <v>303</v>
      </c>
    </row>
    <row r="736" spans="1:17" ht="11.25" customHeight="1" x14ac:dyDescent="0.2">
      <c r="A736" s="23">
        <v>728</v>
      </c>
      <c r="B736" s="61" t="s">
        <v>1392</v>
      </c>
      <c r="C736" s="61" t="s">
        <v>1908</v>
      </c>
      <c r="D736" s="61" t="s">
        <v>2707</v>
      </c>
      <c r="E736" s="62">
        <f t="shared" si="33"/>
        <v>44124</v>
      </c>
      <c r="F736" s="63" t="s">
        <v>2985</v>
      </c>
      <c r="G736" s="64">
        <v>1</v>
      </c>
      <c r="H736" s="65" t="s">
        <v>2986</v>
      </c>
      <c r="I736" s="25" t="s">
        <v>1760</v>
      </c>
      <c r="J736" s="244">
        <v>50</v>
      </c>
      <c r="K736" s="66">
        <f t="shared" si="34"/>
        <v>5</v>
      </c>
      <c r="L736" s="67" t="s">
        <v>2987</v>
      </c>
      <c r="M736" s="199">
        <v>154</v>
      </c>
      <c r="N736" s="24">
        <f t="shared" si="35"/>
        <v>0.1</v>
      </c>
      <c r="O736" s="200" t="s">
        <v>2150</v>
      </c>
      <c r="P736" s="68" t="s">
        <v>2990</v>
      </c>
      <c r="Q736" s="201" t="s">
        <v>303</v>
      </c>
    </row>
    <row r="737" spans="1:17" ht="11.25" customHeight="1" x14ac:dyDescent="0.2">
      <c r="A737" s="23">
        <v>729</v>
      </c>
      <c r="B737" s="61" t="s">
        <v>1511</v>
      </c>
      <c r="C737" s="61" t="s">
        <v>1805</v>
      </c>
      <c r="D737" s="61" t="s">
        <v>2708</v>
      </c>
      <c r="E737" s="62">
        <f t="shared" si="33"/>
        <v>44124</v>
      </c>
      <c r="F737" s="63" t="s">
        <v>2985</v>
      </c>
      <c r="G737" s="64">
        <v>1</v>
      </c>
      <c r="H737" s="65" t="s">
        <v>2986</v>
      </c>
      <c r="I737" s="25" t="s">
        <v>1760</v>
      </c>
      <c r="J737" s="244">
        <v>13</v>
      </c>
      <c r="K737" s="66">
        <f t="shared" si="34"/>
        <v>1.3</v>
      </c>
      <c r="L737" s="67" t="s">
        <v>2987</v>
      </c>
      <c r="M737" s="199">
        <v>154</v>
      </c>
      <c r="N737" s="24">
        <f t="shared" si="35"/>
        <v>0.1</v>
      </c>
      <c r="O737" s="200" t="s">
        <v>353</v>
      </c>
      <c r="P737" s="68" t="s">
        <v>2997</v>
      </c>
      <c r="Q737" s="201" t="s">
        <v>304</v>
      </c>
    </row>
    <row r="738" spans="1:17" ht="11.25" customHeight="1" x14ac:dyDescent="0.2">
      <c r="A738" s="23">
        <v>730</v>
      </c>
      <c r="B738" s="61" t="s">
        <v>2440</v>
      </c>
      <c r="C738" s="61" t="s">
        <v>2274</v>
      </c>
      <c r="D738" s="61" t="s">
        <v>2709</v>
      </c>
      <c r="E738" s="62">
        <f t="shared" si="33"/>
        <v>44124</v>
      </c>
      <c r="F738" s="63" t="s">
        <v>2985</v>
      </c>
      <c r="G738" s="64">
        <v>1</v>
      </c>
      <c r="H738" s="65" t="s">
        <v>2986</v>
      </c>
      <c r="I738" s="25" t="s">
        <v>1760</v>
      </c>
      <c r="J738" s="244">
        <v>5</v>
      </c>
      <c r="K738" s="66">
        <f t="shared" si="34"/>
        <v>0.5</v>
      </c>
      <c r="L738" s="67" t="s">
        <v>2987</v>
      </c>
      <c r="M738" s="199">
        <v>154</v>
      </c>
      <c r="N738" s="24">
        <f t="shared" si="35"/>
        <v>0.1</v>
      </c>
      <c r="O738" s="200" t="s">
        <v>2442</v>
      </c>
      <c r="P738" s="68" t="s">
        <v>2997</v>
      </c>
      <c r="Q738" s="201" t="s">
        <v>304</v>
      </c>
    </row>
    <row r="739" spans="1:17" ht="11.25" customHeight="1" x14ac:dyDescent="0.2">
      <c r="A739" s="23">
        <v>731</v>
      </c>
      <c r="B739" s="61" t="s">
        <v>2449</v>
      </c>
      <c r="C739" s="61" t="s">
        <v>1094</v>
      </c>
      <c r="D739" s="61" t="s">
        <v>2710</v>
      </c>
      <c r="E739" s="62">
        <f t="shared" si="33"/>
        <v>44124</v>
      </c>
      <c r="F739" s="63" t="s">
        <v>2985</v>
      </c>
      <c r="G739" s="64">
        <v>1</v>
      </c>
      <c r="H739" s="65" t="s">
        <v>2986</v>
      </c>
      <c r="I739" s="25" t="s">
        <v>1760</v>
      </c>
      <c r="J739" s="244">
        <v>110</v>
      </c>
      <c r="K739" s="66">
        <f t="shared" si="34"/>
        <v>11</v>
      </c>
      <c r="L739" s="67" t="s">
        <v>2987</v>
      </c>
      <c r="M739" s="199">
        <v>154</v>
      </c>
      <c r="N739" s="24">
        <f t="shared" si="35"/>
        <v>0.1</v>
      </c>
      <c r="O739" s="200" t="s">
        <v>1095</v>
      </c>
      <c r="P739" s="68" t="s">
        <v>2997</v>
      </c>
      <c r="Q739" s="201" t="s">
        <v>304</v>
      </c>
    </row>
    <row r="740" spans="1:17" ht="11.25" customHeight="1" x14ac:dyDescent="0.2">
      <c r="A740" s="23">
        <v>732</v>
      </c>
      <c r="B740" s="61" t="s">
        <v>2455</v>
      </c>
      <c r="C740" s="61" t="s">
        <v>1898</v>
      </c>
      <c r="D740" s="61" t="s">
        <v>2711</v>
      </c>
      <c r="E740" s="62">
        <f t="shared" si="33"/>
        <v>44124</v>
      </c>
      <c r="F740" s="63" t="s">
        <v>2985</v>
      </c>
      <c r="G740" s="64">
        <v>1</v>
      </c>
      <c r="H740" s="65" t="s">
        <v>2986</v>
      </c>
      <c r="I740" s="25" t="s">
        <v>1760</v>
      </c>
      <c r="J740" s="244">
        <v>197</v>
      </c>
      <c r="K740" s="66">
        <f t="shared" si="34"/>
        <v>19.7</v>
      </c>
      <c r="L740" s="67" t="s">
        <v>2987</v>
      </c>
      <c r="M740" s="199">
        <v>154</v>
      </c>
      <c r="N740" s="24">
        <f t="shared" si="35"/>
        <v>0.1</v>
      </c>
      <c r="O740" s="200" t="s">
        <v>1963</v>
      </c>
      <c r="P740" s="68" t="s">
        <v>2988</v>
      </c>
      <c r="Q740" s="201" t="s">
        <v>304</v>
      </c>
    </row>
    <row r="741" spans="1:17" ht="11.25" customHeight="1" x14ac:dyDescent="0.2">
      <c r="A741" s="23">
        <v>733</v>
      </c>
      <c r="B741" s="61" t="s">
        <v>2455</v>
      </c>
      <c r="C741" s="61" t="s">
        <v>1898</v>
      </c>
      <c r="D741" s="61" t="s">
        <v>2711</v>
      </c>
      <c r="E741" s="62">
        <f t="shared" si="33"/>
        <v>44124</v>
      </c>
      <c r="F741" s="63" t="s">
        <v>2985</v>
      </c>
      <c r="G741" s="64">
        <v>1</v>
      </c>
      <c r="H741" s="65" t="s">
        <v>2986</v>
      </c>
      <c r="I741" s="25" t="s">
        <v>1760</v>
      </c>
      <c r="J741" s="244">
        <v>264</v>
      </c>
      <c r="K741" s="66">
        <f t="shared" si="34"/>
        <v>26.4</v>
      </c>
      <c r="L741" s="67" t="s">
        <v>2987</v>
      </c>
      <c r="M741" s="199">
        <v>154</v>
      </c>
      <c r="N741" s="24">
        <f t="shared" si="35"/>
        <v>0.1</v>
      </c>
      <c r="O741" s="200" t="s">
        <v>1963</v>
      </c>
      <c r="P741" s="68" t="s">
        <v>2990</v>
      </c>
      <c r="Q741" s="201" t="s">
        <v>304</v>
      </c>
    </row>
    <row r="742" spans="1:17" ht="11.25" customHeight="1" x14ac:dyDescent="0.2">
      <c r="A742" s="23">
        <v>734</v>
      </c>
      <c r="B742" s="61" t="s">
        <v>2463</v>
      </c>
      <c r="C742" s="61" t="s">
        <v>1915</v>
      </c>
      <c r="D742" s="61" t="s">
        <v>2712</v>
      </c>
      <c r="E742" s="62">
        <f t="shared" si="33"/>
        <v>44124</v>
      </c>
      <c r="F742" s="63" t="s">
        <v>2985</v>
      </c>
      <c r="G742" s="64">
        <v>1</v>
      </c>
      <c r="H742" s="65" t="s">
        <v>2986</v>
      </c>
      <c r="I742" s="25" t="s">
        <v>1760</v>
      </c>
      <c r="J742" s="244">
        <v>105</v>
      </c>
      <c r="K742" s="66">
        <f t="shared" si="34"/>
        <v>10.5</v>
      </c>
      <c r="L742" s="67" t="s">
        <v>2987</v>
      </c>
      <c r="M742" s="199">
        <v>154</v>
      </c>
      <c r="N742" s="24">
        <f t="shared" si="35"/>
        <v>0.1</v>
      </c>
      <c r="O742" s="200" t="s">
        <v>2157</v>
      </c>
      <c r="P742" s="68" t="s">
        <v>2988</v>
      </c>
      <c r="Q742" s="201" t="s">
        <v>304</v>
      </c>
    </row>
    <row r="743" spans="1:17" ht="11.25" customHeight="1" x14ac:dyDescent="0.2">
      <c r="A743" s="23">
        <v>735</v>
      </c>
      <c r="B743" s="61" t="s">
        <v>2463</v>
      </c>
      <c r="C743" s="61" t="s">
        <v>1915</v>
      </c>
      <c r="D743" s="61" t="s">
        <v>2712</v>
      </c>
      <c r="E743" s="62">
        <f t="shared" si="33"/>
        <v>44124</v>
      </c>
      <c r="F743" s="63" t="s">
        <v>2985</v>
      </c>
      <c r="G743" s="64">
        <v>1</v>
      </c>
      <c r="H743" s="65" t="s">
        <v>2986</v>
      </c>
      <c r="I743" s="25" t="s">
        <v>1760</v>
      </c>
      <c r="J743" s="244">
        <v>168</v>
      </c>
      <c r="K743" s="66">
        <f t="shared" si="34"/>
        <v>16.8</v>
      </c>
      <c r="L743" s="67" t="s">
        <v>2987</v>
      </c>
      <c r="M743" s="199">
        <v>154</v>
      </c>
      <c r="N743" s="24">
        <f t="shared" si="35"/>
        <v>0.1</v>
      </c>
      <c r="O743" s="200" t="s">
        <v>2157</v>
      </c>
      <c r="P743" s="68" t="s">
        <v>2990</v>
      </c>
      <c r="Q743" s="201" t="s">
        <v>304</v>
      </c>
    </row>
    <row r="744" spans="1:17" ht="11.25" customHeight="1" x14ac:dyDescent="0.2">
      <c r="A744" s="23">
        <v>736</v>
      </c>
      <c r="B744" s="61" t="s">
        <v>2507</v>
      </c>
      <c r="C744" s="61" t="s">
        <v>1805</v>
      </c>
      <c r="D744" s="61" t="s">
        <v>2713</v>
      </c>
      <c r="E744" s="62">
        <f t="shared" si="33"/>
        <v>44124</v>
      </c>
      <c r="F744" s="63" t="s">
        <v>2985</v>
      </c>
      <c r="G744" s="64">
        <v>1</v>
      </c>
      <c r="H744" s="65" t="s">
        <v>2986</v>
      </c>
      <c r="I744" s="25" t="s">
        <v>1760</v>
      </c>
      <c r="J744" s="244">
        <v>62</v>
      </c>
      <c r="K744" s="66">
        <f t="shared" si="34"/>
        <v>6.2</v>
      </c>
      <c r="L744" s="67" t="s">
        <v>2987</v>
      </c>
      <c r="M744" s="199">
        <v>154</v>
      </c>
      <c r="N744" s="24">
        <f t="shared" si="35"/>
        <v>0.1</v>
      </c>
      <c r="O744" s="200" t="s">
        <v>1681</v>
      </c>
      <c r="P744" s="68" t="s">
        <v>2990</v>
      </c>
      <c r="Q744" s="201" t="s">
        <v>304</v>
      </c>
    </row>
    <row r="745" spans="1:17" ht="11.25" customHeight="1" x14ac:dyDescent="0.2">
      <c r="A745" s="23">
        <v>737</v>
      </c>
      <c r="B745" s="61" t="s">
        <v>2592</v>
      </c>
      <c r="C745" s="61" t="s">
        <v>2013</v>
      </c>
      <c r="D745" s="61" t="s">
        <v>2714</v>
      </c>
      <c r="E745" s="62">
        <f t="shared" si="33"/>
        <v>44124</v>
      </c>
      <c r="F745" s="63" t="s">
        <v>2985</v>
      </c>
      <c r="G745" s="64">
        <v>1</v>
      </c>
      <c r="H745" s="65" t="s">
        <v>2986</v>
      </c>
      <c r="I745" s="25" t="s">
        <v>1760</v>
      </c>
      <c r="J745" s="244">
        <v>60</v>
      </c>
      <c r="K745" s="66">
        <f t="shared" si="34"/>
        <v>6</v>
      </c>
      <c r="L745" s="67" t="s">
        <v>2987</v>
      </c>
      <c r="M745" s="199">
        <v>154</v>
      </c>
      <c r="N745" s="24">
        <f t="shared" si="35"/>
        <v>0.1</v>
      </c>
      <c r="O745" s="200" t="s">
        <v>2014</v>
      </c>
      <c r="P745" s="68" t="s">
        <v>2997</v>
      </c>
      <c r="Q745" s="201" t="s">
        <v>2549</v>
      </c>
    </row>
    <row r="746" spans="1:17" ht="11.25" customHeight="1" x14ac:dyDescent="0.2">
      <c r="A746" s="23">
        <v>738</v>
      </c>
      <c r="B746" s="61" t="s">
        <v>2594</v>
      </c>
      <c r="C746" s="61" t="s">
        <v>2015</v>
      </c>
      <c r="D746" s="61" t="s">
        <v>2715</v>
      </c>
      <c r="E746" s="62">
        <f t="shared" si="33"/>
        <v>44124</v>
      </c>
      <c r="F746" s="63" t="s">
        <v>2985</v>
      </c>
      <c r="G746" s="64">
        <v>1</v>
      </c>
      <c r="H746" s="65" t="s">
        <v>2986</v>
      </c>
      <c r="I746" s="25" t="s">
        <v>1760</v>
      </c>
      <c r="J746" s="244">
        <v>32</v>
      </c>
      <c r="K746" s="66">
        <f t="shared" si="34"/>
        <v>3.2</v>
      </c>
      <c r="L746" s="67" t="s">
        <v>2987</v>
      </c>
      <c r="M746" s="199">
        <v>154</v>
      </c>
      <c r="N746" s="24">
        <f t="shared" si="35"/>
        <v>0.1</v>
      </c>
      <c r="O746" s="200" t="s">
        <v>2016</v>
      </c>
      <c r="P746" s="68" t="s">
        <v>2997</v>
      </c>
      <c r="Q746" s="201" t="s">
        <v>2549</v>
      </c>
    </row>
    <row r="747" spans="1:17" ht="11.25" customHeight="1" x14ac:dyDescent="0.2">
      <c r="A747" s="23">
        <v>739</v>
      </c>
      <c r="B747" s="61" t="s">
        <v>2596</v>
      </c>
      <c r="C747" s="61" t="s">
        <v>2019</v>
      </c>
      <c r="D747" s="61" t="s">
        <v>2716</v>
      </c>
      <c r="E747" s="62">
        <f t="shared" si="33"/>
        <v>44124</v>
      </c>
      <c r="F747" s="63" t="s">
        <v>2985</v>
      </c>
      <c r="G747" s="64">
        <v>1</v>
      </c>
      <c r="H747" s="65" t="s">
        <v>2986</v>
      </c>
      <c r="I747" s="25" t="s">
        <v>1760</v>
      </c>
      <c r="J747" s="244">
        <v>30</v>
      </c>
      <c r="K747" s="66">
        <f t="shared" si="34"/>
        <v>3</v>
      </c>
      <c r="L747" s="67" t="s">
        <v>2987</v>
      </c>
      <c r="M747" s="199">
        <v>154</v>
      </c>
      <c r="N747" s="24">
        <f t="shared" si="35"/>
        <v>0.1</v>
      </c>
      <c r="O747" s="200" t="s">
        <v>2020</v>
      </c>
      <c r="P747" s="68" t="s">
        <v>2997</v>
      </c>
      <c r="Q747" s="201" t="s">
        <v>2549</v>
      </c>
    </row>
    <row r="748" spans="1:17" ht="11.25" customHeight="1" x14ac:dyDescent="0.2">
      <c r="A748" s="23">
        <v>740</v>
      </c>
      <c r="B748" s="61" t="s">
        <v>2614</v>
      </c>
      <c r="C748" s="61" t="s">
        <v>2140</v>
      </c>
      <c r="D748" s="61" t="s">
        <v>2717</v>
      </c>
      <c r="E748" s="62">
        <f t="shared" si="33"/>
        <v>44124</v>
      </c>
      <c r="F748" s="63" t="s">
        <v>2985</v>
      </c>
      <c r="G748" s="64">
        <v>1</v>
      </c>
      <c r="H748" s="65" t="s">
        <v>2986</v>
      </c>
      <c r="I748" s="25" t="s">
        <v>1760</v>
      </c>
      <c r="J748" s="244">
        <v>45</v>
      </c>
      <c r="K748" s="66">
        <f t="shared" si="34"/>
        <v>4.5</v>
      </c>
      <c r="L748" s="67" t="s">
        <v>2987</v>
      </c>
      <c r="M748" s="199">
        <v>154</v>
      </c>
      <c r="N748" s="24">
        <f t="shared" si="35"/>
        <v>0.1</v>
      </c>
      <c r="O748" s="200" t="s">
        <v>2141</v>
      </c>
      <c r="P748" s="68" t="s">
        <v>2997</v>
      </c>
      <c r="Q748" s="201" t="s">
        <v>2549</v>
      </c>
    </row>
    <row r="749" spans="1:17" ht="11.25" customHeight="1" x14ac:dyDescent="0.2">
      <c r="A749" s="23">
        <v>741</v>
      </c>
      <c r="B749" s="61" t="s">
        <v>2632</v>
      </c>
      <c r="C749" s="61" t="s">
        <v>1815</v>
      </c>
      <c r="D749" s="61" t="s">
        <v>2718</v>
      </c>
      <c r="E749" s="62">
        <f t="shared" si="33"/>
        <v>44124</v>
      </c>
      <c r="F749" s="63" t="s">
        <v>2985</v>
      </c>
      <c r="G749" s="64">
        <v>1</v>
      </c>
      <c r="H749" s="65" t="s">
        <v>2986</v>
      </c>
      <c r="I749" s="25" t="s">
        <v>1760</v>
      </c>
      <c r="J749" s="244">
        <v>191</v>
      </c>
      <c r="K749" s="66">
        <f t="shared" si="34"/>
        <v>19.100000000000001</v>
      </c>
      <c r="L749" s="67" t="s">
        <v>2987</v>
      </c>
      <c r="M749" s="199">
        <v>154</v>
      </c>
      <c r="N749" s="24">
        <f t="shared" si="35"/>
        <v>0.1</v>
      </c>
      <c r="O749" s="200" t="s">
        <v>1715</v>
      </c>
      <c r="P749" s="68" t="s">
        <v>2988</v>
      </c>
      <c r="Q749" s="201" t="s">
        <v>2549</v>
      </c>
    </row>
    <row r="750" spans="1:17" ht="11.25" customHeight="1" x14ac:dyDescent="0.2">
      <c r="A750" s="23">
        <v>742</v>
      </c>
      <c r="B750" s="61" t="s">
        <v>2632</v>
      </c>
      <c r="C750" s="61" t="s">
        <v>1815</v>
      </c>
      <c r="D750" s="61" t="s">
        <v>2718</v>
      </c>
      <c r="E750" s="62">
        <f>DATE(2020,10,20)</f>
        <v>44124</v>
      </c>
      <c r="F750" s="63" t="s">
        <v>2985</v>
      </c>
      <c r="G750" s="64">
        <v>1</v>
      </c>
      <c r="H750" s="65" t="s">
        <v>2986</v>
      </c>
      <c r="I750" s="25" t="s">
        <v>1760</v>
      </c>
      <c r="J750" s="244">
        <v>400</v>
      </c>
      <c r="K750" s="66">
        <f t="shared" si="34"/>
        <v>40</v>
      </c>
      <c r="L750" s="67" t="s">
        <v>2987</v>
      </c>
      <c r="M750" s="199">
        <v>154</v>
      </c>
      <c r="N750" s="24">
        <f t="shared" si="35"/>
        <v>0.1</v>
      </c>
      <c r="O750" s="200" t="s">
        <v>1715</v>
      </c>
      <c r="P750" s="68" t="s">
        <v>2990</v>
      </c>
      <c r="Q750" s="201" t="s">
        <v>2549</v>
      </c>
    </row>
    <row r="751" spans="1:17" ht="11.25" customHeight="1" x14ac:dyDescent="0.2">
      <c r="A751" s="23">
        <v>743</v>
      </c>
      <c r="B751" s="61" t="s">
        <v>2660</v>
      </c>
      <c r="C751" s="61" t="s">
        <v>2333</v>
      </c>
      <c r="D751" s="61" t="s">
        <v>2719</v>
      </c>
      <c r="E751" s="62">
        <f>DATE(2020,10,20)</f>
        <v>44124</v>
      </c>
      <c r="F751" s="63" t="s">
        <v>2985</v>
      </c>
      <c r="G751" s="64">
        <v>1</v>
      </c>
      <c r="H751" s="65" t="s">
        <v>2986</v>
      </c>
      <c r="I751" s="25" t="s">
        <v>1760</v>
      </c>
      <c r="J751" s="244">
        <v>153</v>
      </c>
      <c r="K751" s="66">
        <f t="shared" si="34"/>
        <v>15.3</v>
      </c>
      <c r="L751" s="67" t="s">
        <v>2987</v>
      </c>
      <c r="M751" s="199">
        <v>154</v>
      </c>
      <c r="N751" s="24">
        <f t="shared" si="35"/>
        <v>0.1</v>
      </c>
      <c r="O751" s="200" t="s">
        <v>2215</v>
      </c>
      <c r="P751" s="68" t="s">
        <v>2988</v>
      </c>
      <c r="Q751" s="201" t="s">
        <v>2549</v>
      </c>
    </row>
    <row r="752" spans="1:17" ht="11.25" customHeight="1" x14ac:dyDescent="0.2">
      <c r="A752" s="23">
        <v>744</v>
      </c>
      <c r="B752" s="61" t="s">
        <v>2660</v>
      </c>
      <c r="C752" s="61" t="s">
        <v>2333</v>
      </c>
      <c r="D752" s="61" t="s">
        <v>2719</v>
      </c>
      <c r="E752" s="62">
        <f>DATE(2020,10,20)</f>
        <v>44124</v>
      </c>
      <c r="F752" s="63" t="s">
        <v>2985</v>
      </c>
      <c r="G752" s="64">
        <v>1</v>
      </c>
      <c r="H752" s="65" t="s">
        <v>2986</v>
      </c>
      <c r="I752" s="25" t="s">
        <v>1760</v>
      </c>
      <c r="J752" s="244">
        <v>300</v>
      </c>
      <c r="K752" s="66">
        <f t="shared" si="34"/>
        <v>30</v>
      </c>
      <c r="L752" s="67" t="s">
        <v>2987</v>
      </c>
      <c r="M752" s="199">
        <v>154</v>
      </c>
      <c r="N752" s="24">
        <f t="shared" si="35"/>
        <v>0.1</v>
      </c>
      <c r="O752" s="200" t="s">
        <v>2215</v>
      </c>
      <c r="P752" s="68" t="s">
        <v>2990</v>
      </c>
      <c r="Q752" s="201" t="s">
        <v>2549</v>
      </c>
    </row>
    <row r="753" spans="1:17" ht="11.25" customHeight="1" x14ac:dyDescent="0.2">
      <c r="A753" s="23">
        <v>745</v>
      </c>
      <c r="B753" s="61" t="s">
        <v>2672</v>
      </c>
      <c r="C753" s="61" t="s">
        <v>2336</v>
      </c>
      <c r="D753" s="61" t="s">
        <v>2720</v>
      </c>
      <c r="E753" s="62">
        <f>DATE(2020,10,20)</f>
        <v>44124</v>
      </c>
      <c r="F753" s="63" t="s">
        <v>2985</v>
      </c>
      <c r="G753" s="64">
        <v>1</v>
      </c>
      <c r="H753" s="65" t="s">
        <v>2986</v>
      </c>
      <c r="I753" s="25" t="s">
        <v>1760</v>
      </c>
      <c r="J753" s="244">
        <v>147</v>
      </c>
      <c r="K753" s="66">
        <f t="shared" si="34"/>
        <v>14.7</v>
      </c>
      <c r="L753" s="67" t="s">
        <v>2987</v>
      </c>
      <c r="M753" s="199">
        <v>154</v>
      </c>
      <c r="N753" s="24">
        <f t="shared" si="35"/>
        <v>0.1</v>
      </c>
      <c r="O753" s="200" t="s">
        <v>2218</v>
      </c>
      <c r="P753" s="68" t="s">
        <v>2988</v>
      </c>
      <c r="Q753" s="201" t="s">
        <v>2549</v>
      </c>
    </row>
    <row r="754" spans="1:17" ht="11.25" customHeight="1" x14ac:dyDescent="0.2">
      <c r="A754" s="23">
        <v>746</v>
      </c>
      <c r="B754" s="61" t="s">
        <v>2672</v>
      </c>
      <c r="C754" s="61" t="s">
        <v>2336</v>
      </c>
      <c r="D754" s="61" t="s">
        <v>2720</v>
      </c>
      <c r="E754" s="62">
        <f>DATE(2020,10,20)</f>
        <v>44124</v>
      </c>
      <c r="F754" s="63" t="s">
        <v>2985</v>
      </c>
      <c r="G754" s="64">
        <v>1</v>
      </c>
      <c r="H754" s="65" t="s">
        <v>2986</v>
      </c>
      <c r="I754" s="25" t="s">
        <v>1760</v>
      </c>
      <c r="J754" s="244">
        <v>252</v>
      </c>
      <c r="K754" s="66">
        <f t="shared" si="34"/>
        <v>25.2</v>
      </c>
      <c r="L754" s="67" t="s">
        <v>2987</v>
      </c>
      <c r="M754" s="199">
        <v>154</v>
      </c>
      <c r="N754" s="24">
        <f t="shared" si="35"/>
        <v>0.1</v>
      </c>
      <c r="O754" s="200" t="s">
        <v>2218</v>
      </c>
      <c r="P754" s="68" t="s">
        <v>2990</v>
      </c>
      <c r="Q754" s="201" t="s">
        <v>2549</v>
      </c>
    </row>
    <row r="755" spans="1:17" ht="11.25" customHeight="1" x14ac:dyDescent="0.2">
      <c r="A755" s="23">
        <v>747</v>
      </c>
      <c r="B755" s="61" t="s">
        <v>258</v>
      </c>
      <c r="C755" s="61" t="s">
        <v>1856</v>
      </c>
      <c r="D755" s="61" t="s">
        <v>2721</v>
      </c>
      <c r="E755" s="62">
        <f t="shared" ref="E755:E818" si="36">DATE(2020,10,26)</f>
        <v>44130</v>
      </c>
      <c r="F755" s="63" t="s">
        <v>2985</v>
      </c>
      <c r="G755" s="64">
        <v>1</v>
      </c>
      <c r="H755" s="65" t="s">
        <v>2986</v>
      </c>
      <c r="I755" s="25" t="s">
        <v>1760</v>
      </c>
      <c r="J755" s="244">
        <v>30</v>
      </c>
      <c r="K755" s="66">
        <f t="shared" si="34"/>
        <v>3</v>
      </c>
      <c r="L755" s="67" t="s">
        <v>2987</v>
      </c>
      <c r="M755" s="199">
        <v>156</v>
      </c>
      <c r="N755" s="24">
        <f t="shared" si="35"/>
        <v>0.1</v>
      </c>
      <c r="O755" s="200" t="s">
        <v>1950</v>
      </c>
      <c r="P755" s="68" t="s">
        <v>2988</v>
      </c>
      <c r="Q755" s="201" t="s">
        <v>117</v>
      </c>
    </row>
    <row r="756" spans="1:17" ht="11.25" customHeight="1" x14ac:dyDescent="0.2">
      <c r="A756" s="23">
        <v>748</v>
      </c>
      <c r="B756" s="61" t="s">
        <v>258</v>
      </c>
      <c r="C756" s="61" t="s">
        <v>1856</v>
      </c>
      <c r="D756" s="61" t="s">
        <v>2721</v>
      </c>
      <c r="E756" s="62">
        <f t="shared" si="36"/>
        <v>44130</v>
      </c>
      <c r="F756" s="63" t="s">
        <v>2985</v>
      </c>
      <c r="G756" s="64">
        <v>1</v>
      </c>
      <c r="H756" s="65" t="s">
        <v>2986</v>
      </c>
      <c r="I756" s="25" t="s">
        <v>1760</v>
      </c>
      <c r="J756" s="244">
        <v>120</v>
      </c>
      <c r="K756" s="66">
        <f t="shared" si="34"/>
        <v>12</v>
      </c>
      <c r="L756" s="67" t="s">
        <v>2987</v>
      </c>
      <c r="M756" s="199">
        <v>156</v>
      </c>
      <c r="N756" s="24">
        <f t="shared" si="35"/>
        <v>0.1</v>
      </c>
      <c r="O756" s="200" t="s">
        <v>1950</v>
      </c>
      <c r="P756" s="68" t="s">
        <v>2988</v>
      </c>
      <c r="Q756" s="201" t="s">
        <v>117</v>
      </c>
    </row>
    <row r="757" spans="1:17" ht="11.25" customHeight="1" x14ac:dyDescent="0.2">
      <c r="A757" s="23">
        <v>749</v>
      </c>
      <c r="B757" s="61" t="s">
        <v>260</v>
      </c>
      <c r="C757" s="61" t="s">
        <v>1761</v>
      </c>
      <c r="D757" s="61" t="s">
        <v>2722</v>
      </c>
      <c r="E757" s="62">
        <f t="shared" si="36"/>
        <v>44130</v>
      </c>
      <c r="F757" s="63" t="s">
        <v>2985</v>
      </c>
      <c r="G757" s="64">
        <v>1</v>
      </c>
      <c r="H757" s="65" t="s">
        <v>2986</v>
      </c>
      <c r="I757" s="25" t="s">
        <v>1760</v>
      </c>
      <c r="J757" s="244">
        <v>79</v>
      </c>
      <c r="K757" s="66">
        <f t="shared" si="34"/>
        <v>7.9</v>
      </c>
      <c r="L757" s="67" t="s">
        <v>2987</v>
      </c>
      <c r="M757" s="199">
        <v>156</v>
      </c>
      <c r="N757" s="24">
        <f t="shared" si="35"/>
        <v>0.1</v>
      </c>
      <c r="O757" s="200" t="s">
        <v>1939</v>
      </c>
      <c r="P757" s="68" t="s">
        <v>2988</v>
      </c>
      <c r="Q757" s="201" t="s">
        <v>117</v>
      </c>
    </row>
    <row r="758" spans="1:17" ht="11.25" customHeight="1" x14ac:dyDescent="0.2">
      <c r="A758" s="23">
        <v>750</v>
      </c>
      <c r="B758" s="61" t="s">
        <v>262</v>
      </c>
      <c r="C758" s="61" t="s">
        <v>2305</v>
      </c>
      <c r="D758" s="61" t="s">
        <v>2723</v>
      </c>
      <c r="E758" s="62">
        <f t="shared" si="36"/>
        <v>44130</v>
      </c>
      <c r="F758" s="63" t="s">
        <v>2985</v>
      </c>
      <c r="G758" s="64">
        <v>1</v>
      </c>
      <c r="H758" s="65" t="s">
        <v>2986</v>
      </c>
      <c r="I758" s="25" t="s">
        <v>1760</v>
      </c>
      <c r="J758" s="244">
        <v>181</v>
      </c>
      <c r="K758" s="66">
        <f t="shared" si="34"/>
        <v>18.100000000000001</v>
      </c>
      <c r="L758" s="67" t="s">
        <v>2987</v>
      </c>
      <c r="M758" s="199">
        <v>156</v>
      </c>
      <c r="N758" s="24">
        <f t="shared" si="35"/>
        <v>0.1</v>
      </c>
      <c r="O758" s="200" t="s">
        <v>1957</v>
      </c>
      <c r="P758" s="68" t="s">
        <v>2988</v>
      </c>
      <c r="Q758" s="201" t="s">
        <v>117</v>
      </c>
    </row>
    <row r="759" spans="1:17" ht="11.25" customHeight="1" x14ac:dyDescent="0.2">
      <c r="A759" s="23">
        <v>751</v>
      </c>
      <c r="B759" s="61" t="s">
        <v>264</v>
      </c>
      <c r="C759" s="61" t="s">
        <v>1904</v>
      </c>
      <c r="D759" s="61" t="s">
        <v>2724</v>
      </c>
      <c r="E759" s="62">
        <f t="shared" si="36"/>
        <v>44130</v>
      </c>
      <c r="F759" s="63" t="s">
        <v>2985</v>
      </c>
      <c r="G759" s="64">
        <v>1</v>
      </c>
      <c r="H759" s="65" t="s">
        <v>2986</v>
      </c>
      <c r="I759" s="25" t="s">
        <v>1760</v>
      </c>
      <c r="J759" s="244">
        <v>76</v>
      </c>
      <c r="K759" s="66">
        <f t="shared" si="34"/>
        <v>7.6</v>
      </c>
      <c r="L759" s="67" t="s">
        <v>2987</v>
      </c>
      <c r="M759" s="199">
        <v>156</v>
      </c>
      <c r="N759" s="24">
        <f t="shared" si="35"/>
        <v>0.1</v>
      </c>
      <c r="O759" s="200" t="s">
        <v>1969</v>
      </c>
      <c r="P759" s="68" t="s">
        <v>2988</v>
      </c>
      <c r="Q759" s="201" t="s">
        <v>117</v>
      </c>
    </row>
    <row r="760" spans="1:17" ht="11.25" customHeight="1" x14ac:dyDescent="0.2">
      <c r="A760" s="23">
        <v>752</v>
      </c>
      <c r="B760" s="61" t="s">
        <v>266</v>
      </c>
      <c r="C760" s="61" t="s">
        <v>1906</v>
      </c>
      <c r="D760" s="61" t="s">
        <v>2725</v>
      </c>
      <c r="E760" s="62">
        <f t="shared" si="36"/>
        <v>44130</v>
      </c>
      <c r="F760" s="63" t="s">
        <v>2985</v>
      </c>
      <c r="G760" s="64">
        <v>1</v>
      </c>
      <c r="H760" s="65" t="s">
        <v>2986</v>
      </c>
      <c r="I760" s="25" t="s">
        <v>1760</v>
      </c>
      <c r="J760" s="244">
        <v>104</v>
      </c>
      <c r="K760" s="66">
        <f t="shared" si="34"/>
        <v>10.4</v>
      </c>
      <c r="L760" s="67" t="s">
        <v>2987</v>
      </c>
      <c r="M760" s="199">
        <v>156</v>
      </c>
      <c r="N760" s="24">
        <f t="shared" si="35"/>
        <v>0.1</v>
      </c>
      <c r="O760" s="200" t="s">
        <v>1971</v>
      </c>
      <c r="P760" s="68" t="s">
        <v>2988</v>
      </c>
      <c r="Q760" s="201" t="s">
        <v>117</v>
      </c>
    </row>
    <row r="761" spans="1:17" ht="11.25" customHeight="1" x14ac:dyDescent="0.2">
      <c r="A761" s="23">
        <v>753</v>
      </c>
      <c r="B761" s="61" t="s">
        <v>270</v>
      </c>
      <c r="C761" s="61" t="s">
        <v>1911</v>
      </c>
      <c r="D761" s="61" t="s">
        <v>2726</v>
      </c>
      <c r="E761" s="62">
        <f t="shared" si="36"/>
        <v>44130</v>
      </c>
      <c r="F761" s="63" t="s">
        <v>2985</v>
      </c>
      <c r="G761" s="64">
        <v>1</v>
      </c>
      <c r="H761" s="65" t="s">
        <v>2986</v>
      </c>
      <c r="I761" s="25" t="s">
        <v>1760</v>
      </c>
      <c r="J761" s="244">
        <v>128</v>
      </c>
      <c r="K761" s="66">
        <f t="shared" si="34"/>
        <v>12.8</v>
      </c>
      <c r="L761" s="67" t="s">
        <v>2987</v>
      </c>
      <c r="M761" s="199">
        <v>156</v>
      </c>
      <c r="N761" s="24">
        <f t="shared" si="35"/>
        <v>0.1</v>
      </c>
      <c r="O761" s="200" t="s">
        <v>2153</v>
      </c>
      <c r="P761" s="68" t="s">
        <v>2988</v>
      </c>
      <c r="Q761" s="201" t="s">
        <v>117</v>
      </c>
    </row>
    <row r="762" spans="1:17" ht="11.25" customHeight="1" x14ac:dyDescent="0.2">
      <c r="A762" s="23">
        <v>754</v>
      </c>
      <c r="B762" s="61" t="s">
        <v>272</v>
      </c>
      <c r="C762" s="61" t="s">
        <v>2308</v>
      </c>
      <c r="D762" s="61" t="s">
        <v>2727</v>
      </c>
      <c r="E762" s="62">
        <f t="shared" si="36"/>
        <v>44130</v>
      </c>
      <c r="F762" s="63" t="s">
        <v>2985</v>
      </c>
      <c r="G762" s="64">
        <v>1</v>
      </c>
      <c r="H762" s="65" t="s">
        <v>2986</v>
      </c>
      <c r="I762" s="25" t="s">
        <v>1760</v>
      </c>
      <c r="J762" s="244">
        <v>46</v>
      </c>
      <c r="K762" s="66">
        <f t="shared" si="34"/>
        <v>4.5999999999999996</v>
      </c>
      <c r="L762" s="67" t="s">
        <v>2987</v>
      </c>
      <c r="M762" s="199">
        <v>156</v>
      </c>
      <c r="N762" s="24">
        <f t="shared" si="35"/>
        <v>0.1</v>
      </c>
      <c r="O762" s="200" t="s">
        <v>2160</v>
      </c>
      <c r="P762" s="68" t="s">
        <v>2988</v>
      </c>
      <c r="Q762" s="201" t="s">
        <v>117</v>
      </c>
    </row>
    <row r="763" spans="1:17" ht="11.25" customHeight="1" x14ac:dyDescent="0.2">
      <c r="A763" s="23">
        <v>755</v>
      </c>
      <c r="B763" s="61" t="s">
        <v>274</v>
      </c>
      <c r="C763" s="61" t="s">
        <v>2312</v>
      </c>
      <c r="D763" s="61" t="s">
        <v>2728</v>
      </c>
      <c r="E763" s="62">
        <f t="shared" si="36"/>
        <v>44130</v>
      </c>
      <c r="F763" s="63" t="s">
        <v>2985</v>
      </c>
      <c r="G763" s="64">
        <v>1</v>
      </c>
      <c r="H763" s="65" t="s">
        <v>2986</v>
      </c>
      <c r="I763" s="25" t="s">
        <v>1760</v>
      </c>
      <c r="J763" s="244">
        <v>43</v>
      </c>
      <c r="K763" s="66">
        <f t="shared" si="34"/>
        <v>4.3</v>
      </c>
      <c r="L763" s="67" t="s">
        <v>2987</v>
      </c>
      <c r="M763" s="199">
        <v>156</v>
      </c>
      <c r="N763" s="24">
        <f t="shared" si="35"/>
        <v>0.1</v>
      </c>
      <c r="O763" s="200" t="s">
        <v>2164</v>
      </c>
      <c r="P763" s="68" t="s">
        <v>2988</v>
      </c>
      <c r="Q763" s="201" t="s">
        <v>117</v>
      </c>
    </row>
    <row r="764" spans="1:17" ht="11.25" customHeight="1" x14ac:dyDescent="0.2">
      <c r="A764" s="23">
        <v>756</v>
      </c>
      <c r="B764" s="61" t="s">
        <v>274</v>
      </c>
      <c r="C764" s="61" t="s">
        <v>2312</v>
      </c>
      <c r="D764" s="61" t="s">
        <v>2728</v>
      </c>
      <c r="E764" s="62">
        <f t="shared" si="36"/>
        <v>44130</v>
      </c>
      <c r="F764" s="63" t="s">
        <v>2985</v>
      </c>
      <c r="G764" s="64">
        <v>1</v>
      </c>
      <c r="H764" s="65" t="s">
        <v>2986</v>
      </c>
      <c r="I764" s="25" t="s">
        <v>1760</v>
      </c>
      <c r="J764" s="244">
        <v>135</v>
      </c>
      <c r="K764" s="66">
        <f t="shared" si="34"/>
        <v>13.5</v>
      </c>
      <c r="L764" s="67" t="s">
        <v>2987</v>
      </c>
      <c r="M764" s="199">
        <v>156</v>
      </c>
      <c r="N764" s="24">
        <f t="shared" si="35"/>
        <v>0.1</v>
      </c>
      <c r="O764" s="200" t="s">
        <v>2164</v>
      </c>
      <c r="P764" s="68" t="s">
        <v>2988</v>
      </c>
      <c r="Q764" s="201" t="s">
        <v>117</v>
      </c>
    </row>
    <row r="765" spans="1:17" ht="11.25" customHeight="1" x14ac:dyDescent="0.2">
      <c r="A765" s="23">
        <v>757</v>
      </c>
      <c r="B765" s="61" t="s">
        <v>276</v>
      </c>
      <c r="C765" s="61" t="s">
        <v>2315</v>
      </c>
      <c r="D765" s="61" t="s">
        <v>2729</v>
      </c>
      <c r="E765" s="62">
        <f t="shared" si="36"/>
        <v>44130</v>
      </c>
      <c r="F765" s="63" t="s">
        <v>2985</v>
      </c>
      <c r="G765" s="64">
        <v>1</v>
      </c>
      <c r="H765" s="65" t="s">
        <v>2986</v>
      </c>
      <c r="I765" s="25" t="s">
        <v>1760</v>
      </c>
      <c r="J765" s="244">
        <v>27</v>
      </c>
      <c r="K765" s="66">
        <f t="shared" si="34"/>
        <v>2.7</v>
      </c>
      <c r="L765" s="67" t="s">
        <v>2987</v>
      </c>
      <c r="M765" s="199">
        <v>156</v>
      </c>
      <c r="N765" s="24">
        <f t="shared" si="35"/>
        <v>0.1</v>
      </c>
      <c r="O765" s="200" t="s">
        <v>2167</v>
      </c>
      <c r="P765" s="68" t="s">
        <v>2988</v>
      </c>
      <c r="Q765" s="201" t="s">
        <v>117</v>
      </c>
    </row>
    <row r="766" spans="1:17" ht="11.25" customHeight="1" x14ac:dyDescent="0.2">
      <c r="A766" s="23">
        <v>758</v>
      </c>
      <c r="B766" s="61" t="s">
        <v>278</v>
      </c>
      <c r="C766" s="61" t="s">
        <v>1866</v>
      </c>
      <c r="D766" s="61" t="s">
        <v>2730</v>
      </c>
      <c r="E766" s="62">
        <f t="shared" si="36"/>
        <v>44130</v>
      </c>
      <c r="F766" s="63" t="s">
        <v>2985</v>
      </c>
      <c r="G766" s="64">
        <v>1</v>
      </c>
      <c r="H766" s="65" t="s">
        <v>2986</v>
      </c>
      <c r="I766" s="25" t="s">
        <v>1760</v>
      </c>
      <c r="J766" s="244">
        <v>150</v>
      </c>
      <c r="K766" s="66">
        <f t="shared" si="34"/>
        <v>15</v>
      </c>
      <c r="L766" s="67" t="s">
        <v>2987</v>
      </c>
      <c r="M766" s="199">
        <v>156</v>
      </c>
      <c r="N766" s="24">
        <f t="shared" si="35"/>
        <v>0.1</v>
      </c>
      <c r="O766" s="200" t="s">
        <v>2171</v>
      </c>
      <c r="P766" s="68" t="s">
        <v>2988</v>
      </c>
      <c r="Q766" s="201" t="s">
        <v>117</v>
      </c>
    </row>
    <row r="767" spans="1:17" ht="11.25" customHeight="1" x14ac:dyDescent="0.2">
      <c r="A767" s="23">
        <v>759</v>
      </c>
      <c r="B767" s="61" t="s">
        <v>280</v>
      </c>
      <c r="C767" s="61" t="s">
        <v>1870</v>
      </c>
      <c r="D767" s="61" t="s">
        <v>2731</v>
      </c>
      <c r="E767" s="62">
        <f t="shared" si="36"/>
        <v>44130</v>
      </c>
      <c r="F767" s="63" t="s">
        <v>2985</v>
      </c>
      <c r="G767" s="64">
        <v>1</v>
      </c>
      <c r="H767" s="65" t="s">
        <v>2986</v>
      </c>
      <c r="I767" s="25" t="s">
        <v>1760</v>
      </c>
      <c r="J767" s="244">
        <v>44</v>
      </c>
      <c r="K767" s="66">
        <f t="shared" si="34"/>
        <v>4.4000000000000004</v>
      </c>
      <c r="L767" s="67" t="s">
        <v>2987</v>
      </c>
      <c r="M767" s="199">
        <v>156</v>
      </c>
      <c r="N767" s="24">
        <f t="shared" si="35"/>
        <v>0.1</v>
      </c>
      <c r="O767" s="200" t="s">
        <v>2175</v>
      </c>
      <c r="P767" s="68" t="s">
        <v>2988</v>
      </c>
      <c r="Q767" s="201" t="s">
        <v>117</v>
      </c>
    </row>
    <row r="768" spans="1:17" ht="11.25" customHeight="1" x14ac:dyDescent="0.2">
      <c r="A768" s="23">
        <v>760</v>
      </c>
      <c r="B768" s="61" t="s">
        <v>282</v>
      </c>
      <c r="C768" s="61" t="s">
        <v>2319</v>
      </c>
      <c r="D768" s="61" t="s">
        <v>2732</v>
      </c>
      <c r="E768" s="62">
        <f t="shared" si="36"/>
        <v>44130</v>
      </c>
      <c r="F768" s="63" t="s">
        <v>2985</v>
      </c>
      <c r="G768" s="64">
        <v>1</v>
      </c>
      <c r="H768" s="65" t="s">
        <v>2986</v>
      </c>
      <c r="I768" s="25" t="s">
        <v>1760</v>
      </c>
      <c r="J768" s="244">
        <v>100</v>
      </c>
      <c r="K768" s="66">
        <f t="shared" si="34"/>
        <v>10</v>
      </c>
      <c r="L768" s="67" t="s">
        <v>2987</v>
      </c>
      <c r="M768" s="199">
        <v>156</v>
      </c>
      <c r="N768" s="24">
        <f t="shared" si="35"/>
        <v>0.1</v>
      </c>
      <c r="O768" s="200" t="s">
        <v>2184</v>
      </c>
      <c r="P768" s="68" t="s">
        <v>2988</v>
      </c>
      <c r="Q768" s="201" t="s">
        <v>117</v>
      </c>
    </row>
    <row r="769" spans="1:17" ht="11.25" customHeight="1" x14ac:dyDescent="0.2">
      <c r="A769" s="23">
        <v>761</v>
      </c>
      <c r="B769" s="61" t="s">
        <v>284</v>
      </c>
      <c r="C769" s="61" t="s">
        <v>2321</v>
      </c>
      <c r="D769" s="61" t="s">
        <v>2733</v>
      </c>
      <c r="E769" s="62">
        <f t="shared" si="36"/>
        <v>44130</v>
      </c>
      <c r="F769" s="63" t="s">
        <v>2985</v>
      </c>
      <c r="G769" s="64">
        <v>1</v>
      </c>
      <c r="H769" s="65" t="s">
        <v>2986</v>
      </c>
      <c r="I769" s="25" t="s">
        <v>1760</v>
      </c>
      <c r="J769" s="244">
        <v>88</v>
      </c>
      <c r="K769" s="66">
        <f t="shared" si="34"/>
        <v>8.8000000000000007</v>
      </c>
      <c r="L769" s="67" t="s">
        <v>2987</v>
      </c>
      <c r="M769" s="199">
        <v>156</v>
      </c>
      <c r="N769" s="24">
        <f t="shared" si="35"/>
        <v>0.1</v>
      </c>
      <c r="O769" s="200" t="s">
        <v>2186</v>
      </c>
      <c r="P769" s="68" t="s">
        <v>2988</v>
      </c>
      <c r="Q769" s="201" t="s">
        <v>117</v>
      </c>
    </row>
    <row r="770" spans="1:17" ht="11.25" customHeight="1" x14ac:dyDescent="0.2">
      <c r="A770" s="23">
        <v>762</v>
      </c>
      <c r="B770" s="61" t="s">
        <v>286</v>
      </c>
      <c r="C770" s="61" t="s">
        <v>2322</v>
      </c>
      <c r="D770" s="61" t="s">
        <v>2734</v>
      </c>
      <c r="E770" s="62">
        <f t="shared" si="36"/>
        <v>44130</v>
      </c>
      <c r="F770" s="63" t="s">
        <v>2985</v>
      </c>
      <c r="G770" s="64">
        <v>1</v>
      </c>
      <c r="H770" s="65" t="s">
        <v>2986</v>
      </c>
      <c r="I770" s="25" t="s">
        <v>1760</v>
      </c>
      <c r="J770" s="244">
        <v>86</v>
      </c>
      <c r="K770" s="66">
        <f t="shared" si="34"/>
        <v>8.6</v>
      </c>
      <c r="L770" s="67" t="s">
        <v>2987</v>
      </c>
      <c r="M770" s="199">
        <v>156</v>
      </c>
      <c r="N770" s="24">
        <f t="shared" si="35"/>
        <v>0.1</v>
      </c>
      <c r="O770" s="200" t="s">
        <v>2187</v>
      </c>
      <c r="P770" s="68" t="s">
        <v>2988</v>
      </c>
      <c r="Q770" s="201" t="s">
        <v>117</v>
      </c>
    </row>
    <row r="771" spans="1:17" ht="11.25" customHeight="1" x14ac:dyDescent="0.2">
      <c r="A771" s="23">
        <v>763</v>
      </c>
      <c r="B771" s="61" t="s">
        <v>288</v>
      </c>
      <c r="C771" s="61" t="s">
        <v>2324</v>
      </c>
      <c r="D771" s="61" t="s">
        <v>2735</v>
      </c>
      <c r="E771" s="62">
        <f t="shared" si="36"/>
        <v>44130</v>
      </c>
      <c r="F771" s="63" t="s">
        <v>2985</v>
      </c>
      <c r="G771" s="64">
        <v>1</v>
      </c>
      <c r="H771" s="65" t="s">
        <v>2986</v>
      </c>
      <c r="I771" s="25" t="s">
        <v>1760</v>
      </c>
      <c r="J771" s="244">
        <v>41</v>
      </c>
      <c r="K771" s="66">
        <f t="shared" si="34"/>
        <v>4.0999999999999996</v>
      </c>
      <c r="L771" s="67" t="s">
        <v>2987</v>
      </c>
      <c r="M771" s="199">
        <v>156</v>
      </c>
      <c r="N771" s="24">
        <f t="shared" si="35"/>
        <v>0.1</v>
      </c>
      <c r="O771" s="200" t="s">
        <v>2189</v>
      </c>
      <c r="P771" s="68" t="s">
        <v>2988</v>
      </c>
      <c r="Q771" s="201" t="s">
        <v>117</v>
      </c>
    </row>
    <row r="772" spans="1:17" ht="11.25" customHeight="1" x14ac:dyDescent="0.2">
      <c r="A772" s="23">
        <v>764</v>
      </c>
      <c r="B772" s="61" t="s">
        <v>290</v>
      </c>
      <c r="C772" s="61" t="s">
        <v>1865</v>
      </c>
      <c r="D772" s="61" t="s">
        <v>2736</v>
      </c>
      <c r="E772" s="62">
        <f t="shared" si="36"/>
        <v>44130</v>
      </c>
      <c r="F772" s="63" t="s">
        <v>2985</v>
      </c>
      <c r="G772" s="64">
        <v>1</v>
      </c>
      <c r="H772" s="65" t="s">
        <v>2986</v>
      </c>
      <c r="I772" s="25" t="s">
        <v>1760</v>
      </c>
      <c r="J772" s="244">
        <v>112</v>
      </c>
      <c r="K772" s="66">
        <f t="shared" si="34"/>
        <v>11.2</v>
      </c>
      <c r="L772" s="67" t="s">
        <v>2987</v>
      </c>
      <c r="M772" s="199">
        <v>156</v>
      </c>
      <c r="N772" s="24">
        <f t="shared" si="35"/>
        <v>0.1</v>
      </c>
      <c r="O772" s="200" t="s">
        <v>2170</v>
      </c>
      <c r="P772" s="68" t="s">
        <v>2988</v>
      </c>
      <c r="Q772" s="201" t="s">
        <v>117</v>
      </c>
    </row>
    <row r="773" spans="1:17" ht="11.25" customHeight="1" x14ac:dyDescent="0.2">
      <c r="A773" s="23">
        <v>765</v>
      </c>
      <c r="B773" s="61" t="s">
        <v>293</v>
      </c>
      <c r="C773" s="61" t="s">
        <v>2327</v>
      </c>
      <c r="D773" s="61" t="s">
        <v>2737</v>
      </c>
      <c r="E773" s="62">
        <f t="shared" si="36"/>
        <v>44130</v>
      </c>
      <c r="F773" s="63" t="s">
        <v>2985</v>
      </c>
      <c r="G773" s="64">
        <v>1</v>
      </c>
      <c r="H773" s="65" t="s">
        <v>2986</v>
      </c>
      <c r="I773" s="25" t="s">
        <v>1760</v>
      </c>
      <c r="J773" s="244">
        <v>94</v>
      </c>
      <c r="K773" s="66">
        <f t="shared" si="34"/>
        <v>9.4</v>
      </c>
      <c r="L773" s="67" t="s">
        <v>2987</v>
      </c>
      <c r="M773" s="199">
        <v>156</v>
      </c>
      <c r="N773" s="24">
        <f t="shared" si="35"/>
        <v>0.1</v>
      </c>
      <c r="O773" s="200" t="s">
        <v>2192</v>
      </c>
      <c r="P773" s="68" t="s">
        <v>2988</v>
      </c>
      <c r="Q773" s="201" t="s">
        <v>117</v>
      </c>
    </row>
    <row r="774" spans="1:17" ht="11.25" customHeight="1" x14ac:dyDescent="0.2">
      <c r="A774" s="23">
        <v>766</v>
      </c>
      <c r="B774" s="61" t="s">
        <v>297</v>
      </c>
      <c r="C774" s="61" t="s">
        <v>2330</v>
      </c>
      <c r="D774" s="61" t="s">
        <v>2738</v>
      </c>
      <c r="E774" s="62">
        <f t="shared" si="36"/>
        <v>44130</v>
      </c>
      <c r="F774" s="63" t="s">
        <v>2985</v>
      </c>
      <c r="G774" s="64">
        <v>1</v>
      </c>
      <c r="H774" s="65" t="s">
        <v>2986</v>
      </c>
      <c r="I774" s="25" t="s">
        <v>1760</v>
      </c>
      <c r="J774" s="244">
        <v>126</v>
      </c>
      <c r="K774" s="66">
        <f t="shared" si="34"/>
        <v>12.6</v>
      </c>
      <c r="L774" s="67" t="s">
        <v>2987</v>
      </c>
      <c r="M774" s="199">
        <v>156</v>
      </c>
      <c r="N774" s="24">
        <f t="shared" si="35"/>
        <v>0.1</v>
      </c>
      <c r="O774" s="200" t="s">
        <v>2195</v>
      </c>
      <c r="P774" s="68" t="s">
        <v>2988</v>
      </c>
      <c r="Q774" s="201" t="s">
        <v>117</v>
      </c>
    </row>
    <row r="775" spans="1:17" ht="11.25" customHeight="1" x14ac:dyDescent="0.2">
      <c r="A775" s="23">
        <v>767</v>
      </c>
      <c r="B775" s="61" t="s">
        <v>299</v>
      </c>
      <c r="C775" s="61" t="s">
        <v>2335</v>
      </c>
      <c r="D775" s="61" t="s">
        <v>2739</v>
      </c>
      <c r="E775" s="62">
        <f t="shared" si="36"/>
        <v>44130</v>
      </c>
      <c r="F775" s="63" t="s">
        <v>2985</v>
      </c>
      <c r="G775" s="64">
        <v>1</v>
      </c>
      <c r="H775" s="65" t="s">
        <v>2986</v>
      </c>
      <c r="I775" s="25" t="s">
        <v>1760</v>
      </c>
      <c r="J775" s="244">
        <v>34</v>
      </c>
      <c r="K775" s="66">
        <f t="shared" si="34"/>
        <v>3.4</v>
      </c>
      <c r="L775" s="67" t="s">
        <v>2987</v>
      </c>
      <c r="M775" s="199">
        <v>156</v>
      </c>
      <c r="N775" s="24">
        <f t="shared" si="35"/>
        <v>0.1</v>
      </c>
      <c r="O775" s="200" t="s">
        <v>2217</v>
      </c>
      <c r="P775" s="68" t="s">
        <v>2988</v>
      </c>
      <c r="Q775" s="201" t="s">
        <v>117</v>
      </c>
    </row>
    <row r="776" spans="1:17" ht="11.25" customHeight="1" x14ac:dyDescent="0.2">
      <c r="A776" s="23">
        <v>768</v>
      </c>
      <c r="B776" s="61" t="s">
        <v>301</v>
      </c>
      <c r="C776" s="61" t="s">
        <v>1926</v>
      </c>
      <c r="D776" s="61" t="s">
        <v>2740</v>
      </c>
      <c r="E776" s="62">
        <f t="shared" si="36"/>
        <v>44130</v>
      </c>
      <c r="F776" s="63" t="s">
        <v>2985</v>
      </c>
      <c r="G776" s="64">
        <v>1</v>
      </c>
      <c r="H776" s="65" t="s">
        <v>2986</v>
      </c>
      <c r="I776" s="25" t="s">
        <v>1760</v>
      </c>
      <c r="J776" s="244">
        <v>9</v>
      </c>
      <c r="K776" s="66">
        <f t="shared" si="34"/>
        <v>0.9</v>
      </c>
      <c r="L776" s="67" t="s">
        <v>2987</v>
      </c>
      <c r="M776" s="199">
        <v>156</v>
      </c>
      <c r="N776" s="24">
        <f t="shared" si="35"/>
        <v>0.1</v>
      </c>
      <c r="O776" s="200" t="s">
        <v>2224</v>
      </c>
      <c r="P776" s="68" t="s">
        <v>2988</v>
      </c>
      <c r="Q776" s="201" t="s">
        <v>117</v>
      </c>
    </row>
    <row r="777" spans="1:17" ht="11.25" customHeight="1" x14ac:dyDescent="0.2">
      <c r="A777" s="23">
        <v>769</v>
      </c>
      <c r="B777" s="61" t="s">
        <v>305</v>
      </c>
      <c r="C777" s="61" t="s">
        <v>2253</v>
      </c>
      <c r="D777" s="61" t="s">
        <v>2741</v>
      </c>
      <c r="E777" s="62">
        <f t="shared" si="36"/>
        <v>44130</v>
      </c>
      <c r="F777" s="63" t="s">
        <v>2985</v>
      </c>
      <c r="G777" s="64">
        <v>1</v>
      </c>
      <c r="H777" s="65" t="s">
        <v>2986</v>
      </c>
      <c r="I777" s="25" t="s">
        <v>1760</v>
      </c>
      <c r="J777" s="244">
        <v>52</v>
      </c>
      <c r="K777" s="66">
        <f t="shared" ref="K777:K840" si="37">J777*100/1000</f>
        <v>5.2</v>
      </c>
      <c r="L777" s="67" t="s">
        <v>2987</v>
      </c>
      <c r="M777" s="199">
        <v>156</v>
      </c>
      <c r="N777" s="24">
        <f t="shared" ref="N777:N840" si="38">100/1000</f>
        <v>0.1</v>
      </c>
      <c r="O777" s="200" t="s">
        <v>2228</v>
      </c>
      <c r="P777" s="68" t="s">
        <v>2988</v>
      </c>
      <c r="Q777" s="201" t="s">
        <v>117</v>
      </c>
    </row>
    <row r="778" spans="1:17" ht="11.25" customHeight="1" x14ac:dyDescent="0.2">
      <c r="A778" s="23">
        <v>770</v>
      </c>
      <c r="B778" s="61" t="s">
        <v>307</v>
      </c>
      <c r="C778" s="61" t="s">
        <v>2258</v>
      </c>
      <c r="D778" s="61" t="s">
        <v>2742</v>
      </c>
      <c r="E778" s="62">
        <f t="shared" si="36"/>
        <v>44130</v>
      </c>
      <c r="F778" s="63" t="s">
        <v>2985</v>
      </c>
      <c r="G778" s="64">
        <v>1</v>
      </c>
      <c r="H778" s="65" t="s">
        <v>2986</v>
      </c>
      <c r="I778" s="25" t="s">
        <v>1760</v>
      </c>
      <c r="J778" s="244">
        <v>70</v>
      </c>
      <c r="K778" s="66">
        <f t="shared" si="37"/>
        <v>7</v>
      </c>
      <c r="L778" s="67" t="s">
        <v>2987</v>
      </c>
      <c r="M778" s="199">
        <v>156</v>
      </c>
      <c r="N778" s="24">
        <f t="shared" si="38"/>
        <v>0.1</v>
      </c>
      <c r="O778" s="200" t="s">
        <v>2233</v>
      </c>
      <c r="P778" s="68" t="s">
        <v>2988</v>
      </c>
      <c r="Q778" s="201" t="s">
        <v>117</v>
      </c>
    </row>
    <row r="779" spans="1:17" ht="11.25" customHeight="1" x14ac:dyDescent="0.2">
      <c r="A779" s="23">
        <v>771</v>
      </c>
      <c r="B779" s="61" t="s">
        <v>309</v>
      </c>
      <c r="C779" s="61" t="s">
        <v>2260</v>
      </c>
      <c r="D779" s="61" t="s">
        <v>2743</v>
      </c>
      <c r="E779" s="62">
        <f t="shared" si="36"/>
        <v>44130</v>
      </c>
      <c r="F779" s="63" t="s">
        <v>2985</v>
      </c>
      <c r="G779" s="64">
        <v>1</v>
      </c>
      <c r="H779" s="65" t="s">
        <v>2986</v>
      </c>
      <c r="I779" s="25" t="s">
        <v>1760</v>
      </c>
      <c r="J779" s="244">
        <v>70</v>
      </c>
      <c r="K779" s="66">
        <f t="shared" si="37"/>
        <v>7</v>
      </c>
      <c r="L779" s="67" t="s">
        <v>2987</v>
      </c>
      <c r="M779" s="199">
        <v>156</v>
      </c>
      <c r="N779" s="24">
        <f t="shared" si="38"/>
        <v>0.1</v>
      </c>
      <c r="O779" s="200" t="s">
        <v>2235</v>
      </c>
      <c r="P779" s="68" t="s">
        <v>2988</v>
      </c>
      <c r="Q779" s="201" t="s">
        <v>117</v>
      </c>
    </row>
    <row r="780" spans="1:17" ht="11.25" customHeight="1" x14ac:dyDescent="0.2">
      <c r="A780" s="23">
        <v>772</v>
      </c>
      <c r="B780" s="61" t="s">
        <v>311</v>
      </c>
      <c r="C780" s="61" t="s">
        <v>1775</v>
      </c>
      <c r="D780" s="61" t="s">
        <v>2744</v>
      </c>
      <c r="E780" s="62">
        <f t="shared" si="36"/>
        <v>44130</v>
      </c>
      <c r="F780" s="63" t="s">
        <v>2985</v>
      </c>
      <c r="G780" s="64">
        <v>1</v>
      </c>
      <c r="H780" s="65" t="s">
        <v>2986</v>
      </c>
      <c r="I780" s="25" t="s">
        <v>1760</v>
      </c>
      <c r="J780" s="244">
        <v>90</v>
      </c>
      <c r="K780" s="66">
        <f t="shared" si="37"/>
        <v>9</v>
      </c>
      <c r="L780" s="67" t="s">
        <v>2987</v>
      </c>
      <c r="M780" s="199">
        <v>156</v>
      </c>
      <c r="N780" s="24">
        <f t="shared" si="38"/>
        <v>0.1</v>
      </c>
      <c r="O780" s="200" t="s">
        <v>2247</v>
      </c>
      <c r="P780" s="68" t="s">
        <v>2988</v>
      </c>
      <c r="Q780" s="201" t="s">
        <v>117</v>
      </c>
    </row>
    <row r="781" spans="1:17" ht="11.25" customHeight="1" x14ac:dyDescent="0.2">
      <c r="A781" s="23">
        <v>773</v>
      </c>
      <c r="B781" s="61" t="s">
        <v>313</v>
      </c>
      <c r="C781" s="61" t="s">
        <v>1776</v>
      </c>
      <c r="D781" s="61" t="s">
        <v>2745</v>
      </c>
      <c r="E781" s="62">
        <f t="shared" si="36"/>
        <v>44130</v>
      </c>
      <c r="F781" s="63" t="s">
        <v>2985</v>
      </c>
      <c r="G781" s="64">
        <v>1</v>
      </c>
      <c r="H781" s="65" t="s">
        <v>2986</v>
      </c>
      <c r="I781" s="25" t="s">
        <v>1760</v>
      </c>
      <c r="J781" s="244">
        <v>156</v>
      </c>
      <c r="K781" s="66">
        <f t="shared" si="37"/>
        <v>15.6</v>
      </c>
      <c r="L781" s="67" t="s">
        <v>2987</v>
      </c>
      <c r="M781" s="199">
        <v>156</v>
      </c>
      <c r="N781" s="24">
        <f t="shared" si="38"/>
        <v>0.1</v>
      </c>
      <c r="O781" s="200" t="s">
        <v>2248</v>
      </c>
      <c r="P781" s="68" t="s">
        <v>2988</v>
      </c>
      <c r="Q781" s="201" t="s">
        <v>117</v>
      </c>
    </row>
    <row r="782" spans="1:17" ht="11.25" customHeight="1" x14ac:dyDescent="0.2">
      <c r="A782" s="23">
        <v>774</v>
      </c>
      <c r="B782" s="61" t="s">
        <v>315</v>
      </c>
      <c r="C782" s="61" t="s">
        <v>1777</v>
      </c>
      <c r="D782" s="61" t="s">
        <v>2746</v>
      </c>
      <c r="E782" s="62">
        <f t="shared" si="36"/>
        <v>44130</v>
      </c>
      <c r="F782" s="63" t="s">
        <v>2985</v>
      </c>
      <c r="G782" s="64">
        <v>1</v>
      </c>
      <c r="H782" s="65" t="s">
        <v>2986</v>
      </c>
      <c r="I782" s="25" t="s">
        <v>1760</v>
      </c>
      <c r="J782" s="244">
        <v>162</v>
      </c>
      <c r="K782" s="66">
        <f t="shared" si="37"/>
        <v>16.2</v>
      </c>
      <c r="L782" s="67" t="s">
        <v>2987</v>
      </c>
      <c r="M782" s="199">
        <v>156</v>
      </c>
      <c r="N782" s="24">
        <f t="shared" si="38"/>
        <v>0.1</v>
      </c>
      <c r="O782" s="200" t="s">
        <v>2249</v>
      </c>
      <c r="P782" s="68" t="s">
        <v>2988</v>
      </c>
      <c r="Q782" s="201" t="s">
        <v>117</v>
      </c>
    </row>
    <row r="783" spans="1:17" ht="11.25" customHeight="1" x14ac:dyDescent="0.2">
      <c r="A783" s="23">
        <v>775</v>
      </c>
      <c r="B783" s="61" t="s">
        <v>317</v>
      </c>
      <c r="C783" s="61" t="s">
        <v>1778</v>
      </c>
      <c r="D783" s="61" t="s">
        <v>2747</v>
      </c>
      <c r="E783" s="62">
        <f t="shared" si="36"/>
        <v>44130</v>
      </c>
      <c r="F783" s="63" t="s">
        <v>2985</v>
      </c>
      <c r="G783" s="64">
        <v>1</v>
      </c>
      <c r="H783" s="65" t="s">
        <v>2986</v>
      </c>
      <c r="I783" s="25" t="s">
        <v>1760</v>
      </c>
      <c r="J783" s="244">
        <v>108</v>
      </c>
      <c r="K783" s="66">
        <f t="shared" si="37"/>
        <v>10.8</v>
      </c>
      <c r="L783" s="67" t="s">
        <v>2987</v>
      </c>
      <c r="M783" s="199">
        <v>156</v>
      </c>
      <c r="N783" s="24">
        <f t="shared" si="38"/>
        <v>0.1</v>
      </c>
      <c r="O783" s="200" t="s">
        <v>2250</v>
      </c>
      <c r="P783" s="68" t="s">
        <v>2988</v>
      </c>
      <c r="Q783" s="201" t="s">
        <v>117</v>
      </c>
    </row>
    <row r="784" spans="1:17" ht="11.25" customHeight="1" x14ac:dyDescent="0.2">
      <c r="A784" s="23">
        <v>776</v>
      </c>
      <c r="B784" s="61" t="s">
        <v>1384</v>
      </c>
      <c r="C784" s="61" t="s">
        <v>1855</v>
      </c>
      <c r="D784" s="61" t="s">
        <v>2748</v>
      </c>
      <c r="E784" s="62">
        <f t="shared" si="36"/>
        <v>44130</v>
      </c>
      <c r="F784" s="63" t="s">
        <v>2985</v>
      </c>
      <c r="G784" s="64">
        <v>1</v>
      </c>
      <c r="H784" s="65" t="s">
        <v>2986</v>
      </c>
      <c r="I784" s="25" t="s">
        <v>1760</v>
      </c>
      <c r="J784" s="244">
        <v>138</v>
      </c>
      <c r="K784" s="66">
        <f t="shared" si="37"/>
        <v>13.8</v>
      </c>
      <c r="L784" s="67" t="s">
        <v>2987</v>
      </c>
      <c r="M784" s="199">
        <v>156</v>
      </c>
      <c r="N784" s="24">
        <f t="shared" si="38"/>
        <v>0.1</v>
      </c>
      <c r="O784" s="200" t="s">
        <v>1949</v>
      </c>
      <c r="P784" s="68" t="s">
        <v>2988</v>
      </c>
      <c r="Q784" s="201" t="s">
        <v>303</v>
      </c>
    </row>
    <row r="785" spans="1:17" ht="11.25" customHeight="1" x14ac:dyDescent="0.2">
      <c r="A785" s="23">
        <v>777</v>
      </c>
      <c r="B785" s="61" t="s">
        <v>1386</v>
      </c>
      <c r="C785" s="61" t="s">
        <v>1892</v>
      </c>
      <c r="D785" s="61" t="s">
        <v>2749</v>
      </c>
      <c r="E785" s="62">
        <f t="shared" si="36"/>
        <v>44130</v>
      </c>
      <c r="F785" s="63" t="s">
        <v>2985</v>
      </c>
      <c r="G785" s="64">
        <v>1</v>
      </c>
      <c r="H785" s="65" t="s">
        <v>2986</v>
      </c>
      <c r="I785" s="25" t="s">
        <v>1760</v>
      </c>
      <c r="J785" s="244">
        <v>184</v>
      </c>
      <c r="K785" s="66">
        <f t="shared" si="37"/>
        <v>18.399999999999999</v>
      </c>
      <c r="L785" s="67" t="s">
        <v>2987</v>
      </c>
      <c r="M785" s="199">
        <v>156</v>
      </c>
      <c r="N785" s="24">
        <f t="shared" si="38"/>
        <v>0.1</v>
      </c>
      <c r="O785" s="200" t="s">
        <v>1944</v>
      </c>
      <c r="P785" s="68" t="s">
        <v>2988</v>
      </c>
      <c r="Q785" s="201" t="s">
        <v>303</v>
      </c>
    </row>
    <row r="786" spans="1:17" ht="11.25" customHeight="1" x14ac:dyDescent="0.2">
      <c r="A786" s="23">
        <v>778</v>
      </c>
      <c r="B786" s="61" t="s">
        <v>1388</v>
      </c>
      <c r="C786" s="61" t="s">
        <v>1895</v>
      </c>
      <c r="D786" s="61" t="s">
        <v>2750</v>
      </c>
      <c r="E786" s="62">
        <f t="shared" si="36"/>
        <v>44130</v>
      </c>
      <c r="F786" s="63" t="s">
        <v>2985</v>
      </c>
      <c r="G786" s="64">
        <v>1</v>
      </c>
      <c r="H786" s="65" t="s">
        <v>2986</v>
      </c>
      <c r="I786" s="25" t="s">
        <v>1760</v>
      </c>
      <c r="J786" s="244">
        <v>69</v>
      </c>
      <c r="K786" s="66">
        <f t="shared" si="37"/>
        <v>6.9</v>
      </c>
      <c r="L786" s="67" t="s">
        <v>2987</v>
      </c>
      <c r="M786" s="199">
        <v>156</v>
      </c>
      <c r="N786" s="24">
        <f t="shared" si="38"/>
        <v>0.1</v>
      </c>
      <c r="O786" s="200" t="s">
        <v>1960</v>
      </c>
      <c r="P786" s="68" t="s">
        <v>2988</v>
      </c>
      <c r="Q786" s="201" t="s">
        <v>303</v>
      </c>
    </row>
    <row r="787" spans="1:17" ht="11.25" customHeight="1" x14ac:dyDescent="0.2">
      <c r="A787" s="23">
        <v>779</v>
      </c>
      <c r="B787" s="61" t="s">
        <v>1390</v>
      </c>
      <c r="C787" s="61" t="s">
        <v>1896</v>
      </c>
      <c r="D787" s="61" t="s">
        <v>2751</v>
      </c>
      <c r="E787" s="62">
        <f t="shared" si="36"/>
        <v>44130</v>
      </c>
      <c r="F787" s="63" t="s">
        <v>2985</v>
      </c>
      <c r="G787" s="64">
        <v>1</v>
      </c>
      <c r="H787" s="65" t="s">
        <v>2986</v>
      </c>
      <c r="I787" s="25" t="s">
        <v>1760</v>
      </c>
      <c r="J787" s="244">
        <v>208</v>
      </c>
      <c r="K787" s="66">
        <f t="shared" si="37"/>
        <v>20.8</v>
      </c>
      <c r="L787" s="67" t="s">
        <v>2987</v>
      </c>
      <c r="M787" s="199">
        <v>156</v>
      </c>
      <c r="N787" s="24">
        <f t="shared" si="38"/>
        <v>0.1</v>
      </c>
      <c r="O787" s="200" t="s">
        <v>1961</v>
      </c>
      <c r="P787" s="68" t="s">
        <v>2988</v>
      </c>
      <c r="Q787" s="201" t="s">
        <v>303</v>
      </c>
    </row>
    <row r="788" spans="1:17" ht="11.25" customHeight="1" x14ac:dyDescent="0.2">
      <c r="A788" s="23">
        <v>780</v>
      </c>
      <c r="B788" s="61" t="s">
        <v>1392</v>
      </c>
      <c r="C788" s="61" t="s">
        <v>1908</v>
      </c>
      <c r="D788" s="61" t="s">
        <v>2752</v>
      </c>
      <c r="E788" s="62">
        <f t="shared" si="36"/>
        <v>44130</v>
      </c>
      <c r="F788" s="63" t="s">
        <v>2985</v>
      </c>
      <c r="G788" s="64">
        <v>1</v>
      </c>
      <c r="H788" s="65" t="s">
        <v>2986</v>
      </c>
      <c r="I788" s="25" t="s">
        <v>1760</v>
      </c>
      <c r="J788" s="244">
        <v>60</v>
      </c>
      <c r="K788" s="66">
        <f t="shared" si="37"/>
        <v>6</v>
      </c>
      <c r="L788" s="67" t="s">
        <v>2987</v>
      </c>
      <c r="M788" s="199">
        <v>156</v>
      </c>
      <c r="N788" s="24">
        <f t="shared" si="38"/>
        <v>0.1</v>
      </c>
      <c r="O788" s="200" t="s">
        <v>2150</v>
      </c>
      <c r="P788" s="68" t="s">
        <v>2988</v>
      </c>
      <c r="Q788" s="201" t="s">
        <v>303</v>
      </c>
    </row>
    <row r="789" spans="1:17" ht="11.25" customHeight="1" x14ac:dyDescent="0.2">
      <c r="A789" s="23">
        <v>781</v>
      </c>
      <c r="B789" s="61" t="s">
        <v>1394</v>
      </c>
      <c r="C789" s="61" t="s">
        <v>1903</v>
      </c>
      <c r="D789" s="61" t="s">
        <v>2753</v>
      </c>
      <c r="E789" s="62">
        <f t="shared" si="36"/>
        <v>44130</v>
      </c>
      <c r="F789" s="63" t="s">
        <v>2985</v>
      </c>
      <c r="G789" s="64">
        <v>1</v>
      </c>
      <c r="H789" s="65" t="s">
        <v>2986</v>
      </c>
      <c r="I789" s="25" t="s">
        <v>1760</v>
      </c>
      <c r="J789" s="244">
        <v>34</v>
      </c>
      <c r="K789" s="66">
        <f t="shared" si="37"/>
        <v>3.4</v>
      </c>
      <c r="L789" s="67" t="s">
        <v>2987</v>
      </c>
      <c r="M789" s="199">
        <v>156</v>
      </c>
      <c r="N789" s="24">
        <f t="shared" si="38"/>
        <v>0.1</v>
      </c>
      <c r="O789" s="200" t="s">
        <v>1968</v>
      </c>
      <c r="P789" s="68" t="s">
        <v>2988</v>
      </c>
      <c r="Q789" s="201" t="s">
        <v>303</v>
      </c>
    </row>
    <row r="790" spans="1:17" ht="11.25" customHeight="1" x14ac:dyDescent="0.2">
      <c r="A790" s="23">
        <v>782</v>
      </c>
      <c r="B790" s="61" t="s">
        <v>1397</v>
      </c>
      <c r="C790" s="61" t="s">
        <v>1912</v>
      </c>
      <c r="D790" s="61" t="s">
        <v>2754</v>
      </c>
      <c r="E790" s="62">
        <f t="shared" si="36"/>
        <v>44130</v>
      </c>
      <c r="F790" s="63" t="s">
        <v>2985</v>
      </c>
      <c r="G790" s="64">
        <v>1</v>
      </c>
      <c r="H790" s="65" t="s">
        <v>2986</v>
      </c>
      <c r="I790" s="25" t="s">
        <v>1760</v>
      </c>
      <c r="J790" s="244">
        <v>138</v>
      </c>
      <c r="K790" s="66">
        <f t="shared" si="37"/>
        <v>13.8</v>
      </c>
      <c r="L790" s="67" t="s">
        <v>2987</v>
      </c>
      <c r="M790" s="199">
        <v>156</v>
      </c>
      <c r="N790" s="24">
        <f t="shared" si="38"/>
        <v>0.1</v>
      </c>
      <c r="O790" s="200" t="s">
        <v>2154</v>
      </c>
      <c r="P790" s="68" t="s">
        <v>2988</v>
      </c>
      <c r="Q790" s="201" t="s">
        <v>303</v>
      </c>
    </row>
    <row r="791" spans="1:17" ht="11.25" customHeight="1" x14ac:dyDescent="0.2">
      <c r="A791" s="23">
        <v>783</v>
      </c>
      <c r="B791" s="61" t="s">
        <v>1405</v>
      </c>
      <c r="C791" s="61" t="s">
        <v>2323</v>
      </c>
      <c r="D791" s="61" t="s">
        <v>2755</v>
      </c>
      <c r="E791" s="62">
        <f t="shared" si="36"/>
        <v>44130</v>
      </c>
      <c r="F791" s="63" t="s">
        <v>2985</v>
      </c>
      <c r="G791" s="64">
        <v>1</v>
      </c>
      <c r="H791" s="65" t="s">
        <v>2986</v>
      </c>
      <c r="I791" s="25" t="s">
        <v>1760</v>
      </c>
      <c r="J791" s="244">
        <v>138</v>
      </c>
      <c r="K791" s="66">
        <f t="shared" si="37"/>
        <v>13.8</v>
      </c>
      <c r="L791" s="67" t="s">
        <v>2987</v>
      </c>
      <c r="M791" s="199">
        <v>156</v>
      </c>
      <c r="N791" s="24">
        <f t="shared" si="38"/>
        <v>0.1</v>
      </c>
      <c r="O791" s="200" t="s">
        <v>2188</v>
      </c>
      <c r="P791" s="68" t="s">
        <v>2988</v>
      </c>
      <c r="Q791" s="201" t="s">
        <v>303</v>
      </c>
    </row>
    <row r="792" spans="1:17" ht="11.25" customHeight="1" x14ac:dyDescent="0.2">
      <c r="A792" s="23">
        <v>784</v>
      </c>
      <c r="B792" s="61" t="s">
        <v>1407</v>
      </c>
      <c r="C792" s="61" t="s">
        <v>2325</v>
      </c>
      <c r="D792" s="61" t="s">
        <v>2756</v>
      </c>
      <c r="E792" s="62">
        <f t="shared" si="36"/>
        <v>44130</v>
      </c>
      <c r="F792" s="63" t="s">
        <v>2985</v>
      </c>
      <c r="G792" s="64">
        <v>1</v>
      </c>
      <c r="H792" s="65" t="s">
        <v>2986</v>
      </c>
      <c r="I792" s="25" t="s">
        <v>1760</v>
      </c>
      <c r="J792" s="244">
        <v>198</v>
      </c>
      <c r="K792" s="66">
        <f t="shared" si="37"/>
        <v>19.8</v>
      </c>
      <c r="L792" s="67" t="s">
        <v>2987</v>
      </c>
      <c r="M792" s="199">
        <v>156</v>
      </c>
      <c r="N792" s="24">
        <f t="shared" si="38"/>
        <v>0.1</v>
      </c>
      <c r="O792" s="200" t="s">
        <v>2190</v>
      </c>
      <c r="P792" s="68" t="s">
        <v>2988</v>
      </c>
      <c r="Q792" s="201" t="s">
        <v>303</v>
      </c>
    </row>
    <row r="793" spans="1:17" ht="11.25" customHeight="1" x14ac:dyDescent="0.2">
      <c r="A793" s="23">
        <v>785</v>
      </c>
      <c r="B793" s="61" t="s">
        <v>1409</v>
      </c>
      <c r="C793" s="61" t="s">
        <v>1918</v>
      </c>
      <c r="D793" s="61" t="s">
        <v>2757</v>
      </c>
      <c r="E793" s="62">
        <f t="shared" si="36"/>
        <v>44130</v>
      </c>
      <c r="F793" s="63" t="s">
        <v>2985</v>
      </c>
      <c r="G793" s="64">
        <v>1</v>
      </c>
      <c r="H793" s="65" t="s">
        <v>2986</v>
      </c>
      <c r="I793" s="25" t="s">
        <v>1760</v>
      </c>
      <c r="J793" s="244">
        <v>64</v>
      </c>
      <c r="K793" s="66">
        <f t="shared" si="37"/>
        <v>6.4</v>
      </c>
      <c r="L793" s="67" t="s">
        <v>2987</v>
      </c>
      <c r="M793" s="199">
        <v>156</v>
      </c>
      <c r="N793" s="24">
        <f t="shared" si="38"/>
        <v>0.1</v>
      </c>
      <c r="O793" s="200" t="s">
        <v>2196</v>
      </c>
      <c r="P793" s="68" t="s">
        <v>2988</v>
      </c>
      <c r="Q793" s="201" t="s">
        <v>303</v>
      </c>
    </row>
    <row r="794" spans="1:17" ht="11.25" customHeight="1" x14ac:dyDescent="0.2">
      <c r="A794" s="23">
        <v>786</v>
      </c>
      <c r="B794" s="61" t="s">
        <v>1413</v>
      </c>
      <c r="C794" s="61" t="s">
        <v>1864</v>
      </c>
      <c r="D794" s="61" t="s">
        <v>2758</v>
      </c>
      <c r="E794" s="62">
        <f t="shared" si="36"/>
        <v>44130</v>
      </c>
      <c r="F794" s="63" t="s">
        <v>2985</v>
      </c>
      <c r="G794" s="64">
        <v>1</v>
      </c>
      <c r="H794" s="65" t="s">
        <v>2986</v>
      </c>
      <c r="I794" s="25" t="s">
        <v>1760</v>
      </c>
      <c r="J794" s="244">
        <v>52</v>
      </c>
      <c r="K794" s="66">
        <f t="shared" si="37"/>
        <v>5.2</v>
      </c>
      <c r="L794" s="67" t="s">
        <v>2987</v>
      </c>
      <c r="M794" s="199">
        <v>156</v>
      </c>
      <c r="N794" s="24">
        <f t="shared" si="38"/>
        <v>0.1</v>
      </c>
      <c r="O794" s="200" t="s">
        <v>2169</v>
      </c>
      <c r="P794" s="68" t="s">
        <v>2988</v>
      </c>
      <c r="Q794" s="201" t="s">
        <v>303</v>
      </c>
    </row>
    <row r="795" spans="1:17" ht="11.25" customHeight="1" x14ac:dyDescent="0.2">
      <c r="A795" s="23">
        <v>787</v>
      </c>
      <c r="B795" s="61" t="s">
        <v>1415</v>
      </c>
      <c r="C795" s="61" t="s">
        <v>1880</v>
      </c>
      <c r="D795" s="61" t="s">
        <v>2759</v>
      </c>
      <c r="E795" s="62">
        <f t="shared" si="36"/>
        <v>44130</v>
      </c>
      <c r="F795" s="63" t="s">
        <v>2985</v>
      </c>
      <c r="G795" s="64">
        <v>1</v>
      </c>
      <c r="H795" s="65" t="s">
        <v>2986</v>
      </c>
      <c r="I795" s="25" t="s">
        <v>1760</v>
      </c>
      <c r="J795" s="244">
        <v>84</v>
      </c>
      <c r="K795" s="66">
        <f t="shared" si="37"/>
        <v>8.4</v>
      </c>
      <c r="L795" s="67" t="s">
        <v>2987</v>
      </c>
      <c r="M795" s="199">
        <v>156</v>
      </c>
      <c r="N795" s="24">
        <f t="shared" si="38"/>
        <v>0.1</v>
      </c>
      <c r="O795" s="200" t="s">
        <v>2204</v>
      </c>
      <c r="P795" s="68" t="s">
        <v>2988</v>
      </c>
      <c r="Q795" s="201" t="s">
        <v>303</v>
      </c>
    </row>
    <row r="796" spans="1:17" ht="11.25" customHeight="1" x14ac:dyDescent="0.2">
      <c r="A796" s="23">
        <v>788</v>
      </c>
      <c r="B796" s="61" t="s">
        <v>1417</v>
      </c>
      <c r="C796" s="61" t="s">
        <v>1882</v>
      </c>
      <c r="D796" s="61" t="s">
        <v>2760</v>
      </c>
      <c r="E796" s="62">
        <f t="shared" si="36"/>
        <v>44130</v>
      </c>
      <c r="F796" s="63" t="s">
        <v>2985</v>
      </c>
      <c r="G796" s="64">
        <v>1</v>
      </c>
      <c r="H796" s="65" t="s">
        <v>2986</v>
      </c>
      <c r="I796" s="25" t="s">
        <v>1760</v>
      </c>
      <c r="J796" s="244">
        <v>180</v>
      </c>
      <c r="K796" s="66">
        <f t="shared" si="37"/>
        <v>18</v>
      </c>
      <c r="L796" s="67" t="s">
        <v>2987</v>
      </c>
      <c r="M796" s="199">
        <v>156</v>
      </c>
      <c r="N796" s="24">
        <f t="shared" si="38"/>
        <v>0.1</v>
      </c>
      <c r="O796" s="200" t="s">
        <v>2206</v>
      </c>
      <c r="P796" s="68" t="s">
        <v>2988</v>
      </c>
      <c r="Q796" s="201" t="s">
        <v>303</v>
      </c>
    </row>
    <row r="797" spans="1:17" ht="11.25" customHeight="1" x14ac:dyDescent="0.2">
      <c r="A797" s="23">
        <v>789</v>
      </c>
      <c r="B797" s="61" t="s">
        <v>1421</v>
      </c>
      <c r="C797" s="61" t="s">
        <v>1884</v>
      </c>
      <c r="D797" s="61" t="s">
        <v>2761</v>
      </c>
      <c r="E797" s="62">
        <f t="shared" si="36"/>
        <v>44130</v>
      </c>
      <c r="F797" s="63" t="s">
        <v>2985</v>
      </c>
      <c r="G797" s="64">
        <v>1</v>
      </c>
      <c r="H797" s="65" t="s">
        <v>2986</v>
      </c>
      <c r="I797" s="25" t="s">
        <v>1760</v>
      </c>
      <c r="J797" s="244">
        <v>304</v>
      </c>
      <c r="K797" s="66">
        <f t="shared" si="37"/>
        <v>30.4</v>
      </c>
      <c r="L797" s="67" t="s">
        <v>2987</v>
      </c>
      <c r="M797" s="199">
        <v>156</v>
      </c>
      <c r="N797" s="24">
        <f t="shared" si="38"/>
        <v>0.1</v>
      </c>
      <c r="O797" s="200" t="s">
        <v>2208</v>
      </c>
      <c r="P797" s="68" t="s">
        <v>2988</v>
      </c>
      <c r="Q797" s="201" t="s">
        <v>303</v>
      </c>
    </row>
    <row r="798" spans="1:17" ht="11.25" customHeight="1" x14ac:dyDescent="0.2">
      <c r="A798" s="23">
        <v>790</v>
      </c>
      <c r="B798" s="61" t="s">
        <v>1423</v>
      </c>
      <c r="C798" s="61" t="s">
        <v>1885</v>
      </c>
      <c r="D798" s="61" t="s">
        <v>2762</v>
      </c>
      <c r="E798" s="62">
        <f t="shared" si="36"/>
        <v>44130</v>
      </c>
      <c r="F798" s="63" t="s">
        <v>2985</v>
      </c>
      <c r="G798" s="64">
        <v>1</v>
      </c>
      <c r="H798" s="65" t="s">
        <v>2986</v>
      </c>
      <c r="I798" s="25" t="s">
        <v>1760</v>
      </c>
      <c r="J798" s="244">
        <v>138</v>
      </c>
      <c r="K798" s="66">
        <f t="shared" si="37"/>
        <v>13.8</v>
      </c>
      <c r="L798" s="67" t="s">
        <v>2987</v>
      </c>
      <c r="M798" s="199">
        <v>156</v>
      </c>
      <c r="N798" s="24">
        <f t="shared" si="38"/>
        <v>0.1</v>
      </c>
      <c r="O798" s="200" t="s">
        <v>2209</v>
      </c>
      <c r="P798" s="68" t="s">
        <v>2988</v>
      </c>
      <c r="Q798" s="201" t="s">
        <v>303</v>
      </c>
    </row>
    <row r="799" spans="1:17" ht="11.25" customHeight="1" x14ac:dyDescent="0.2">
      <c r="A799" s="23">
        <v>791</v>
      </c>
      <c r="B799" s="61" t="s">
        <v>1425</v>
      </c>
      <c r="C799" s="61" t="s">
        <v>1888</v>
      </c>
      <c r="D799" s="61" t="s">
        <v>2763</v>
      </c>
      <c r="E799" s="62">
        <f t="shared" si="36"/>
        <v>44130</v>
      </c>
      <c r="F799" s="63" t="s">
        <v>2985</v>
      </c>
      <c r="G799" s="64">
        <v>1</v>
      </c>
      <c r="H799" s="65" t="s">
        <v>2986</v>
      </c>
      <c r="I799" s="25" t="s">
        <v>1760</v>
      </c>
      <c r="J799" s="244">
        <v>136</v>
      </c>
      <c r="K799" s="66">
        <f t="shared" si="37"/>
        <v>13.6</v>
      </c>
      <c r="L799" s="67" t="s">
        <v>2987</v>
      </c>
      <c r="M799" s="199">
        <v>156</v>
      </c>
      <c r="N799" s="24">
        <f t="shared" si="38"/>
        <v>0.1</v>
      </c>
      <c r="O799" s="200" t="s">
        <v>2212</v>
      </c>
      <c r="P799" s="68" t="s">
        <v>2988</v>
      </c>
      <c r="Q799" s="201" t="s">
        <v>303</v>
      </c>
    </row>
    <row r="800" spans="1:17" ht="11.25" customHeight="1" x14ac:dyDescent="0.2">
      <c r="A800" s="23">
        <v>792</v>
      </c>
      <c r="B800" s="61" t="s">
        <v>1427</v>
      </c>
      <c r="C800" s="61" t="s">
        <v>2334</v>
      </c>
      <c r="D800" s="61" t="s">
        <v>2764</v>
      </c>
      <c r="E800" s="62">
        <f t="shared" si="36"/>
        <v>44130</v>
      </c>
      <c r="F800" s="63" t="s">
        <v>2985</v>
      </c>
      <c r="G800" s="64">
        <v>1</v>
      </c>
      <c r="H800" s="65" t="s">
        <v>2986</v>
      </c>
      <c r="I800" s="25" t="s">
        <v>1760</v>
      </c>
      <c r="J800" s="244">
        <v>118</v>
      </c>
      <c r="K800" s="66">
        <f t="shared" si="37"/>
        <v>11.8</v>
      </c>
      <c r="L800" s="67" t="s">
        <v>2987</v>
      </c>
      <c r="M800" s="199">
        <v>156</v>
      </c>
      <c r="N800" s="24">
        <f t="shared" si="38"/>
        <v>0.1</v>
      </c>
      <c r="O800" s="200" t="s">
        <v>2216</v>
      </c>
      <c r="P800" s="68" t="s">
        <v>2988</v>
      </c>
      <c r="Q800" s="201" t="s">
        <v>303</v>
      </c>
    </row>
    <row r="801" spans="1:17" ht="11.25" customHeight="1" x14ac:dyDescent="0.2">
      <c r="A801" s="23">
        <v>793</v>
      </c>
      <c r="B801" s="61" t="s">
        <v>1429</v>
      </c>
      <c r="C801" s="61" t="s">
        <v>2254</v>
      </c>
      <c r="D801" s="61" t="s">
        <v>2765</v>
      </c>
      <c r="E801" s="62">
        <f t="shared" si="36"/>
        <v>44130</v>
      </c>
      <c r="F801" s="63" t="s">
        <v>2985</v>
      </c>
      <c r="G801" s="64">
        <v>1</v>
      </c>
      <c r="H801" s="65" t="s">
        <v>2986</v>
      </c>
      <c r="I801" s="25" t="s">
        <v>1760</v>
      </c>
      <c r="J801" s="244">
        <v>12</v>
      </c>
      <c r="K801" s="66">
        <f t="shared" si="37"/>
        <v>1.2</v>
      </c>
      <c r="L801" s="67" t="s">
        <v>2987</v>
      </c>
      <c r="M801" s="199">
        <v>156</v>
      </c>
      <c r="N801" s="24">
        <f t="shared" si="38"/>
        <v>0.1</v>
      </c>
      <c r="O801" s="200" t="s">
        <v>2229</v>
      </c>
      <c r="P801" s="68" t="s">
        <v>2988</v>
      </c>
      <c r="Q801" s="201" t="s">
        <v>303</v>
      </c>
    </row>
    <row r="802" spans="1:17" ht="11.25" customHeight="1" x14ac:dyDescent="0.2">
      <c r="A802" s="23">
        <v>794</v>
      </c>
      <c r="B802" s="61" t="s">
        <v>1431</v>
      </c>
      <c r="C802" s="61" t="s">
        <v>2255</v>
      </c>
      <c r="D802" s="61" t="s">
        <v>2766</v>
      </c>
      <c r="E802" s="62">
        <f t="shared" si="36"/>
        <v>44130</v>
      </c>
      <c r="F802" s="63" t="s">
        <v>2985</v>
      </c>
      <c r="G802" s="64">
        <v>1</v>
      </c>
      <c r="H802" s="65" t="s">
        <v>2986</v>
      </c>
      <c r="I802" s="25" t="s">
        <v>1760</v>
      </c>
      <c r="J802" s="244">
        <v>124</v>
      </c>
      <c r="K802" s="66">
        <f t="shared" si="37"/>
        <v>12.4</v>
      </c>
      <c r="L802" s="67" t="s">
        <v>2987</v>
      </c>
      <c r="M802" s="199">
        <v>156</v>
      </c>
      <c r="N802" s="24">
        <f t="shared" si="38"/>
        <v>0.1</v>
      </c>
      <c r="O802" s="200" t="s">
        <v>2230</v>
      </c>
      <c r="P802" s="68" t="s">
        <v>2988</v>
      </c>
      <c r="Q802" s="201" t="s">
        <v>303</v>
      </c>
    </row>
    <row r="803" spans="1:17" ht="11.25" customHeight="1" x14ac:dyDescent="0.2">
      <c r="A803" s="23">
        <v>795</v>
      </c>
      <c r="B803" s="61" t="s">
        <v>1435</v>
      </c>
      <c r="C803" s="61" t="s">
        <v>1768</v>
      </c>
      <c r="D803" s="61" t="s">
        <v>2767</v>
      </c>
      <c r="E803" s="62">
        <f t="shared" si="36"/>
        <v>44130</v>
      </c>
      <c r="F803" s="63" t="s">
        <v>2985</v>
      </c>
      <c r="G803" s="64">
        <v>1</v>
      </c>
      <c r="H803" s="65" t="s">
        <v>2986</v>
      </c>
      <c r="I803" s="25" t="s">
        <v>1760</v>
      </c>
      <c r="J803" s="244">
        <v>52</v>
      </c>
      <c r="K803" s="66">
        <f t="shared" si="37"/>
        <v>5.2</v>
      </c>
      <c r="L803" s="67" t="s">
        <v>2987</v>
      </c>
      <c r="M803" s="199">
        <v>156</v>
      </c>
      <c r="N803" s="24">
        <f t="shared" si="38"/>
        <v>0.1</v>
      </c>
      <c r="O803" s="200" t="s">
        <v>2240</v>
      </c>
      <c r="P803" s="68" t="s">
        <v>2988</v>
      </c>
      <c r="Q803" s="201" t="s">
        <v>303</v>
      </c>
    </row>
    <row r="804" spans="1:17" ht="11.25" customHeight="1" x14ac:dyDescent="0.2">
      <c r="A804" s="23">
        <v>796</v>
      </c>
      <c r="B804" s="61" t="s">
        <v>1435</v>
      </c>
      <c r="C804" s="61" t="s">
        <v>1768</v>
      </c>
      <c r="D804" s="61" t="s">
        <v>2767</v>
      </c>
      <c r="E804" s="62">
        <f t="shared" si="36"/>
        <v>44130</v>
      </c>
      <c r="F804" s="63" t="s">
        <v>2985</v>
      </c>
      <c r="G804" s="64">
        <v>1</v>
      </c>
      <c r="H804" s="65" t="s">
        <v>2986</v>
      </c>
      <c r="I804" s="25" t="s">
        <v>1760</v>
      </c>
      <c r="J804" s="244">
        <v>76</v>
      </c>
      <c r="K804" s="66">
        <f t="shared" si="37"/>
        <v>7.6</v>
      </c>
      <c r="L804" s="67" t="s">
        <v>2987</v>
      </c>
      <c r="M804" s="199">
        <v>156</v>
      </c>
      <c r="N804" s="24">
        <f t="shared" si="38"/>
        <v>0.1</v>
      </c>
      <c r="O804" s="200" t="s">
        <v>2240</v>
      </c>
      <c r="P804" s="68" t="s">
        <v>2988</v>
      </c>
      <c r="Q804" s="201" t="s">
        <v>303</v>
      </c>
    </row>
    <row r="805" spans="1:17" ht="11.25" customHeight="1" x14ac:dyDescent="0.2">
      <c r="A805" s="23">
        <v>797</v>
      </c>
      <c r="B805" s="61" t="s">
        <v>1439</v>
      </c>
      <c r="C805" s="61" t="s">
        <v>1774</v>
      </c>
      <c r="D805" s="61" t="s">
        <v>2768</v>
      </c>
      <c r="E805" s="62">
        <f t="shared" si="36"/>
        <v>44130</v>
      </c>
      <c r="F805" s="63" t="s">
        <v>2985</v>
      </c>
      <c r="G805" s="64">
        <v>1</v>
      </c>
      <c r="H805" s="65" t="s">
        <v>2986</v>
      </c>
      <c r="I805" s="25" t="s">
        <v>1760</v>
      </c>
      <c r="J805" s="244">
        <v>62</v>
      </c>
      <c r="K805" s="66">
        <f t="shared" si="37"/>
        <v>6.2</v>
      </c>
      <c r="L805" s="67" t="s">
        <v>2987</v>
      </c>
      <c r="M805" s="199">
        <v>156</v>
      </c>
      <c r="N805" s="24">
        <f t="shared" si="38"/>
        <v>0.1</v>
      </c>
      <c r="O805" s="200" t="s">
        <v>2246</v>
      </c>
      <c r="P805" s="68" t="s">
        <v>2988</v>
      </c>
      <c r="Q805" s="201" t="s">
        <v>303</v>
      </c>
    </row>
    <row r="806" spans="1:17" ht="11.25" customHeight="1" x14ac:dyDescent="0.2">
      <c r="A806" s="23">
        <v>798</v>
      </c>
      <c r="B806" s="61" t="s">
        <v>1441</v>
      </c>
      <c r="C806" s="61" t="s">
        <v>1774</v>
      </c>
      <c r="D806" s="61" t="s">
        <v>2769</v>
      </c>
      <c r="E806" s="62">
        <f t="shared" si="36"/>
        <v>44130</v>
      </c>
      <c r="F806" s="63" t="s">
        <v>2985</v>
      </c>
      <c r="G806" s="64">
        <v>1</v>
      </c>
      <c r="H806" s="65" t="s">
        <v>2986</v>
      </c>
      <c r="I806" s="25" t="s">
        <v>1760</v>
      </c>
      <c r="J806" s="244">
        <v>126</v>
      </c>
      <c r="K806" s="66">
        <f t="shared" si="37"/>
        <v>12.6</v>
      </c>
      <c r="L806" s="67" t="s">
        <v>2987</v>
      </c>
      <c r="M806" s="199">
        <v>156</v>
      </c>
      <c r="N806" s="24">
        <f t="shared" si="38"/>
        <v>0.1</v>
      </c>
      <c r="O806" s="200" t="s">
        <v>1655</v>
      </c>
      <c r="P806" s="68" t="s">
        <v>2988</v>
      </c>
      <c r="Q806" s="201" t="s">
        <v>303</v>
      </c>
    </row>
    <row r="807" spans="1:17" ht="11.25" customHeight="1" x14ac:dyDescent="0.2">
      <c r="A807" s="23">
        <v>799</v>
      </c>
      <c r="B807" s="61" t="s">
        <v>1443</v>
      </c>
      <c r="C807" s="61" t="s">
        <v>1782</v>
      </c>
      <c r="D807" s="61" t="s">
        <v>2770</v>
      </c>
      <c r="E807" s="62">
        <f t="shared" si="36"/>
        <v>44130</v>
      </c>
      <c r="F807" s="63" t="s">
        <v>2985</v>
      </c>
      <c r="G807" s="64">
        <v>1</v>
      </c>
      <c r="H807" s="65" t="s">
        <v>2986</v>
      </c>
      <c r="I807" s="25" t="s">
        <v>1760</v>
      </c>
      <c r="J807" s="244">
        <v>145</v>
      </c>
      <c r="K807" s="66">
        <f t="shared" si="37"/>
        <v>14.5</v>
      </c>
      <c r="L807" s="67" t="s">
        <v>2987</v>
      </c>
      <c r="M807" s="199">
        <v>156</v>
      </c>
      <c r="N807" s="24">
        <f t="shared" si="38"/>
        <v>0.1</v>
      </c>
      <c r="O807" s="200" t="s">
        <v>1656</v>
      </c>
      <c r="P807" s="68" t="s">
        <v>2988</v>
      </c>
      <c r="Q807" s="201" t="s">
        <v>303</v>
      </c>
    </row>
    <row r="808" spans="1:17" ht="11.25" customHeight="1" x14ac:dyDescent="0.2">
      <c r="A808" s="23">
        <v>800</v>
      </c>
      <c r="B808" s="61" t="s">
        <v>1445</v>
      </c>
      <c r="C808" s="61" t="s">
        <v>1771</v>
      </c>
      <c r="D808" s="61" t="s">
        <v>2771</v>
      </c>
      <c r="E808" s="62">
        <f t="shared" si="36"/>
        <v>44130</v>
      </c>
      <c r="F808" s="63" t="s">
        <v>2985</v>
      </c>
      <c r="G808" s="64">
        <v>1</v>
      </c>
      <c r="H808" s="65" t="s">
        <v>2986</v>
      </c>
      <c r="I808" s="25" t="s">
        <v>1760</v>
      </c>
      <c r="J808" s="244">
        <v>7</v>
      </c>
      <c r="K808" s="66">
        <f t="shared" si="37"/>
        <v>0.7</v>
      </c>
      <c r="L808" s="67" t="s">
        <v>2987</v>
      </c>
      <c r="M808" s="199">
        <v>156</v>
      </c>
      <c r="N808" s="24">
        <f t="shared" si="38"/>
        <v>0.1</v>
      </c>
      <c r="O808" s="200" t="s">
        <v>1658</v>
      </c>
      <c r="P808" s="68" t="s">
        <v>2988</v>
      </c>
      <c r="Q808" s="201" t="s">
        <v>303</v>
      </c>
    </row>
    <row r="809" spans="1:17" ht="11.25" customHeight="1" x14ac:dyDescent="0.2">
      <c r="A809" s="23">
        <v>801</v>
      </c>
      <c r="B809" s="61" t="s">
        <v>1447</v>
      </c>
      <c r="C809" s="61" t="s">
        <v>1787</v>
      </c>
      <c r="D809" s="61" t="s">
        <v>2772</v>
      </c>
      <c r="E809" s="62">
        <f t="shared" si="36"/>
        <v>44130</v>
      </c>
      <c r="F809" s="63" t="s">
        <v>2985</v>
      </c>
      <c r="G809" s="64">
        <v>1</v>
      </c>
      <c r="H809" s="65" t="s">
        <v>2986</v>
      </c>
      <c r="I809" s="25" t="s">
        <v>1760</v>
      </c>
      <c r="J809" s="244">
        <v>128</v>
      </c>
      <c r="K809" s="66">
        <f t="shared" si="37"/>
        <v>12.8</v>
      </c>
      <c r="L809" s="67" t="s">
        <v>2987</v>
      </c>
      <c r="M809" s="199">
        <v>156</v>
      </c>
      <c r="N809" s="24">
        <f t="shared" si="38"/>
        <v>0.1</v>
      </c>
      <c r="O809" s="200" t="s">
        <v>1662</v>
      </c>
      <c r="P809" s="68" t="s">
        <v>2988</v>
      </c>
      <c r="Q809" s="201" t="s">
        <v>303</v>
      </c>
    </row>
    <row r="810" spans="1:17" ht="11.25" customHeight="1" x14ac:dyDescent="0.2">
      <c r="A810" s="23">
        <v>802</v>
      </c>
      <c r="B810" s="61" t="s">
        <v>2455</v>
      </c>
      <c r="C810" s="61" t="s">
        <v>1898</v>
      </c>
      <c r="D810" s="61" t="s">
        <v>2773</v>
      </c>
      <c r="E810" s="62">
        <f t="shared" si="36"/>
        <v>44130</v>
      </c>
      <c r="F810" s="63" t="s">
        <v>2985</v>
      </c>
      <c r="G810" s="64">
        <v>1</v>
      </c>
      <c r="H810" s="65" t="s">
        <v>2986</v>
      </c>
      <c r="I810" s="25" t="s">
        <v>1760</v>
      </c>
      <c r="J810" s="244">
        <v>197</v>
      </c>
      <c r="K810" s="66">
        <f t="shared" si="37"/>
        <v>19.7</v>
      </c>
      <c r="L810" s="67" t="s">
        <v>2987</v>
      </c>
      <c r="M810" s="199">
        <v>156</v>
      </c>
      <c r="N810" s="24">
        <f t="shared" si="38"/>
        <v>0.1</v>
      </c>
      <c r="O810" s="200" t="s">
        <v>1963</v>
      </c>
      <c r="P810" s="68" t="s">
        <v>2988</v>
      </c>
      <c r="Q810" s="201" t="s">
        <v>304</v>
      </c>
    </row>
    <row r="811" spans="1:17" ht="11.25" customHeight="1" x14ac:dyDescent="0.2">
      <c r="A811" s="23">
        <v>803</v>
      </c>
      <c r="B811" s="61" t="s">
        <v>2459</v>
      </c>
      <c r="C811" s="61" t="s">
        <v>1909</v>
      </c>
      <c r="D811" s="61" t="s">
        <v>2774</v>
      </c>
      <c r="E811" s="62">
        <f t="shared" si="36"/>
        <v>44130</v>
      </c>
      <c r="F811" s="63" t="s">
        <v>2985</v>
      </c>
      <c r="G811" s="64">
        <v>1</v>
      </c>
      <c r="H811" s="65" t="s">
        <v>2986</v>
      </c>
      <c r="I811" s="25" t="s">
        <v>1760</v>
      </c>
      <c r="J811" s="244">
        <v>44</v>
      </c>
      <c r="K811" s="66">
        <f t="shared" si="37"/>
        <v>4.4000000000000004</v>
      </c>
      <c r="L811" s="67" t="s">
        <v>2987</v>
      </c>
      <c r="M811" s="199">
        <v>156</v>
      </c>
      <c r="N811" s="24">
        <f t="shared" si="38"/>
        <v>0.1</v>
      </c>
      <c r="O811" s="200" t="s">
        <v>2151</v>
      </c>
      <c r="P811" s="68" t="s">
        <v>2988</v>
      </c>
      <c r="Q811" s="201" t="s">
        <v>304</v>
      </c>
    </row>
    <row r="812" spans="1:17" ht="11.25" customHeight="1" x14ac:dyDescent="0.2">
      <c r="A812" s="23">
        <v>804</v>
      </c>
      <c r="B812" s="61" t="s">
        <v>2461</v>
      </c>
      <c r="C812" s="61" t="s">
        <v>1914</v>
      </c>
      <c r="D812" s="61" t="s">
        <v>2775</v>
      </c>
      <c r="E812" s="62">
        <f t="shared" si="36"/>
        <v>44130</v>
      </c>
      <c r="F812" s="63" t="s">
        <v>2985</v>
      </c>
      <c r="G812" s="64">
        <v>1</v>
      </c>
      <c r="H812" s="65" t="s">
        <v>2986</v>
      </c>
      <c r="I812" s="25" t="s">
        <v>1760</v>
      </c>
      <c r="J812" s="244">
        <v>28</v>
      </c>
      <c r="K812" s="66">
        <f t="shared" si="37"/>
        <v>2.8</v>
      </c>
      <c r="L812" s="67" t="s">
        <v>2987</v>
      </c>
      <c r="M812" s="199">
        <v>156</v>
      </c>
      <c r="N812" s="24">
        <f t="shared" si="38"/>
        <v>0.1</v>
      </c>
      <c r="O812" s="200" t="s">
        <v>2156</v>
      </c>
      <c r="P812" s="68" t="s">
        <v>2988</v>
      </c>
      <c r="Q812" s="201" t="s">
        <v>304</v>
      </c>
    </row>
    <row r="813" spans="1:17" ht="11.25" customHeight="1" x14ac:dyDescent="0.2">
      <c r="A813" s="23">
        <v>805</v>
      </c>
      <c r="B813" s="61" t="s">
        <v>2463</v>
      </c>
      <c r="C813" s="61" t="s">
        <v>1915</v>
      </c>
      <c r="D813" s="61" t="s">
        <v>2776</v>
      </c>
      <c r="E813" s="62">
        <f t="shared" si="36"/>
        <v>44130</v>
      </c>
      <c r="F813" s="63" t="s">
        <v>2985</v>
      </c>
      <c r="G813" s="64">
        <v>1</v>
      </c>
      <c r="H813" s="65" t="s">
        <v>2986</v>
      </c>
      <c r="I813" s="25" t="s">
        <v>1760</v>
      </c>
      <c r="J813" s="244">
        <v>100</v>
      </c>
      <c r="K813" s="66">
        <f t="shared" si="37"/>
        <v>10</v>
      </c>
      <c r="L813" s="67" t="s">
        <v>2987</v>
      </c>
      <c r="M813" s="199">
        <v>156</v>
      </c>
      <c r="N813" s="24">
        <f t="shared" si="38"/>
        <v>0.1</v>
      </c>
      <c r="O813" s="200" t="s">
        <v>2157</v>
      </c>
      <c r="P813" s="68" t="s">
        <v>2988</v>
      </c>
      <c r="Q813" s="201" t="s">
        <v>304</v>
      </c>
    </row>
    <row r="814" spans="1:17" ht="11.25" customHeight="1" x14ac:dyDescent="0.2">
      <c r="A814" s="23">
        <v>806</v>
      </c>
      <c r="B814" s="61" t="s">
        <v>2467</v>
      </c>
      <c r="C814" s="61" t="s">
        <v>1871</v>
      </c>
      <c r="D814" s="61" t="s">
        <v>2777</v>
      </c>
      <c r="E814" s="62">
        <f t="shared" si="36"/>
        <v>44130</v>
      </c>
      <c r="F814" s="63" t="s">
        <v>2985</v>
      </c>
      <c r="G814" s="64">
        <v>1</v>
      </c>
      <c r="H814" s="65" t="s">
        <v>2986</v>
      </c>
      <c r="I814" s="25" t="s">
        <v>1760</v>
      </c>
      <c r="J814" s="244">
        <v>110</v>
      </c>
      <c r="K814" s="66">
        <f t="shared" si="37"/>
        <v>11</v>
      </c>
      <c r="L814" s="67" t="s">
        <v>2987</v>
      </c>
      <c r="M814" s="199">
        <v>156</v>
      </c>
      <c r="N814" s="24">
        <f t="shared" si="38"/>
        <v>0.1</v>
      </c>
      <c r="O814" s="200" t="s">
        <v>2176</v>
      </c>
      <c r="P814" s="68" t="s">
        <v>2988</v>
      </c>
      <c r="Q814" s="201" t="s">
        <v>304</v>
      </c>
    </row>
    <row r="815" spans="1:17" ht="11.25" customHeight="1" x14ac:dyDescent="0.2">
      <c r="A815" s="23">
        <v>807</v>
      </c>
      <c r="B815" s="61" t="s">
        <v>2469</v>
      </c>
      <c r="C815" s="61" t="s">
        <v>1872</v>
      </c>
      <c r="D815" s="61" t="s">
        <v>2778</v>
      </c>
      <c r="E815" s="62">
        <f t="shared" si="36"/>
        <v>44130</v>
      </c>
      <c r="F815" s="63" t="s">
        <v>2985</v>
      </c>
      <c r="G815" s="64">
        <v>1</v>
      </c>
      <c r="H815" s="65" t="s">
        <v>2986</v>
      </c>
      <c r="I815" s="25" t="s">
        <v>1760</v>
      </c>
      <c r="J815" s="244">
        <v>112</v>
      </c>
      <c r="K815" s="66">
        <f t="shared" si="37"/>
        <v>11.2</v>
      </c>
      <c r="L815" s="67" t="s">
        <v>2987</v>
      </c>
      <c r="M815" s="199">
        <v>156</v>
      </c>
      <c r="N815" s="24">
        <f t="shared" si="38"/>
        <v>0.1</v>
      </c>
      <c r="O815" s="200" t="s">
        <v>2177</v>
      </c>
      <c r="P815" s="68" t="s">
        <v>2988</v>
      </c>
      <c r="Q815" s="201" t="s">
        <v>304</v>
      </c>
    </row>
    <row r="816" spans="1:17" ht="11.25" customHeight="1" x14ac:dyDescent="0.2">
      <c r="A816" s="23">
        <v>808</v>
      </c>
      <c r="B816" s="61" t="s">
        <v>2471</v>
      </c>
      <c r="C816" s="61" t="s">
        <v>2317</v>
      </c>
      <c r="D816" s="61" t="s">
        <v>2779</v>
      </c>
      <c r="E816" s="62">
        <f t="shared" si="36"/>
        <v>44130</v>
      </c>
      <c r="F816" s="63" t="s">
        <v>2985</v>
      </c>
      <c r="G816" s="64">
        <v>1</v>
      </c>
      <c r="H816" s="65" t="s">
        <v>2986</v>
      </c>
      <c r="I816" s="25" t="s">
        <v>1760</v>
      </c>
      <c r="J816" s="244">
        <v>120</v>
      </c>
      <c r="K816" s="66">
        <f t="shared" si="37"/>
        <v>12</v>
      </c>
      <c r="L816" s="67" t="s">
        <v>2987</v>
      </c>
      <c r="M816" s="199">
        <v>156</v>
      </c>
      <c r="N816" s="24">
        <f t="shared" si="38"/>
        <v>0.1</v>
      </c>
      <c r="O816" s="200" t="s">
        <v>2182</v>
      </c>
      <c r="P816" s="68" t="s">
        <v>2988</v>
      </c>
      <c r="Q816" s="201" t="s">
        <v>304</v>
      </c>
    </row>
    <row r="817" spans="1:17" ht="11.25" customHeight="1" x14ac:dyDescent="0.2">
      <c r="A817" s="23">
        <v>809</v>
      </c>
      <c r="B817" s="61" t="s">
        <v>2473</v>
      </c>
      <c r="C817" s="61" t="s">
        <v>1921</v>
      </c>
      <c r="D817" s="61" t="s">
        <v>2780</v>
      </c>
      <c r="E817" s="62">
        <f t="shared" si="36"/>
        <v>44130</v>
      </c>
      <c r="F817" s="63" t="s">
        <v>2985</v>
      </c>
      <c r="G817" s="64">
        <v>1</v>
      </c>
      <c r="H817" s="65" t="s">
        <v>2986</v>
      </c>
      <c r="I817" s="25" t="s">
        <v>1760</v>
      </c>
      <c r="J817" s="244">
        <v>25</v>
      </c>
      <c r="K817" s="66">
        <f t="shared" si="37"/>
        <v>2.5</v>
      </c>
      <c r="L817" s="67" t="s">
        <v>2987</v>
      </c>
      <c r="M817" s="199">
        <v>156</v>
      </c>
      <c r="N817" s="24">
        <f t="shared" si="38"/>
        <v>0.1</v>
      </c>
      <c r="O817" s="200" t="s">
        <v>2199</v>
      </c>
      <c r="P817" s="68" t="s">
        <v>2988</v>
      </c>
      <c r="Q817" s="201" t="s">
        <v>304</v>
      </c>
    </row>
    <row r="818" spans="1:17" ht="11.25" customHeight="1" x14ac:dyDescent="0.2">
      <c r="A818" s="23">
        <v>810</v>
      </c>
      <c r="B818" s="61" t="s">
        <v>2473</v>
      </c>
      <c r="C818" s="61" t="s">
        <v>1921</v>
      </c>
      <c r="D818" s="61" t="s">
        <v>2780</v>
      </c>
      <c r="E818" s="62">
        <f t="shared" si="36"/>
        <v>44130</v>
      </c>
      <c r="F818" s="63" t="s">
        <v>2985</v>
      </c>
      <c r="G818" s="64">
        <v>1</v>
      </c>
      <c r="H818" s="65" t="s">
        <v>2986</v>
      </c>
      <c r="I818" s="25" t="s">
        <v>1760</v>
      </c>
      <c r="J818" s="244">
        <v>47</v>
      </c>
      <c r="K818" s="66">
        <f t="shared" si="37"/>
        <v>4.7</v>
      </c>
      <c r="L818" s="67" t="s">
        <v>2987</v>
      </c>
      <c r="M818" s="199">
        <v>156</v>
      </c>
      <c r="N818" s="24">
        <f t="shared" si="38"/>
        <v>0.1</v>
      </c>
      <c r="O818" s="200" t="s">
        <v>2199</v>
      </c>
      <c r="P818" s="68" t="s">
        <v>2988</v>
      </c>
      <c r="Q818" s="201" t="s">
        <v>304</v>
      </c>
    </row>
    <row r="819" spans="1:17" ht="11.25" customHeight="1" x14ac:dyDescent="0.2">
      <c r="A819" s="23">
        <v>811</v>
      </c>
      <c r="B819" s="61" t="s">
        <v>2475</v>
      </c>
      <c r="C819" s="61" t="s">
        <v>1881</v>
      </c>
      <c r="D819" s="61" t="s">
        <v>2781</v>
      </c>
      <c r="E819" s="62">
        <f t="shared" ref="E819:E845" si="39">DATE(2020,10,26)</f>
        <v>44130</v>
      </c>
      <c r="F819" s="63" t="s">
        <v>2985</v>
      </c>
      <c r="G819" s="64">
        <v>1</v>
      </c>
      <c r="H819" s="65" t="s">
        <v>2986</v>
      </c>
      <c r="I819" s="25" t="s">
        <v>1760</v>
      </c>
      <c r="J819" s="244">
        <v>46</v>
      </c>
      <c r="K819" s="66">
        <f t="shared" si="37"/>
        <v>4.5999999999999996</v>
      </c>
      <c r="L819" s="67" t="s">
        <v>2987</v>
      </c>
      <c r="M819" s="199">
        <v>156</v>
      </c>
      <c r="N819" s="24">
        <f t="shared" si="38"/>
        <v>0.1</v>
      </c>
      <c r="O819" s="200" t="s">
        <v>2205</v>
      </c>
      <c r="P819" s="68" t="s">
        <v>2988</v>
      </c>
      <c r="Q819" s="201" t="s">
        <v>304</v>
      </c>
    </row>
    <row r="820" spans="1:17" ht="11.25" customHeight="1" x14ac:dyDescent="0.2">
      <c r="A820" s="23">
        <v>812</v>
      </c>
      <c r="B820" s="61" t="s">
        <v>2477</v>
      </c>
      <c r="C820" s="61" t="s">
        <v>1886</v>
      </c>
      <c r="D820" s="61" t="s">
        <v>2782</v>
      </c>
      <c r="E820" s="62">
        <f t="shared" si="39"/>
        <v>44130</v>
      </c>
      <c r="F820" s="63" t="s">
        <v>2985</v>
      </c>
      <c r="G820" s="64">
        <v>1</v>
      </c>
      <c r="H820" s="65" t="s">
        <v>2986</v>
      </c>
      <c r="I820" s="25" t="s">
        <v>1760</v>
      </c>
      <c r="J820" s="244">
        <v>95</v>
      </c>
      <c r="K820" s="66">
        <f t="shared" si="37"/>
        <v>9.5</v>
      </c>
      <c r="L820" s="67" t="s">
        <v>2987</v>
      </c>
      <c r="M820" s="199">
        <v>156</v>
      </c>
      <c r="N820" s="24">
        <f t="shared" si="38"/>
        <v>0.1</v>
      </c>
      <c r="O820" s="200" t="s">
        <v>2210</v>
      </c>
      <c r="P820" s="68" t="s">
        <v>2988</v>
      </c>
      <c r="Q820" s="201" t="s">
        <v>304</v>
      </c>
    </row>
    <row r="821" spans="1:17" ht="11.25" customHeight="1" x14ac:dyDescent="0.2">
      <c r="A821" s="23">
        <v>813</v>
      </c>
      <c r="B821" s="61" t="s">
        <v>2481</v>
      </c>
      <c r="C821" s="61" t="s">
        <v>1853</v>
      </c>
      <c r="D821" s="61" t="s">
        <v>2783</v>
      </c>
      <c r="E821" s="62">
        <f t="shared" si="39"/>
        <v>44130</v>
      </c>
      <c r="F821" s="63" t="s">
        <v>2985</v>
      </c>
      <c r="G821" s="64">
        <v>1</v>
      </c>
      <c r="H821" s="65" t="s">
        <v>2986</v>
      </c>
      <c r="I821" s="25" t="s">
        <v>1760</v>
      </c>
      <c r="J821" s="244">
        <v>38</v>
      </c>
      <c r="K821" s="66">
        <f t="shared" si="37"/>
        <v>3.8</v>
      </c>
      <c r="L821" s="67" t="s">
        <v>2987</v>
      </c>
      <c r="M821" s="199">
        <v>156</v>
      </c>
      <c r="N821" s="24">
        <f t="shared" si="38"/>
        <v>0.1</v>
      </c>
      <c r="O821" s="200" t="s">
        <v>1947</v>
      </c>
      <c r="P821" s="68" t="s">
        <v>2988</v>
      </c>
      <c r="Q821" s="201" t="s">
        <v>304</v>
      </c>
    </row>
    <row r="822" spans="1:17" ht="11.25" customHeight="1" x14ac:dyDescent="0.2">
      <c r="A822" s="23">
        <v>814</v>
      </c>
      <c r="B822" s="61" t="s">
        <v>2481</v>
      </c>
      <c r="C822" s="61" t="s">
        <v>1853</v>
      </c>
      <c r="D822" s="61" t="s">
        <v>2783</v>
      </c>
      <c r="E822" s="62">
        <f t="shared" si="39"/>
        <v>44130</v>
      </c>
      <c r="F822" s="63" t="s">
        <v>2985</v>
      </c>
      <c r="G822" s="64">
        <v>1</v>
      </c>
      <c r="H822" s="65" t="s">
        <v>2986</v>
      </c>
      <c r="I822" s="25" t="s">
        <v>1760</v>
      </c>
      <c r="J822" s="244">
        <v>128</v>
      </c>
      <c r="K822" s="66">
        <f t="shared" si="37"/>
        <v>12.8</v>
      </c>
      <c r="L822" s="67" t="s">
        <v>2987</v>
      </c>
      <c r="M822" s="199">
        <v>156</v>
      </c>
      <c r="N822" s="24">
        <f t="shared" si="38"/>
        <v>0.1</v>
      </c>
      <c r="O822" s="200" t="s">
        <v>1947</v>
      </c>
      <c r="P822" s="68" t="s">
        <v>2988</v>
      </c>
      <c r="Q822" s="201" t="s">
        <v>304</v>
      </c>
    </row>
    <row r="823" spans="1:17" ht="11.25" customHeight="1" x14ac:dyDescent="0.2">
      <c r="A823" s="23">
        <v>815</v>
      </c>
      <c r="B823" s="61" t="s">
        <v>2483</v>
      </c>
      <c r="C823" s="61" t="s">
        <v>2257</v>
      </c>
      <c r="D823" s="61" t="s">
        <v>2784</v>
      </c>
      <c r="E823" s="62">
        <f t="shared" si="39"/>
        <v>44130</v>
      </c>
      <c r="F823" s="63" t="s">
        <v>2985</v>
      </c>
      <c r="G823" s="64">
        <v>1</v>
      </c>
      <c r="H823" s="65" t="s">
        <v>2986</v>
      </c>
      <c r="I823" s="25" t="s">
        <v>1760</v>
      </c>
      <c r="J823" s="244">
        <v>36</v>
      </c>
      <c r="K823" s="66">
        <f t="shared" si="37"/>
        <v>3.6</v>
      </c>
      <c r="L823" s="67" t="s">
        <v>2987</v>
      </c>
      <c r="M823" s="199">
        <v>156</v>
      </c>
      <c r="N823" s="24">
        <f t="shared" si="38"/>
        <v>0.1</v>
      </c>
      <c r="O823" s="200" t="s">
        <v>2232</v>
      </c>
      <c r="P823" s="68" t="s">
        <v>2988</v>
      </c>
      <c r="Q823" s="201" t="s">
        <v>304</v>
      </c>
    </row>
    <row r="824" spans="1:17" ht="11.25" customHeight="1" x14ac:dyDescent="0.2">
      <c r="A824" s="23">
        <v>816</v>
      </c>
      <c r="B824" s="61" t="s">
        <v>2487</v>
      </c>
      <c r="C824" s="61" t="s">
        <v>1764</v>
      </c>
      <c r="D824" s="61" t="s">
        <v>2785</v>
      </c>
      <c r="E824" s="62">
        <f t="shared" si="39"/>
        <v>44130</v>
      </c>
      <c r="F824" s="63" t="s">
        <v>2985</v>
      </c>
      <c r="G824" s="64">
        <v>1</v>
      </c>
      <c r="H824" s="65" t="s">
        <v>2986</v>
      </c>
      <c r="I824" s="25" t="s">
        <v>1760</v>
      </c>
      <c r="J824" s="244">
        <v>112</v>
      </c>
      <c r="K824" s="66">
        <f t="shared" si="37"/>
        <v>11.2</v>
      </c>
      <c r="L824" s="67" t="s">
        <v>2987</v>
      </c>
      <c r="M824" s="199">
        <v>156</v>
      </c>
      <c r="N824" s="24">
        <f t="shared" si="38"/>
        <v>0.1</v>
      </c>
      <c r="O824" s="200" t="s">
        <v>2236</v>
      </c>
      <c r="P824" s="68" t="s">
        <v>2988</v>
      </c>
      <c r="Q824" s="201" t="s">
        <v>304</v>
      </c>
    </row>
    <row r="825" spans="1:17" ht="11.25" customHeight="1" x14ac:dyDescent="0.2">
      <c r="A825" s="23">
        <v>817</v>
      </c>
      <c r="B825" s="61" t="s">
        <v>2489</v>
      </c>
      <c r="C825" s="61" t="s">
        <v>1765</v>
      </c>
      <c r="D825" s="61" t="s">
        <v>2786</v>
      </c>
      <c r="E825" s="62">
        <f t="shared" si="39"/>
        <v>44130</v>
      </c>
      <c r="F825" s="63" t="s">
        <v>2985</v>
      </c>
      <c r="G825" s="64">
        <v>1</v>
      </c>
      <c r="H825" s="65" t="s">
        <v>2986</v>
      </c>
      <c r="I825" s="25" t="s">
        <v>1760</v>
      </c>
      <c r="J825" s="244">
        <v>156</v>
      </c>
      <c r="K825" s="66">
        <f t="shared" si="37"/>
        <v>15.6</v>
      </c>
      <c r="L825" s="67" t="s">
        <v>2987</v>
      </c>
      <c r="M825" s="199">
        <v>156</v>
      </c>
      <c r="N825" s="24">
        <f t="shared" si="38"/>
        <v>0.1</v>
      </c>
      <c r="O825" s="200" t="s">
        <v>2237</v>
      </c>
      <c r="P825" s="68" t="s">
        <v>2988</v>
      </c>
      <c r="Q825" s="201" t="s">
        <v>304</v>
      </c>
    </row>
    <row r="826" spans="1:17" ht="11.25" customHeight="1" x14ac:dyDescent="0.2">
      <c r="A826" s="23">
        <v>818</v>
      </c>
      <c r="B826" s="61" t="s">
        <v>2491</v>
      </c>
      <c r="C826" s="61" t="s">
        <v>1767</v>
      </c>
      <c r="D826" s="61" t="s">
        <v>2787</v>
      </c>
      <c r="E826" s="62">
        <f t="shared" si="39"/>
        <v>44130</v>
      </c>
      <c r="F826" s="63" t="s">
        <v>2985</v>
      </c>
      <c r="G826" s="64">
        <v>1</v>
      </c>
      <c r="H826" s="65" t="s">
        <v>2986</v>
      </c>
      <c r="I826" s="25" t="s">
        <v>1760</v>
      </c>
      <c r="J826" s="244">
        <v>88</v>
      </c>
      <c r="K826" s="66">
        <f t="shared" si="37"/>
        <v>8.8000000000000007</v>
      </c>
      <c r="L826" s="67" t="s">
        <v>2987</v>
      </c>
      <c r="M826" s="199">
        <v>156</v>
      </c>
      <c r="N826" s="24">
        <f t="shared" si="38"/>
        <v>0.1</v>
      </c>
      <c r="O826" s="200" t="s">
        <v>2239</v>
      </c>
      <c r="P826" s="68" t="s">
        <v>2988</v>
      </c>
      <c r="Q826" s="201" t="s">
        <v>304</v>
      </c>
    </row>
    <row r="827" spans="1:17" ht="11.25" customHeight="1" x14ac:dyDescent="0.2">
      <c r="A827" s="23">
        <v>819</v>
      </c>
      <c r="B827" s="61" t="s">
        <v>2495</v>
      </c>
      <c r="C827" s="61" t="s">
        <v>1783</v>
      </c>
      <c r="D827" s="61" t="s">
        <v>2788</v>
      </c>
      <c r="E827" s="62">
        <f t="shared" si="39"/>
        <v>44130</v>
      </c>
      <c r="F827" s="63" t="s">
        <v>2985</v>
      </c>
      <c r="G827" s="64">
        <v>1</v>
      </c>
      <c r="H827" s="65" t="s">
        <v>2986</v>
      </c>
      <c r="I827" s="25" t="s">
        <v>1760</v>
      </c>
      <c r="J827" s="244">
        <v>64</v>
      </c>
      <c r="K827" s="66">
        <f t="shared" si="37"/>
        <v>6.4</v>
      </c>
      <c r="L827" s="67" t="s">
        <v>2987</v>
      </c>
      <c r="M827" s="199">
        <v>156</v>
      </c>
      <c r="N827" s="24">
        <f t="shared" si="38"/>
        <v>0.1</v>
      </c>
      <c r="O827" s="200" t="s">
        <v>1657</v>
      </c>
      <c r="P827" s="68" t="s">
        <v>2988</v>
      </c>
      <c r="Q827" s="201" t="s">
        <v>304</v>
      </c>
    </row>
    <row r="828" spans="1:17" ht="11.25" customHeight="1" x14ac:dyDescent="0.2">
      <c r="A828" s="23">
        <v>820</v>
      </c>
      <c r="B828" s="61" t="s">
        <v>2497</v>
      </c>
      <c r="C828" s="61" t="s">
        <v>1786</v>
      </c>
      <c r="D828" s="61" t="s">
        <v>2789</v>
      </c>
      <c r="E828" s="62">
        <f t="shared" si="39"/>
        <v>44130</v>
      </c>
      <c r="F828" s="63" t="s">
        <v>2985</v>
      </c>
      <c r="G828" s="64">
        <v>1</v>
      </c>
      <c r="H828" s="65" t="s">
        <v>2986</v>
      </c>
      <c r="I828" s="25" t="s">
        <v>1760</v>
      </c>
      <c r="J828" s="244">
        <v>34</v>
      </c>
      <c r="K828" s="66">
        <f t="shared" si="37"/>
        <v>3.4</v>
      </c>
      <c r="L828" s="67" t="s">
        <v>2987</v>
      </c>
      <c r="M828" s="199">
        <v>156</v>
      </c>
      <c r="N828" s="24">
        <f t="shared" si="38"/>
        <v>0.1</v>
      </c>
      <c r="O828" s="200" t="s">
        <v>1661</v>
      </c>
      <c r="P828" s="68" t="s">
        <v>2988</v>
      </c>
      <c r="Q828" s="201" t="s">
        <v>304</v>
      </c>
    </row>
    <row r="829" spans="1:17" ht="11.25" customHeight="1" x14ac:dyDescent="0.2">
      <c r="A829" s="23">
        <v>821</v>
      </c>
      <c r="B829" s="61" t="s">
        <v>2622</v>
      </c>
      <c r="C829" s="61" t="s">
        <v>1854</v>
      </c>
      <c r="D829" s="61" t="s">
        <v>2790</v>
      </c>
      <c r="E829" s="62">
        <f t="shared" si="39"/>
        <v>44130</v>
      </c>
      <c r="F829" s="63" t="s">
        <v>2985</v>
      </c>
      <c r="G829" s="64">
        <v>1</v>
      </c>
      <c r="H829" s="65" t="s">
        <v>2986</v>
      </c>
      <c r="I829" s="25" t="s">
        <v>1760</v>
      </c>
      <c r="J829" s="244">
        <v>164</v>
      </c>
      <c r="K829" s="66">
        <f t="shared" si="37"/>
        <v>16.399999999999999</v>
      </c>
      <c r="L829" s="67" t="s">
        <v>2987</v>
      </c>
      <c r="M829" s="199">
        <v>156</v>
      </c>
      <c r="N829" s="24">
        <f t="shared" si="38"/>
        <v>0.1</v>
      </c>
      <c r="O829" s="200" t="s">
        <v>1948</v>
      </c>
      <c r="P829" s="68" t="s">
        <v>2988</v>
      </c>
      <c r="Q829" s="201" t="s">
        <v>2549</v>
      </c>
    </row>
    <row r="830" spans="1:17" ht="11.25" customHeight="1" x14ac:dyDescent="0.2">
      <c r="A830" s="23">
        <v>822</v>
      </c>
      <c r="B830" s="61" t="s">
        <v>2628</v>
      </c>
      <c r="C830" s="61" t="s">
        <v>1905</v>
      </c>
      <c r="D830" s="61" t="s">
        <v>2791</v>
      </c>
      <c r="E830" s="62">
        <f t="shared" si="39"/>
        <v>44130</v>
      </c>
      <c r="F830" s="63" t="s">
        <v>2985</v>
      </c>
      <c r="G830" s="64">
        <v>1</v>
      </c>
      <c r="H830" s="65" t="s">
        <v>2986</v>
      </c>
      <c r="I830" s="25" t="s">
        <v>1760</v>
      </c>
      <c r="J830" s="244">
        <v>34</v>
      </c>
      <c r="K830" s="66">
        <f t="shared" si="37"/>
        <v>3.4</v>
      </c>
      <c r="L830" s="67" t="s">
        <v>2987</v>
      </c>
      <c r="M830" s="199">
        <v>156</v>
      </c>
      <c r="N830" s="24">
        <f t="shared" si="38"/>
        <v>0.1</v>
      </c>
      <c r="O830" s="200" t="s">
        <v>1970</v>
      </c>
      <c r="P830" s="68" t="s">
        <v>2988</v>
      </c>
      <c r="Q830" s="201" t="s">
        <v>2549</v>
      </c>
    </row>
    <row r="831" spans="1:17" ht="11.25" customHeight="1" x14ac:dyDescent="0.2">
      <c r="A831" s="23">
        <v>823</v>
      </c>
      <c r="B831" s="61" t="s">
        <v>2630</v>
      </c>
      <c r="C831" s="61" t="s">
        <v>1910</v>
      </c>
      <c r="D831" s="61" t="s">
        <v>2792</v>
      </c>
      <c r="E831" s="62">
        <f t="shared" si="39"/>
        <v>44130</v>
      </c>
      <c r="F831" s="63" t="s">
        <v>2985</v>
      </c>
      <c r="G831" s="64">
        <v>1</v>
      </c>
      <c r="H831" s="65" t="s">
        <v>2986</v>
      </c>
      <c r="I831" s="25" t="s">
        <v>1760</v>
      </c>
      <c r="J831" s="244">
        <v>140</v>
      </c>
      <c r="K831" s="66">
        <f t="shared" si="37"/>
        <v>14</v>
      </c>
      <c r="L831" s="67" t="s">
        <v>2987</v>
      </c>
      <c r="M831" s="199">
        <v>156</v>
      </c>
      <c r="N831" s="24">
        <f t="shared" si="38"/>
        <v>0.1</v>
      </c>
      <c r="O831" s="200" t="s">
        <v>2152</v>
      </c>
      <c r="P831" s="68" t="s">
        <v>2988</v>
      </c>
      <c r="Q831" s="201" t="s">
        <v>2549</v>
      </c>
    </row>
    <row r="832" spans="1:17" ht="11.25" customHeight="1" x14ac:dyDescent="0.2">
      <c r="A832" s="23">
        <v>824</v>
      </c>
      <c r="B832" s="61" t="s">
        <v>2632</v>
      </c>
      <c r="C832" s="61" t="s">
        <v>1815</v>
      </c>
      <c r="D832" s="61" t="s">
        <v>2793</v>
      </c>
      <c r="E832" s="62">
        <f t="shared" si="39"/>
        <v>44130</v>
      </c>
      <c r="F832" s="63" t="s">
        <v>2985</v>
      </c>
      <c r="G832" s="64">
        <v>1</v>
      </c>
      <c r="H832" s="65" t="s">
        <v>2986</v>
      </c>
      <c r="I832" s="25" t="s">
        <v>1760</v>
      </c>
      <c r="J832" s="244">
        <v>150</v>
      </c>
      <c r="K832" s="66">
        <f t="shared" si="37"/>
        <v>15</v>
      </c>
      <c r="L832" s="67" t="s">
        <v>2987</v>
      </c>
      <c r="M832" s="199">
        <v>156</v>
      </c>
      <c r="N832" s="24">
        <f t="shared" si="38"/>
        <v>0.1</v>
      </c>
      <c r="O832" s="200" t="s">
        <v>1715</v>
      </c>
      <c r="P832" s="68" t="s">
        <v>2988</v>
      </c>
      <c r="Q832" s="201" t="s">
        <v>2549</v>
      </c>
    </row>
    <row r="833" spans="1:17" ht="11.25" customHeight="1" x14ac:dyDescent="0.2">
      <c r="A833" s="23">
        <v>825</v>
      </c>
      <c r="B833" s="61" t="s">
        <v>2634</v>
      </c>
      <c r="C833" s="61" t="s">
        <v>1879</v>
      </c>
      <c r="D833" s="61" t="s">
        <v>2794</v>
      </c>
      <c r="E833" s="62">
        <f t="shared" si="39"/>
        <v>44130</v>
      </c>
      <c r="F833" s="63" t="s">
        <v>2985</v>
      </c>
      <c r="G833" s="64">
        <v>1</v>
      </c>
      <c r="H833" s="65" t="s">
        <v>2986</v>
      </c>
      <c r="I833" s="25" t="s">
        <v>1760</v>
      </c>
      <c r="J833" s="244">
        <v>140</v>
      </c>
      <c r="K833" s="66">
        <f t="shared" si="37"/>
        <v>14</v>
      </c>
      <c r="L833" s="67" t="s">
        <v>2987</v>
      </c>
      <c r="M833" s="199">
        <v>156</v>
      </c>
      <c r="N833" s="24">
        <f t="shared" si="38"/>
        <v>0.1</v>
      </c>
      <c r="O833" s="200" t="s">
        <v>2203</v>
      </c>
      <c r="P833" s="68" t="s">
        <v>2988</v>
      </c>
      <c r="Q833" s="201" t="s">
        <v>2549</v>
      </c>
    </row>
    <row r="834" spans="1:17" ht="11.25" customHeight="1" x14ac:dyDescent="0.2">
      <c r="A834" s="23">
        <v>826</v>
      </c>
      <c r="B834" s="61" t="s">
        <v>2640</v>
      </c>
      <c r="C834" s="61" t="s">
        <v>1875</v>
      </c>
      <c r="D834" s="61" t="s">
        <v>2795</v>
      </c>
      <c r="E834" s="62">
        <f t="shared" si="39"/>
        <v>44130</v>
      </c>
      <c r="F834" s="63" t="s">
        <v>2985</v>
      </c>
      <c r="G834" s="64">
        <v>1</v>
      </c>
      <c r="H834" s="65" t="s">
        <v>2986</v>
      </c>
      <c r="I834" s="25" t="s">
        <v>1760</v>
      </c>
      <c r="J834" s="244">
        <v>240</v>
      </c>
      <c r="K834" s="66">
        <f t="shared" si="37"/>
        <v>24</v>
      </c>
      <c r="L834" s="67" t="s">
        <v>2987</v>
      </c>
      <c r="M834" s="199">
        <v>156</v>
      </c>
      <c r="N834" s="24">
        <f t="shared" si="38"/>
        <v>0.1</v>
      </c>
      <c r="O834" s="200" t="s">
        <v>2179</v>
      </c>
      <c r="P834" s="68" t="s">
        <v>2988</v>
      </c>
      <c r="Q834" s="201" t="s">
        <v>2549</v>
      </c>
    </row>
    <row r="835" spans="1:17" ht="11.25" customHeight="1" x14ac:dyDescent="0.2">
      <c r="A835" s="23">
        <v>827</v>
      </c>
      <c r="B835" s="61" t="s">
        <v>2642</v>
      </c>
      <c r="C835" s="61" t="s">
        <v>1876</v>
      </c>
      <c r="D835" s="61" t="s">
        <v>2796</v>
      </c>
      <c r="E835" s="62">
        <f t="shared" si="39"/>
        <v>44130</v>
      </c>
      <c r="F835" s="63" t="s">
        <v>2985</v>
      </c>
      <c r="G835" s="64">
        <v>1</v>
      </c>
      <c r="H835" s="65" t="s">
        <v>2986</v>
      </c>
      <c r="I835" s="25" t="s">
        <v>1760</v>
      </c>
      <c r="J835" s="244">
        <v>61</v>
      </c>
      <c r="K835" s="66">
        <f t="shared" si="37"/>
        <v>6.1</v>
      </c>
      <c r="L835" s="67" t="s">
        <v>2987</v>
      </c>
      <c r="M835" s="199">
        <v>156</v>
      </c>
      <c r="N835" s="24">
        <f t="shared" si="38"/>
        <v>0.1</v>
      </c>
      <c r="O835" s="200" t="s">
        <v>2180</v>
      </c>
      <c r="P835" s="68" t="s">
        <v>2988</v>
      </c>
      <c r="Q835" s="201" t="s">
        <v>2549</v>
      </c>
    </row>
    <row r="836" spans="1:17" ht="11.25" customHeight="1" x14ac:dyDescent="0.2">
      <c r="A836" s="23">
        <v>828</v>
      </c>
      <c r="B836" s="61" t="s">
        <v>2642</v>
      </c>
      <c r="C836" s="61" t="s">
        <v>1876</v>
      </c>
      <c r="D836" s="61" t="s">
        <v>2796</v>
      </c>
      <c r="E836" s="62">
        <f t="shared" si="39"/>
        <v>44130</v>
      </c>
      <c r="F836" s="63" t="s">
        <v>2985</v>
      </c>
      <c r="G836" s="64">
        <v>1</v>
      </c>
      <c r="H836" s="65" t="s">
        <v>2986</v>
      </c>
      <c r="I836" s="25" t="s">
        <v>1760</v>
      </c>
      <c r="J836" s="244">
        <v>225</v>
      </c>
      <c r="K836" s="66">
        <f t="shared" si="37"/>
        <v>22.5</v>
      </c>
      <c r="L836" s="67" t="s">
        <v>2987</v>
      </c>
      <c r="M836" s="199">
        <v>156</v>
      </c>
      <c r="N836" s="24">
        <f t="shared" si="38"/>
        <v>0.1</v>
      </c>
      <c r="O836" s="200" t="s">
        <v>2180</v>
      </c>
      <c r="P836" s="68" t="s">
        <v>2988</v>
      </c>
      <c r="Q836" s="201" t="s">
        <v>2549</v>
      </c>
    </row>
    <row r="837" spans="1:17" ht="11.25" customHeight="1" x14ac:dyDescent="0.2">
      <c r="A837" s="23">
        <v>829</v>
      </c>
      <c r="B837" s="61" t="s">
        <v>2644</v>
      </c>
      <c r="C837" s="61" t="s">
        <v>2316</v>
      </c>
      <c r="D837" s="61" t="s">
        <v>2797</v>
      </c>
      <c r="E837" s="62">
        <f t="shared" si="39"/>
        <v>44130</v>
      </c>
      <c r="F837" s="63" t="s">
        <v>2985</v>
      </c>
      <c r="G837" s="64">
        <v>1</v>
      </c>
      <c r="H837" s="65" t="s">
        <v>2986</v>
      </c>
      <c r="I837" s="25" t="s">
        <v>1760</v>
      </c>
      <c r="J837" s="244">
        <v>114</v>
      </c>
      <c r="K837" s="66">
        <f t="shared" si="37"/>
        <v>11.4</v>
      </c>
      <c r="L837" s="67" t="s">
        <v>2987</v>
      </c>
      <c r="M837" s="199">
        <v>156</v>
      </c>
      <c r="N837" s="24">
        <f t="shared" si="38"/>
        <v>0.1</v>
      </c>
      <c r="O837" s="200" t="s">
        <v>2181</v>
      </c>
      <c r="P837" s="68" t="s">
        <v>2988</v>
      </c>
      <c r="Q837" s="201" t="s">
        <v>2549</v>
      </c>
    </row>
    <row r="838" spans="1:17" ht="11.25" customHeight="1" x14ac:dyDescent="0.2">
      <c r="A838" s="23">
        <v>830</v>
      </c>
      <c r="B838" s="61" t="s">
        <v>2646</v>
      </c>
      <c r="C838" s="61" t="s">
        <v>2318</v>
      </c>
      <c r="D838" s="61" t="s">
        <v>2798</v>
      </c>
      <c r="E838" s="62">
        <f t="shared" si="39"/>
        <v>44130</v>
      </c>
      <c r="F838" s="63" t="s">
        <v>2985</v>
      </c>
      <c r="G838" s="64">
        <v>1</v>
      </c>
      <c r="H838" s="65" t="s">
        <v>2986</v>
      </c>
      <c r="I838" s="25" t="s">
        <v>1760</v>
      </c>
      <c r="J838" s="244">
        <v>260</v>
      </c>
      <c r="K838" s="66">
        <f t="shared" si="37"/>
        <v>26</v>
      </c>
      <c r="L838" s="67" t="s">
        <v>2987</v>
      </c>
      <c r="M838" s="199">
        <v>156</v>
      </c>
      <c r="N838" s="24">
        <f t="shared" si="38"/>
        <v>0.1</v>
      </c>
      <c r="O838" s="200" t="s">
        <v>2183</v>
      </c>
      <c r="P838" s="68" t="s">
        <v>2988</v>
      </c>
      <c r="Q838" s="201" t="s">
        <v>2549</v>
      </c>
    </row>
    <row r="839" spans="1:17" ht="11.25" customHeight="1" x14ac:dyDescent="0.2">
      <c r="A839" s="23">
        <v>831</v>
      </c>
      <c r="B839" s="61" t="s">
        <v>2648</v>
      </c>
      <c r="C839" s="61" t="s">
        <v>2326</v>
      </c>
      <c r="D839" s="61" t="s">
        <v>2799</v>
      </c>
      <c r="E839" s="62">
        <f t="shared" si="39"/>
        <v>44130</v>
      </c>
      <c r="F839" s="63" t="s">
        <v>2985</v>
      </c>
      <c r="G839" s="64">
        <v>1</v>
      </c>
      <c r="H839" s="65" t="s">
        <v>2986</v>
      </c>
      <c r="I839" s="25" t="s">
        <v>1760</v>
      </c>
      <c r="J839" s="244">
        <v>152</v>
      </c>
      <c r="K839" s="66">
        <f t="shared" si="37"/>
        <v>15.2</v>
      </c>
      <c r="L839" s="67" t="s">
        <v>2987</v>
      </c>
      <c r="M839" s="199">
        <v>156</v>
      </c>
      <c r="N839" s="24">
        <f t="shared" si="38"/>
        <v>0.1</v>
      </c>
      <c r="O839" s="200" t="s">
        <v>2191</v>
      </c>
      <c r="P839" s="68" t="s">
        <v>2988</v>
      </c>
      <c r="Q839" s="201" t="s">
        <v>2549</v>
      </c>
    </row>
    <row r="840" spans="1:17" ht="11.25" customHeight="1" x14ac:dyDescent="0.2">
      <c r="A840" s="23">
        <v>832</v>
      </c>
      <c r="B840" s="61" t="s">
        <v>2650</v>
      </c>
      <c r="C840" s="61" t="s">
        <v>1919</v>
      </c>
      <c r="D840" s="61" t="s">
        <v>2800</v>
      </c>
      <c r="E840" s="62">
        <f t="shared" si="39"/>
        <v>44130</v>
      </c>
      <c r="F840" s="63" t="s">
        <v>2985</v>
      </c>
      <c r="G840" s="64">
        <v>1</v>
      </c>
      <c r="H840" s="65" t="s">
        <v>2986</v>
      </c>
      <c r="I840" s="25" t="s">
        <v>1760</v>
      </c>
      <c r="J840" s="244">
        <v>120</v>
      </c>
      <c r="K840" s="66">
        <f t="shared" si="37"/>
        <v>12</v>
      </c>
      <c r="L840" s="67" t="s">
        <v>2987</v>
      </c>
      <c r="M840" s="199">
        <v>156</v>
      </c>
      <c r="N840" s="24">
        <f t="shared" si="38"/>
        <v>0.1</v>
      </c>
      <c r="O840" s="200" t="s">
        <v>2197</v>
      </c>
      <c r="P840" s="68" t="s">
        <v>2988</v>
      </c>
      <c r="Q840" s="201" t="s">
        <v>2549</v>
      </c>
    </row>
    <row r="841" spans="1:17" ht="11.25" customHeight="1" x14ac:dyDescent="0.2">
      <c r="A841" s="23">
        <v>833</v>
      </c>
      <c r="B841" s="61" t="s">
        <v>2654</v>
      </c>
      <c r="C841" s="61" t="s">
        <v>1877</v>
      </c>
      <c r="D841" s="61" t="s">
        <v>2801</v>
      </c>
      <c r="E841" s="62">
        <f t="shared" si="39"/>
        <v>44130</v>
      </c>
      <c r="F841" s="63" t="s">
        <v>2985</v>
      </c>
      <c r="G841" s="64">
        <v>1</v>
      </c>
      <c r="H841" s="65" t="s">
        <v>2986</v>
      </c>
      <c r="I841" s="25" t="s">
        <v>1760</v>
      </c>
      <c r="J841" s="244">
        <v>60</v>
      </c>
      <c r="K841" s="66">
        <f t="shared" ref="K841:K861" si="40">J841*100/1000</f>
        <v>6</v>
      </c>
      <c r="L841" s="67" t="s">
        <v>2987</v>
      </c>
      <c r="M841" s="199">
        <v>156</v>
      </c>
      <c r="N841" s="24">
        <f t="shared" ref="N841:N861" si="41">100/1000</f>
        <v>0.1</v>
      </c>
      <c r="O841" s="200" t="s">
        <v>2201</v>
      </c>
      <c r="P841" s="68" t="s">
        <v>2988</v>
      </c>
      <c r="Q841" s="201" t="s">
        <v>2549</v>
      </c>
    </row>
    <row r="842" spans="1:17" ht="11.25" customHeight="1" x14ac:dyDescent="0.2">
      <c r="A842" s="23">
        <v>834</v>
      </c>
      <c r="B842" s="61" t="s">
        <v>2656</v>
      </c>
      <c r="C842" s="61" t="s">
        <v>1878</v>
      </c>
      <c r="D842" s="61" t="s">
        <v>2802</v>
      </c>
      <c r="E842" s="62">
        <f t="shared" si="39"/>
        <v>44130</v>
      </c>
      <c r="F842" s="63" t="s">
        <v>2985</v>
      </c>
      <c r="G842" s="64">
        <v>1</v>
      </c>
      <c r="H842" s="65" t="s">
        <v>2986</v>
      </c>
      <c r="I842" s="25" t="s">
        <v>1760</v>
      </c>
      <c r="J842" s="244">
        <v>20</v>
      </c>
      <c r="K842" s="66">
        <f t="shared" si="40"/>
        <v>2</v>
      </c>
      <c r="L842" s="67" t="s">
        <v>2987</v>
      </c>
      <c r="M842" s="199">
        <v>156</v>
      </c>
      <c r="N842" s="24">
        <f t="shared" si="41"/>
        <v>0.1</v>
      </c>
      <c r="O842" s="200" t="s">
        <v>2202</v>
      </c>
      <c r="P842" s="68" t="s">
        <v>2988</v>
      </c>
      <c r="Q842" s="201" t="s">
        <v>2549</v>
      </c>
    </row>
    <row r="843" spans="1:17" ht="11.25" customHeight="1" x14ac:dyDescent="0.2">
      <c r="A843" s="23">
        <v>835</v>
      </c>
      <c r="B843" s="61" t="s">
        <v>2658</v>
      </c>
      <c r="C843" s="61" t="s">
        <v>1887</v>
      </c>
      <c r="D843" s="61" t="s">
        <v>2803</v>
      </c>
      <c r="E843" s="62">
        <f t="shared" si="39"/>
        <v>44130</v>
      </c>
      <c r="F843" s="63" t="s">
        <v>2985</v>
      </c>
      <c r="G843" s="64">
        <v>1</v>
      </c>
      <c r="H843" s="65" t="s">
        <v>2986</v>
      </c>
      <c r="I843" s="25" t="s">
        <v>1760</v>
      </c>
      <c r="J843" s="244">
        <v>150</v>
      </c>
      <c r="K843" s="66">
        <f t="shared" si="40"/>
        <v>15</v>
      </c>
      <c r="L843" s="67" t="s">
        <v>2987</v>
      </c>
      <c r="M843" s="199">
        <v>156</v>
      </c>
      <c r="N843" s="24">
        <f t="shared" si="41"/>
        <v>0.1</v>
      </c>
      <c r="O843" s="200" t="s">
        <v>2211</v>
      </c>
      <c r="P843" s="68" t="s">
        <v>2988</v>
      </c>
      <c r="Q843" s="201" t="s">
        <v>2549</v>
      </c>
    </row>
    <row r="844" spans="1:17" ht="11.25" customHeight="1" x14ac:dyDescent="0.2">
      <c r="A844" s="23">
        <v>836</v>
      </c>
      <c r="B844" s="61" t="s">
        <v>2670</v>
      </c>
      <c r="C844" s="61" t="s">
        <v>1779</v>
      </c>
      <c r="D844" s="61" t="s">
        <v>2804</v>
      </c>
      <c r="E844" s="62">
        <f t="shared" si="39"/>
        <v>44130</v>
      </c>
      <c r="F844" s="63" t="s">
        <v>2985</v>
      </c>
      <c r="G844" s="64">
        <v>1</v>
      </c>
      <c r="H844" s="65" t="s">
        <v>2986</v>
      </c>
      <c r="I844" s="25" t="s">
        <v>1760</v>
      </c>
      <c r="J844" s="244">
        <v>269</v>
      </c>
      <c r="K844" s="66">
        <f t="shared" si="40"/>
        <v>26.9</v>
      </c>
      <c r="L844" s="67" t="s">
        <v>2987</v>
      </c>
      <c r="M844" s="199">
        <v>156</v>
      </c>
      <c r="N844" s="24">
        <f t="shared" si="41"/>
        <v>0.1</v>
      </c>
      <c r="O844" s="200" t="s">
        <v>2251</v>
      </c>
      <c r="P844" s="68" t="s">
        <v>2988</v>
      </c>
      <c r="Q844" s="201" t="s">
        <v>2549</v>
      </c>
    </row>
    <row r="845" spans="1:17" ht="11.25" customHeight="1" x14ac:dyDescent="0.2">
      <c r="A845" s="23">
        <v>837</v>
      </c>
      <c r="B845" s="61" t="s">
        <v>2676</v>
      </c>
      <c r="C845" s="61" t="s">
        <v>1784</v>
      </c>
      <c r="D845" s="61" t="s">
        <v>2805</v>
      </c>
      <c r="E845" s="62">
        <f t="shared" si="39"/>
        <v>44130</v>
      </c>
      <c r="F845" s="63" t="s">
        <v>2985</v>
      </c>
      <c r="G845" s="64">
        <v>1</v>
      </c>
      <c r="H845" s="65" t="s">
        <v>2986</v>
      </c>
      <c r="I845" s="25" t="s">
        <v>1760</v>
      </c>
      <c r="J845" s="244">
        <v>100</v>
      </c>
      <c r="K845" s="66">
        <f t="shared" si="40"/>
        <v>10</v>
      </c>
      <c r="L845" s="67" t="s">
        <v>2987</v>
      </c>
      <c r="M845" s="199">
        <v>156</v>
      </c>
      <c r="N845" s="24">
        <f t="shared" si="41"/>
        <v>0.1</v>
      </c>
      <c r="O845" s="200" t="s">
        <v>1659</v>
      </c>
      <c r="P845" s="68" t="s">
        <v>2988</v>
      </c>
      <c r="Q845" s="201" t="s">
        <v>2549</v>
      </c>
    </row>
    <row r="846" spans="1:17" ht="11.25" customHeight="1" x14ac:dyDescent="0.2">
      <c r="A846" s="23">
        <v>838</v>
      </c>
      <c r="B846" s="61" t="s">
        <v>260</v>
      </c>
      <c r="C846" s="61" t="s">
        <v>1761</v>
      </c>
      <c r="D846" s="61" t="s">
        <v>2806</v>
      </c>
      <c r="E846" s="62">
        <f t="shared" ref="E846:E861" si="42">DATE(2020,10,27)</f>
        <v>44131</v>
      </c>
      <c r="F846" s="63" t="s">
        <v>2985</v>
      </c>
      <c r="G846" s="64">
        <v>1</v>
      </c>
      <c r="H846" s="65" t="s">
        <v>2986</v>
      </c>
      <c r="I846" s="25" t="s">
        <v>1760</v>
      </c>
      <c r="J846" s="244">
        <v>85</v>
      </c>
      <c r="K846" s="66">
        <f t="shared" si="40"/>
        <v>8.5</v>
      </c>
      <c r="L846" s="67" t="s">
        <v>2987</v>
      </c>
      <c r="M846" s="199">
        <v>156</v>
      </c>
      <c r="N846" s="24">
        <f t="shared" si="41"/>
        <v>0.1</v>
      </c>
      <c r="O846" s="200" t="s">
        <v>1939</v>
      </c>
      <c r="P846" s="68" t="s">
        <v>2988</v>
      </c>
      <c r="Q846" s="201" t="s">
        <v>117</v>
      </c>
    </row>
    <row r="847" spans="1:17" ht="11.25" customHeight="1" x14ac:dyDescent="0.2">
      <c r="A847" s="23">
        <v>839</v>
      </c>
      <c r="B847" s="61" t="s">
        <v>262</v>
      </c>
      <c r="C847" s="61" t="s">
        <v>2305</v>
      </c>
      <c r="D847" s="61" t="s">
        <v>2807</v>
      </c>
      <c r="E847" s="62">
        <f t="shared" si="42"/>
        <v>44131</v>
      </c>
      <c r="F847" s="63" t="s">
        <v>2985</v>
      </c>
      <c r="G847" s="64">
        <v>1</v>
      </c>
      <c r="H847" s="65" t="s">
        <v>2986</v>
      </c>
      <c r="I847" s="25" t="s">
        <v>1760</v>
      </c>
      <c r="J847" s="244">
        <v>181</v>
      </c>
      <c r="K847" s="66">
        <f t="shared" si="40"/>
        <v>18.100000000000001</v>
      </c>
      <c r="L847" s="67" t="s">
        <v>2987</v>
      </c>
      <c r="M847" s="199">
        <v>156</v>
      </c>
      <c r="N847" s="24">
        <f t="shared" si="41"/>
        <v>0.1</v>
      </c>
      <c r="O847" s="200" t="s">
        <v>1957</v>
      </c>
      <c r="P847" s="68" t="s">
        <v>2988</v>
      </c>
      <c r="Q847" s="201" t="s">
        <v>117</v>
      </c>
    </row>
    <row r="848" spans="1:17" ht="11.25" customHeight="1" x14ac:dyDescent="0.2">
      <c r="A848" s="23">
        <v>840</v>
      </c>
      <c r="B848" s="61" t="s">
        <v>274</v>
      </c>
      <c r="C848" s="61" t="s">
        <v>2312</v>
      </c>
      <c r="D848" s="61" t="s">
        <v>2808</v>
      </c>
      <c r="E848" s="62">
        <f t="shared" si="42"/>
        <v>44131</v>
      </c>
      <c r="F848" s="63" t="s">
        <v>2985</v>
      </c>
      <c r="G848" s="64">
        <v>1</v>
      </c>
      <c r="H848" s="65" t="s">
        <v>2986</v>
      </c>
      <c r="I848" s="25" t="s">
        <v>1760</v>
      </c>
      <c r="J848" s="244">
        <v>135</v>
      </c>
      <c r="K848" s="66">
        <f t="shared" si="40"/>
        <v>13.5</v>
      </c>
      <c r="L848" s="67" t="s">
        <v>2987</v>
      </c>
      <c r="M848" s="199">
        <v>156</v>
      </c>
      <c r="N848" s="24">
        <f t="shared" si="41"/>
        <v>0.1</v>
      </c>
      <c r="O848" s="200" t="s">
        <v>2164</v>
      </c>
      <c r="P848" s="68" t="s">
        <v>2988</v>
      </c>
      <c r="Q848" s="201" t="s">
        <v>117</v>
      </c>
    </row>
    <row r="849" spans="1:17" ht="11.25" customHeight="1" x14ac:dyDescent="0.2">
      <c r="A849" s="23">
        <v>841</v>
      </c>
      <c r="B849" s="61" t="s">
        <v>276</v>
      </c>
      <c r="C849" s="61" t="s">
        <v>2315</v>
      </c>
      <c r="D849" s="61" t="s">
        <v>2809</v>
      </c>
      <c r="E849" s="62">
        <f t="shared" si="42"/>
        <v>44131</v>
      </c>
      <c r="F849" s="63" t="s">
        <v>2985</v>
      </c>
      <c r="G849" s="64">
        <v>1</v>
      </c>
      <c r="H849" s="65" t="s">
        <v>2986</v>
      </c>
      <c r="I849" s="25" t="s">
        <v>1760</v>
      </c>
      <c r="J849" s="244">
        <v>117</v>
      </c>
      <c r="K849" s="66">
        <f t="shared" si="40"/>
        <v>11.7</v>
      </c>
      <c r="L849" s="67" t="s">
        <v>2987</v>
      </c>
      <c r="M849" s="199">
        <v>156</v>
      </c>
      <c r="N849" s="24">
        <f t="shared" si="41"/>
        <v>0.1</v>
      </c>
      <c r="O849" s="200" t="s">
        <v>2167</v>
      </c>
      <c r="P849" s="68" t="s">
        <v>2988</v>
      </c>
      <c r="Q849" s="201" t="s">
        <v>117</v>
      </c>
    </row>
    <row r="850" spans="1:17" ht="11.25" customHeight="1" x14ac:dyDescent="0.2">
      <c r="A850" s="23">
        <v>842</v>
      </c>
      <c r="B850" s="61" t="s">
        <v>278</v>
      </c>
      <c r="C850" s="61" t="s">
        <v>1866</v>
      </c>
      <c r="D850" s="61" t="s">
        <v>2810</v>
      </c>
      <c r="E850" s="62">
        <f t="shared" si="42"/>
        <v>44131</v>
      </c>
      <c r="F850" s="63" t="s">
        <v>2985</v>
      </c>
      <c r="G850" s="64">
        <v>1</v>
      </c>
      <c r="H850" s="65" t="s">
        <v>2986</v>
      </c>
      <c r="I850" s="25" t="s">
        <v>1760</v>
      </c>
      <c r="J850" s="244">
        <v>136</v>
      </c>
      <c r="K850" s="66">
        <f t="shared" si="40"/>
        <v>13.6</v>
      </c>
      <c r="L850" s="67" t="s">
        <v>2987</v>
      </c>
      <c r="M850" s="199">
        <v>156</v>
      </c>
      <c r="N850" s="24">
        <f t="shared" si="41"/>
        <v>0.1</v>
      </c>
      <c r="O850" s="200" t="s">
        <v>2171</v>
      </c>
      <c r="P850" s="68" t="s">
        <v>2988</v>
      </c>
      <c r="Q850" s="201" t="s">
        <v>117</v>
      </c>
    </row>
    <row r="851" spans="1:17" ht="11.25" customHeight="1" x14ac:dyDescent="0.2">
      <c r="A851" s="23">
        <v>843</v>
      </c>
      <c r="B851" s="61" t="s">
        <v>288</v>
      </c>
      <c r="C851" s="61" t="s">
        <v>2324</v>
      </c>
      <c r="D851" s="61" t="s">
        <v>2811</v>
      </c>
      <c r="E851" s="62">
        <f t="shared" si="42"/>
        <v>44131</v>
      </c>
      <c r="F851" s="63" t="s">
        <v>2985</v>
      </c>
      <c r="G851" s="64">
        <v>1</v>
      </c>
      <c r="H851" s="65" t="s">
        <v>2986</v>
      </c>
      <c r="I851" s="25" t="s">
        <v>1760</v>
      </c>
      <c r="J851" s="244">
        <v>41</v>
      </c>
      <c r="K851" s="66">
        <f t="shared" si="40"/>
        <v>4.0999999999999996</v>
      </c>
      <c r="L851" s="67" t="s">
        <v>2987</v>
      </c>
      <c r="M851" s="199">
        <v>156</v>
      </c>
      <c r="N851" s="24">
        <f t="shared" si="41"/>
        <v>0.1</v>
      </c>
      <c r="O851" s="200" t="s">
        <v>2189</v>
      </c>
      <c r="P851" s="68" t="s">
        <v>2988</v>
      </c>
      <c r="Q851" s="201" t="s">
        <v>117</v>
      </c>
    </row>
    <row r="852" spans="1:17" ht="11.25" customHeight="1" x14ac:dyDescent="0.2">
      <c r="A852" s="23">
        <v>844</v>
      </c>
      <c r="B852" s="61" t="s">
        <v>290</v>
      </c>
      <c r="C852" s="61" t="s">
        <v>1865</v>
      </c>
      <c r="D852" s="61" t="s">
        <v>2812</v>
      </c>
      <c r="E852" s="62">
        <f t="shared" si="42"/>
        <v>44131</v>
      </c>
      <c r="F852" s="63" t="s">
        <v>2985</v>
      </c>
      <c r="G852" s="64">
        <v>1</v>
      </c>
      <c r="H852" s="65" t="s">
        <v>2986</v>
      </c>
      <c r="I852" s="25" t="s">
        <v>1760</v>
      </c>
      <c r="J852" s="244">
        <v>141</v>
      </c>
      <c r="K852" s="66">
        <f t="shared" si="40"/>
        <v>14.1</v>
      </c>
      <c r="L852" s="67" t="s">
        <v>2987</v>
      </c>
      <c r="M852" s="199">
        <v>156</v>
      </c>
      <c r="N852" s="24">
        <f t="shared" si="41"/>
        <v>0.1</v>
      </c>
      <c r="O852" s="200" t="s">
        <v>2170</v>
      </c>
      <c r="P852" s="68" t="s">
        <v>2988</v>
      </c>
      <c r="Q852" s="201" t="s">
        <v>117</v>
      </c>
    </row>
    <row r="853" spans="1:17" ht="11.25" customHeight="1" x14ac:dyDescent="0.2">
      <c r="A853" s="23">
        <v>845</v>
      </c>
      <c r="B853" s="61" t="s">
        <v>299</v>
      </c>
      <c r="C853" s="61" t="s">
        <v>2335</v>
      </c>
      <c r="D853" s="61" t="s">
        <v>2813</v>
      </c>
      <c r="E853" s="62">
        <f t="shared" si="42"/>
        <v>44131</v>
      </c>
      <c r="F853" s="63" t="s">
        <v>2985</v>
      </c>
      <c r="G853" s="64">
        <v>1</v>
      </c>
      <c r="H853" s="65" t="s">
        <v>2986</v>
      </c>
      <c r="I853" s="25" t="s">
        <v>1760</v>
      </c>
      <c r="J853" s="244">
        <v>12</v>
      </c>
      <c r="K853" s="66">
        <f t="shared" si="40"/>
        <v>1.2</v>
      </c>
      <c r="L853" s="67" t="s">
        <v>2987</v>
      </c>
      <c r="M853" s="199">
        <v>156</v>
      </c>
      <c r="N853" s="24">
        <f t="shared" si="41"/>
        <v>0.1</v>
      </c>
      <c r="O853" s="200" t="s">
        <v>2217</v>
      </c>
      <c r="P853" s="68" t="s">
        <v>2988</v>
      </c>
      <c r="Q853" s="201" t="s">
        <v>117</v>
      </c>
    </row>
    <row r="854" spans="1:17" ht="11.25" customHeight="1" x14ac:dyDescent="0.2">
      <c r="A854" s="23">
        <v>846</v>
      </c>
      <c r="B854" s="61" t="s">
        <v>301</v>
      </c>
      <c r="C854" s="61" t="s">
        <v>1926</v>
      </c>
      <c r="D854" s="61" t="s">
        <v>2814</v>
      </c>
      <c r="E854" s="62">
        <f t="shared" si="42"/>
        <v>44131</v>
      </c>
      <c r="F854" s="63" t="s">
        <v>2985</v>
      </c>
      <c r="G854" s="64">
        <v>1</v>
      </c>
      <c r="H854" s="65" t="s">
        <v>2986</v>
      </c>
      <c r="I854" s="25" t="s">
        <v>1760</v>
      </c>
      <c r="J854" s="244">
        <v>92</v>
      </c>
      <c r="K854" s="66">
        <f t="shared" si="40"/>
        <v>9.1999999999999993</v>
      </c>
      <c r="L854" s="67" t="s">
        <v>2987</v>
      </c>
      <c r="M854" s="199">
        <v>156</v>
      </c>
      <c r="N854" s="24">
        <f t="shared" si="41"/>
        <v>0.1</v>
      </c>
      <c r="O854" s="200" t="s">
        <v>2224</v>
      </c>
      <c r="P854" s="68" t="s">
        <v>2988</v>
      </c>
      <c r="Q854" s="201" t="s">
        <v>117</v>
      </c>
    </row>
    <row r="855" spans="1:17" ht="11.25" customHeight="1" x14ac:dyDescent="0.2">
      <c r="A855" s="23">
        <v>847</v>
      </c>
      <c r="B855" s="61" t="s">
        <v>1384</v>
      </c>
      <c r="C855" s="61" t="s">
        <v>1855</v>
      </c>
      <c r="D855" s="61" t="s">
        <v>2815</v>
      </c>
      <c r="E855" s="62">
        <f t="shared" si="42"/>
        <v>44131</v>
      </c>
      <c r="F855" s="63" t="s">
        <v>2985</v>
      </c>
      <c r="G855" s="64">
        <v>1</v>
      </c>
      <c r="H855" s="65" t="s">
        <v>2986</v>
      </c>
      <c r="I855" s="25" t="s">
        <v>1760</v>
      </c>
      <c r="J855" s="244">
        <v>179</v>
      </c>
      <c r="K855" s="66">
        <f t="shared" si="40"/>
        <v>17.899999999999999</v>
      </c>
      <c r="L855" s="67" t="s">
        <v>2987</v>
      </c>
      <c r="M855" s="199">
        <v>156</v>
      </c>
      <c r="N855" s="24">
        <f t="shared" si="41"/>
        <v>0.1</v>
      </c>
      <c r="O855" s="200" t="s">
        <v>1949</v>
      </c>
      <c r="P855" s="68" t="s">
        <v>2988</v>
      </c>
      <c r="Q855" s="201" t="s">
        <v>303</v>
      </c>
    </row>
    <row r="856" spans="1:17" ht="11.25" customHeight="1" x14ac:dyDescent="0.2">
      <c r="A856" s="23">
        <v>848</v>
      </c>
      <c r="B856" s="61" t="s">
        <v>1386</v>
      </c>
      <c r="C856" s="61" t="s">
        <v>1892</v>
      </c>
      <c r="D856" s="61" t="s">
        <v>2816</v>
      </c>
      <c r="E856" s="62">
        <f t="shared" si="42"/>
        <v>44131</v>
      </c>
      <c r="F856" s="63" t="s">
        <v>2985</v>
      </c>
      <c r="G856" s="64">
        <v>1</v>
      </c>
      <c r="H856" s="65" t="s">
        <v>2986</v>
      </c>
      <c r="I856" s="25" t="s">
        <v>1760</v>
      </c>
      <c r="J856" s="244">
        <v>184</v>
      </c>
      <c r="K856" s="66">
        <f t="shared" si="40"/>
        <v>18.399999999999999</v>
      </c>
      <c r="L856" s="67" t="s">
        <v>2987</v>
      </c>
      <c r="M856" s="199">
        <v>156</v>
      </c>
      <c r="N856" s="24">
        <f t="shared" si="41"/>
        <v>0.1</v>
      </c>
      <c r="O856" s="200" t="s">
        <v>1944</v>
      </c>
      <c r="P856" s="68" t="s">
        <v>2988</v>
      </c>
      <c r="Q856" s="201" t="s">
        <v>303</v>
      </c>
    </row>
    <row r="857" spans="1:17" ht="11.25" customHeight="1" x14ac:dyDescent="0.2">
      <c r="A857" s="23">
        <v>849</v>
      </c>
      <c r="B857" s="61" t="s">
        <v>1388</v>
      </c>
      <c r="C857" s="61" t="s">
        <v>1895</v>
      </c>
      <c r="D857" s="61" t="s">
        <v>2817</v>
      </c>
      <c r="E857" s="62">
        <f t="shared" si="42"/>
        <v>44131</v>
      </c>
      <c r="F857" s="63" t="s">
        <v>2985</v>
      </c>
      <c r="G857" s="64">
        <v>1</v>
      </c>
      <c r="H857" s="65" t="s">
        <v>2986</v>
      </c>
      <c r="I857" s="25" t="s">
        <v>1760</v>
      </c>
      <c r="J857" s="244">
        <v>222</v>
      </c>
      <c r="K857" s="66">
        <f t="shared" si="40"/>
        <v>22.2</v>
      </c>
      <c r="L857" s="67" t="s">
        <v>2987</v>
      </c>
      <c r="M857" s="199">
        <v>156</v>
      </c>
      <c r="N857" s="24">
        <f t="shared" si="41"/>
        <v>0.1</v>
      </c>
      <c r="O857" s="200" t="s">
        <v>1960</v>
      </c>
      <c r="P857" s="68" t="s">
        <v>2988</v>
      </c>
      <c r="Q857" s="201" t="s">
        <v>303</v>
      </c>
    </row>
    <row r="858" spans="1:17" ht="11.25" customHeight="1" x14ac:dyDescent="0.2">
      <c r="A858" s="23">
        <v>850</v>
      </c>
      <c r="B858" s="61" t="s">
        <v>1392</v>
      </c>
      <c r="C858" s="61" t="s">
        <v>1908</v>
      </c>
      <c r="D858" s="61" t="s">
        <v>2818</v>
      </c>
      <c r="E858" s="62">
        <f t="shared" si="42"/>
        <v>44131</v>
      </c>
      <c r="F858" s="63" t="s">
        <v>2985</v>
      </c>
      <c r="G858" s="64">
        <v>1</v>
      </c>
      <c r="H858" s="65" t="s">
        <v>2986</v>
      </c>
      <c r="I858" s="25" t="s">
        <v>1760</v>
      </c>
      <c r="J858" s="244">
        <v>60</v>
      </c>
      <c r="K858" s="66">
        <f t="shared" si="40"/>
        <v>6</v>
      </c>
      <c r="L858" s="67" t="s">
        <v>2987</v>
      </c>
      <c r="M858" s="199">
        <v>156</v>
      </c>
      <c r="N858" s="24">
        <f t="shared" si="41"/>
        <v>0.1</v>
      </c>
      <c r="O858" s="200" t="s">
        <v>2150</v>
      </c>
      <c r="P858" s="68" t="s">
        <v>2988</v>
      </c>
      <c r="Q858" s="201" t="s">
        <v>303</v>
      </c>
    </row>
    <row r="859" spans="1:17" ht="11.25" customHeight="1" x14ac:dyDescent="0.2">
      <c r="A859" s="23">
        <v>851</v>
      </c>
      <c r="B859" s="61" t="s">
        <v>2455</v>
      </c>
      <c r="C859" s="61" t="s">
        <v>1898</v>
      </c>
      <c r="D859" s="61" t="s">
        <v>2819</v>
      </c>
      <c r="E859" s="62">
        <f t="shared" si="42"/>
        <v>44131</v>
      </c>
      <c r="F859" s="63" t="s">
        <v>2985</v>
      </c>
      <c r="G859" s="64">
        <v>1</v>
      </c>
      <c r="H859" s="65" t="s">
        <v>2986</v>
      </c>
      <c r="I859" s="25" t="s">
        <v>1760</v>
      </c>
      <c r="J859" s="244">
        <v>197</v>
      </c>
      <c r="K859" s="66">
        <f t="shared" si="40"/>
        <v>19.7</v>
      </c>
      <c r="L859" s="67" t="s">
        <v>2987</v>
      </c>
      <c r="M859" s="199">
        <v>156</v>
      </c>
      <c r="N859" s="24">
        <f t="shared" si="41"/>
        <v>0.1</v>
      </c>
      <c r="O859" s="200" t="s">
        <v>1963</v>
      </c>
      <c r="P859" s="68" t="s">
        <v>2988</v>
      </c>
      <c r="Q859" s="201" t="s">
        <v>304</v>
      </c>
    </row>
    <row r="860" spans="1:17" ht="11.25" customHeight="1" x14ac:dyDescent="0.2">
      <c r="A860" s="23">
        <v>852</v>
      </c>
      <c r="B860" s="61" t="s">
        <v>2463</v>
      </c>
      <c r="C860" s="61" t="s">
        <v>1915</v>
      </c>
      <c r="D860" s="61" t="s">
        <v>2820</v>
      </c>
      <c r="E860" s="62">
        <f t="shared" si="42"/>
        <v>44131</v>
      </c>
      <c r="F860" s="63" t="s">
        <v>2985</v>
      </c>
      <c r="G860" s="64">
        <v>1</v>
      </c>
      <c r="H860" s="65" t="s">
        <v>2986</v>
      </c>
      <c r="I860" s="25" t="s">
        <v>1760</v>
      </c>
      <c r="J860" s="244">
        <v>100</v>
      </c>
      <c r="K860" s="66">
        <f t="shared" si="40"/>
        <v>10</v>
      </c>
      <c r="L860" s="67" t="s">
        <v>2987</v>
      </c>
      <c r="M860" s="199">
        <v>156</v>
      </c>
      <c r="N860" s="24">
        <f t="shared" si="41"/>
        <v>0.1</v>
      </c>
      <c r="O860" s="200" t="s">
        <v>2157</v>
      </c>
      <c r="P860" s="68" t="s">
        <v>2988</v>
      </c>
      <c r="Q860" s="201" t="s">
        <v>304</v>
      </c>
    </row>
    <row r="861" spans="1:17" ht="11.25" customHeight="1" x14ac:dyDescent="0.2">
      <c r="A861" s="23">
        <v>853</v>
      </c>
      <c r="B861" s="61" t="s">
        <v>2632</v>
      </c>
      <c r="C861" s="61" t="s">
        <v>1815</v>
      </c>
      <c r="D861" s="61" t="s">
        <v>2821</v>
      </c>
      <c r="E861" s="62">
        <f t="shared" si="42"/>
        <v>44131</v>
      </c>
      <c r="F861" s="63" t="s">
        <v>2985</v>
      </c>
      <c r="G861" s="64">
        <v>1</v>
      </c>
      <c r="H861" s="65" t="s">
        <v>2986</v>
      </c>
      <c r="I861" s="25" t="s">
        <v>1760</v>
      </c>
      <c r="J861" s="244">
        <v>189</v>
      </c>
      <c r="K861" s="66">
        <f t="shared" si="40"/>
        <v>18.899999999999999</v>
      </c>
      <c r="L861" s="67" t="s">
        <v>2987</v>
      </c>
      <c r="M861" s="199">
        <v>156</v>
      </c>
      <c r="N861" s="24">
        <f t="shared" si="41"/>
        <v>0.1</v>
      </c>
      <c r="O861" s="200" t="s">
        <v>1715</v>
      </c>
      <c r="P861" s="68" t="s">
        <v>2988</v>
      </c>
      <c r="Q861" s="201" t="s">
        <v>2549</v>
      </c>
    </row>
    <row r="862" spans="1:17" ht="11.25" customHeight="1" x14ac:dyDescent="0.2">
      <c r="A862" s="69"/>
      <c r="B862" s="15" t="s">
        <v>2822</v>
      </c>
      <c r="C862" s="14"/>
      <c r="D862" s="14"/>
      <c r="E862" s="16"/>
      <c r="F862" s="202" t="s">
        <v>2985</v>
      </c>
      <c r="G862" s="203">
        <v>1</v>
      </c>
      <c r="H862" s="71" t="s">
        <v>2986</v>
      </c>
      <c r="I862" s="9" t="s">
        <v>1760</v>
      </c>
      <c r="J862" s="213">
        <f>SUM(J9:J861)</f>
        <v>94272</v>
      </c>
      <c r="K862" s="72">
        <f>SUM(K9:K861)</f>
        <v>9427.2000000000025</v>
      </c>
      <c r="L862" s="73" t="s">
        <v>2987</v>
      </c>
      <c r="M862" s="14"/>
      <c r="N862" s="14">
        <f>100/1000</f>
        <v>0.1</v>
      </c>
      <c r="O862" s="74"/>
      <c r="P862" s="76"/>
      <c r="Q862" s="76"/>
    </row>
    <row r="863" spans="1:17" ht="11.25" customHeight="1" x14ac:dyDescent="0.2">
      <c r="A863" s="23">
        <v>854</v>
      </c>
      <c r="B863" s="61" t="s">
        <v>115</v>
      </c>
      <c r="C863" s="208" t="s">
        <v>1872</v>
      </c>
      <c r="D863" s="61" t="s">
        <v>2826</v>
      </c>
      <c r="E863" s="62">
        <f t="shared" ref="E863:E926" si="43">DATE(2020,11,2)</f>
        <v>44137</v>
      </c>
      <c r="F863" s="63" t="s">
        <v>2985</v>
      </c>
      <c r="G863" s="209">
        <v>1</v>
      </c>
      <c r="H863" s="65" t="s">
        <v>2986</v>
      </c>
      <c r="I863" s="25" t="s">
        <v>1760</v>
      </c>
      <c r="J863" s="210">
        <v>24</v>
      </c>
      <c r="K863" s="66">
        <f t="shared" ref="K863:K926" si="44">J863*100/1000</f>
        <v>2.4</v>
      </c>
      <c r="L863" s="67" t="s">
        <v>3362</v>
      </c>
      <c r="M863" s="199">
        <v>158</v>
      </c>
      <c r="N863" s="24">
        <f t="shared" ref="N863:N926" si="45">100/1000</f>
        <v>0.1</v>
      </c>
      <c r="O863" s="200" t="s">
        <v>335</v>
      </c>
      <c r="P863" s="200" t="s">
        <v>2997</v>
      </c>
      <c r="Q863" s="211" t="s">
        <v>117</v>
      </c>
    </row>
    <row r="864" spans="1:17" ht="11.25" customHeight="1" x14ac:dyDescent="0.2">
      <c r="A864" s="23">
        <v>855</v>
      </c>
      <c r="B864" s="61" t="s">
        <v>118</v>
      </c>
      <c r="C864" s="208" t="s">
        <v>1096</v>
      </c>
      <c r="D864" s="61" t="s">
        <v>2827</v>
      </c>
      <c r="E864" s="62">
        <f t="shared" si="43"/>
        <v>44137</v>
      </c>
      <c r="F864" s="63" t="s">
        <v>2985</v>
      </c>
      <c r="G864" s="209">
        <v>1</v>
      </c>
      <c r="H864" s="65" t="s">
        <v>2986</v>
      </c>
      <c r="I864" s="25" t="s">
        <v>1760</v>
      </c>
      <c r="J864" s="210">
        <v>22</v>
      </c>
      <c r="K864" s="66">
        <f t="shared" si="44"/>
        <v>2.2000000000000002</v>
      </c>
      <c r="L864" s="67" t="s">
        <v>3362</v>
      </c>
      <c r="M864" s="199">
        <v>158</v>
      </c>
      <c r="N864" s="24">
        <f t="shared" si="45"/>
        <v>0.1</v>
      </c>
      <c r="O864" s="200" t="s">
        <v>1097</v>
      </c>
      <c r="P864" s="200" t="s">
        <v>2997</v>
      </c>
      <c r="Q864" s="211" t="s">
        <v>117</v>
      </c>
    </row>
    <row r="865" spans="1:17" ht="11.25" customHeight="1" x14ac:dyDescent="0.2">
      <c r="A865" s="23">
        <v>856</v>
      </c>
      <c r="B865" s="61" t="s">
        <v>120</v>
      </c>
      <c r="C865" s="208" t="s">
        <v>1775</v>
      </c>
      <c r="D865" s="61" t="s">
        <v>2828</v>
      </c>
      <c r="E865" s="62">
        <f t="shared" si="43"/>
        <v>44137</v>
      </c>
      <c r="F865" s="63" t="s">
        <v>2985</v>
      </c>
      <c r="G865" s="209">
        <v>1</v>
      </c>
      <c r="H865" s="65" t="s">
        <v>2986</v>
      </c>
      <c r="I865" s="25" t="s">
        <v>1760</v>
      </c>
      <c r="J865" s="210">
        <v>24</v>
      </c>
      <c r="K865" s="66">
        <f t="shared" si="44"/>
        <v>2.4</v>
      </c>
      <c r="L865" s="67" t="s">
        <v>3362</v>
      </c>
      <c r="M865" s="199">
        <v>158</v>
      </c>
      <c r="N865" s="24">
        <f t="shared" si="45"/>
        <v>0.1</v>
      </c>
      <c r="O865" s="200" t="s">
        <v>1146</v>
      </c>
      <c r="P865" s="200" t="s">
        <v>2997</v>
      </c>
      <c r="Q865" s="211" t="s">
        <v>117</v>
      </c>
    </row>
    <row r="866" spans="1:17" ht="11.25" customHeight="1" x14ac:dyDescent="0.2">
      <c r="A866" s="23">
        <v>857</v>
      </c>
      <c r="B866" s="61" t="s">
        <v>122</v>
      </c>
      <c r="C866" s="208" t="s">
        <v>2136</v>
      </c>
      <c r="D866" s="61" t="s">
        <v>2829</v>
      </c>
      <c r="E866" s="62">
        <f t="shared" si="43"/>
        <v>44137</v>
      </c>
      <c r="F866" s="63" t="s">
        <v>2985</v>
      </c>
      <c r="G866" s="209">
        <v>1</v>
      </c>
      <c r="H866" s="65" t="s">
        <v>2986</v>
      </c>
      <c r="I866" s="25" t="s">
        <v>1760</v>
      </c>
      <c r="J866" s="210">
        <v>23</v>
      </c>
      <c r="K866" s="66">
        <f t="shared" si="44"/>
        <v>2.2999999999999998</v>
      </c>
      <c r="L866" s="67" t="s">
        <v>3362</v>
      </c>
      <c r="M866" s="199">
        <v>158</v>
      </c>
      <c r="N866" s="24">
        <f t="shared" si="45"/>
        <v>0.1</v>
      </c>
      <c r="O866" s="200" t="s">
        <v>2137</v>
      </c>
      <c r="P866" s="200" t="s">
        <v>2997</v>
      </c>
      <c r="Q866" s="211" t="s">
        <v>117</v>
      </c>
    </row>
    <row r="867" spans="1:17" ht="11.25" customHeight="1" x14ac:dyDescent="0.2">
      <c r="A867" s="23">
        <v>858</v>
      </c>
      <c r="B867" s="61" t="s">
        <v>126</v>
      </c>
      <c r="C867" s="208" t="s">
        <v>2044</v>
      </c>
      <c r="D867" s="61" t="s">
        <v>2830</v>
      </c>
      <c r="E867" s="62">
        <f t="shared" si="43"/>
        <v>44137</v>
      </c>
      <c r="F867" s="63" t="s">
        <v>2985</v>
      </c>
      <c r="G867" s="209">
        <v>1</v>
      </c>
      <c r="H867" s="65" t="s">
        <v>2986</v>
      </c>
      <c r="I867" s="25" t="s">
        <v>1760</v>
      </c>
      <c r="J867" s="210">
        <v>30</v>
      </c>
      <c r="K867" s="66">
        <f t="shared" si="44"/>
        <v>3</v>
      </c>
      <c r="L867" s="67" t="s">
        <v>3362</v>
      </c>
      <c r="M867" s="199">
        <v>158</v>
      </c>
      <c r="N867" s="24">
        <f t="shared" si="45"/>
        <v>0.1</v>
      </c>
      <c r="O867" s="200" t="s">
        <v>2045</v>
      </c>
      <c r="P867" s="200" t="s">
        <v>2997</v>
      </c>
      <c r="Q867" s="211" t="s">
        <v>117</v>
      </c>
    </row>
    <row r="868" spans="1:17" ht="11.25" customHeight="1" x14ac:dyDescent="0.2">
      <c r="A868" s="23">
        <v>859</v>
      </c>
      <c r="B868" s="61" t="s">
        <v>128</v>
      </c>
      <c r="C868" s="208" t="s">
        <v>2046</v>
      </c>
      <c r="D868" s="61" t="s">
        <v>2831</v>
      </c>
      <c r="E868" s="62">
        <f t="shared" si="43"/>
        <v>44137</v>
      </c>
      <c r="F868" s="63" t="s">
        <v>2985</v>
      </c>
      <c r="G868" s="209">
        <v>1</v>
      </c>
      <c r="H868" s="65" t="s">
        <v>2986</v>
      </c>
      <c r="I868" s="25" t="s">
        <v>1760</v>
      </c>
      <c r="J868" s="210">
        <v>16</v>
      </c>
      <c r="K868" s="66">
        <f t="shared" si="44"/>
        <v>1.6</v>
      </c>
      <c r="L868" s="67" t="s">
        <v>3362</v>
      </c>
      <c r="M868" s="199">
        <v>158</v>
      </c>
      <c r="N868" s="24">
        <f t="shared" si="45"/>
        <v>0.1</v>
      </c>
      <c r="O868" s="200" t="s">
        <v>2047</v>
      </c>
      <c r="P868" s="200" t="s">
        <v>2997</v>
      </c>
      <c r="Q868" s="211" t="s">
        <v>117</v>
      </c>
    </row>
    <row r="869" spans="1:17" ht="11.25" customHeight="1" x14ac:dyDescent="0.2">
      <c r="A869" s="23">
        <v>860</v>
      </c>
      <c r="B869" s="61" t="s">
        <v>130</v>
      </c>
      <c r="C869" s="208" t="s">
        <v>2055</v>
      </c>
      <c r="D869" s="61" t="s">
        <v>2832</v>
      </c>
      <c r="E869" s="62">
        <f t="shared" si="43"/>
        <v>44137</v>
      </c>
      <c r="F869" s="63" t="s">
        <v>2985</v>
      </c>
      <c r="G869" s="209">
        <v>1</v>
      </c>
      <c r="H869" s="65" t="s">
        <v>2986</v>
      </c>
      <c r="I869" s="25" t="s">
        <v>1760</v>
      </c>
      <c r="J869" s="210">
        <v>15</v>
      </c>
      <c r="K869" s="66">
        <f t="shared" si="44"/>
        <v>1.5</v>
      </c>
      <c r="L869" s="67" t="s">
        <v>3362</v>
      </c>
      <c r="M869" s="199">
        <v>158</v>
      </c>
      <c r="N869" s="24">
        <f t="shared" si="45"/>
        <v>0.1</v>
      </c>
      <c r="O869" s="200" t="s">
        <v>2056</v>
      </c>
      <c r="P869" s="200" t="s">
        <v>2997</v>
      </c>
      <c r="Q869" s="211" t="s">
        <v>117</v>
      </c>
    </row>
    <row r="870" spans="1:17" ht="11.25" customHeight="1" x14ac:dyDescent="0.2">
      <c r="A870" s="23">
        <v>861</v>
      </c>
      <c r="B870" s="61" t="s">
        <v>132</v>
      </c>
      <c r="C870" s="208" t="s">
        <v>2060</v>
      </c>
      <c r="D870" s="61" t="s">
        <v>2833</v>
      </c>
      <c r="E870" s="62">
        <f t="shared" si="43"/>
        <v>44137</v>
      </c>
      <c r="F870" s="63" t="s">
        <v>2985</v>
      </c>
      <c r="G870" s="209">
        <v>1</v>
      </c>
      <c r="H870" s="65" t="s">
        <v>2986</v>
      </c>
      <c r="I870" s="25" t="s">
        <v>1760</v>
      </c>
      <c r="J870" s="210">
        <v>7</v>
      </c>
      <c r="K870" s="66">
        <f t="shared" si="44"/>
        <v>0.7</v>
      </c>
      <c r="L870" s="67" t="s">
        <v>3362</v>
      </c>
      <c r="M870" s="199">
        <v>158</v>
      </c>
      <c r="N870" s="24">
        <f t="shared" si="45"/>
        <v>0.1</v>
      </c>
      <c r="O870" s="200" t="s">
        <v>2061</v>
      </c>
      <c r="P870" s="200" t="s">
        <v>2997</v>
      </c>
      <c r="Q870" s="211" t="s">
        <v>117</v>
      </c>
    </row>
    <row r="871" spans="1:17" ht="11.25" customHeight="1" x14ac:dyDescent="0.2">
      <c r="A871" s="23">
        <v>862</v>
      </c>
      <c r="B871" s="61" t="s">
        <v>134</v>
      </c>
      <c r="C871" s="208" t="s">
        <v>1791</v>
      </c>
      <c r="D871" s="61" t="s">
        <v>2834</v>
      </c>
      <c r="E871" s="62">
        <f t="shared" si="43"/>
        <v>44137</v>
      </c>
      <c r="F871" s="63" t="s">
        <v>2985</v>
      </c>
      <c r="G871" s="209">
        <v>1</v>
      </c>
      <c r="H871" s="65" t="s">
        <v>2986</v>
      </c>
      <c r="I871" s="25" t="s">
        <v>1760</v>
      </c>
      <c r="J871" s="210">
        <v>20</v>
      </c>
      <c r="K871" s="66">
        <f t="shared" si="44"/>
        <v>2</v>
      </c>
      <c r="L871" s="67" t="s">
        <v>3362</v>
      </c>
      <c r="M871" s="199">
        <v>158</v>
      </c>
      <c r="N871" s="24">
        <f t="shared" si="45"/>
        <v>0.1</v>
      </c>
      <c r="O871" s="200" t="s">
        <v>2062</v>
      </c>
      <c r="P871" s="200" t="s">
        <v>2997</v>
      </c>
      <c r="Q871" s="211" t="s">
        <v>117</v>
      </c>
    </row>
    <row r="872" spans="1:17" ht="11.25" customHeight="1" x14ac:dyDescent="0.2">
      <c r="A872" s="23">
        <v>863</v>
      </c>
      <c r="B872" s="61" t="s">
        <v>140</v>
      </c>
      <c r="C872" s="208" t="s">
        <v>1797</v>
      </c>
      <c r="D872" s="61" t="s">
        <v>2835</v>
      </c>
      <c r="E872" s="62">
        <f t="shared" si="43"/>
        <v>44137</v>
      </c>
      <c r="F872" s="63" t="s">
        <v>2985</v>
      </c>
      <c r="G872" s="209">
        <v>1</v>
      </c>
      <c r="H872" s="65" t="s">
        <v>2986</v>
      </c>
      <c r="I872" s="25" t="s">
        <v>1760</v>
      </c>
      <c r="J872" s="210">
        <v>11</v>
      </c>
      <c r="K872" s="66">
        <f t="shared" si="44"/>
        <v>1.1000000000000001</v>
      </c>
      <c r="L872" s="67" t="s">
        <v>3362</v>
      </c>
      <c r="M872" s="199">
        <v>158</v>
      </c>
      <c r="N872" s="24">
        <f t="shared" si="45"/>
        <v>0.1</v>
      </c>
      <c r="O872" s="200" t="s">
        <v>2075</v>
      </c>
      <c r="P872" s="200" t="s">
        <v>2997</v>
      </c>
      <c r="Q872" s="211" t="s">
        <v>117</v>
      </c>
    </row>
    <row r="873" spans="1:17" ht="11.25" customHeight="1" x14ac:dyDescent="0.2">
      <c r="A873" s="23">
        <v>864</v>
      </c>
      <c r="B873" s="61" t="s">
        <v>144</v>
      </c>
      <c r="C873" s="208" t="s">
        <v>328</v>
      </c>
      <c r="D873" s="61" t="s">
        <v>2836</v>
      </c>
      <c r="E873" s="62">
        <f t="shared" si="43"/>
        <v>44137</v>
      </c>
      <c r="F873" s="63" t="s">
        <v>2985</v>
      </c>
      <c r="G873" s="209">
        <v>1</v>
      </c>
      <c r="H873" s="65" t="s">
        <v>2986</v>
      </c>
      <c r="I873" s="25" t="s">
        <v>1760</v>
      </c>
      <c r="J873" s="210">
        <v>13</v>
      </c>
      <c r="K873" s="66">
        <f t="shared" si="44"/>
        <v>1.3</v>
      </c>
      <c r="L873" s="67" t="s">
        <v>3362</v>
      </c>
      <c r="M873" s="199">
        <v>158</v>
      </c>
      <c r="N873" s="24">
        <f t="shared" si="45"/>
        <v>0.1</v>
      </c>
      <c r="O873" s="200" t="s">
        <v>329</v>
      </c>
      <c r="P873" s="200" t="s">
        <v>2997</v>
      </c>
      <c r="Q873" s="211" t="s">
        <v>117</v>
      </c>
    </row>
    <row r="874" spans="1:17" ht="11.25" customHeight="1" x14ac:dyDescent="0.2">
      <c r="A874" s="23">
        <v>865</v>
      </c>
      <c r="B874" s="61" t="s">
        <v>148</v>
      </c>
      <c r="C874" s="208" t="s">
        <v>149</v>
      </c>
      <c r="D874" s="61" t="s">
        <v>2837</v>
      </c>
      <c r="E874" s="62">
        <f t="shared" si="43"/>
        <v>44137</v>
      </c>
      <c r="F874" s="63" t="s">
        <v>2985</v>
      </c>
      <c r="G874" s="209">
        <v>1</v>
      </c>
      <c r="H874" s="65" t="s">
        <v>2986</v>
      </c>
      <c r="I874" s="25" t="s">
        <v>1760</v>
      </c>
      <c r="J874" s="210">
        <v>8</v>
      </c>
      <c r="K874" s="66">
        <f t="shared" si="44"/>
        <v>0.8</v>
      </c>
      <c r="L874" s="67" t="s">
        <v>3362</v>
      </c>
      <c r="M874" s="199">
        <v>158</v>
      </c>
      <c r="N874" s="24">
        <f t="shared" si="45"/>
        <v>0.1</v>
      </c>
      <c r="O874" s="200" t="s">
        <v>151</v>
      </c>
      <c r="P874" s="200" t="s">
        <v>2997</v>
      </c>
      <c r="Q874" s="211" t="s">
        <v>117</v>
      </c>
    </row>
    <row r="875" spans="1:17" ht="11.25" customHeight="1" x14ac:dyDescent="0.2">
      <c r="A875" s="23">
        <v>866</v>
      </c>
      <c r="B875" s="61" t="s">
        <v>152</v>
      </c>
      <c r="C875" s="208" t="s">
        <v>338</v>
      </c>
      <c r="D875" s="61" t="s">
        <v>2838</v>
      </c>
      <c r="E875" s="62">
        <f t="shared" si="43"/>
        <v>44137</v>
      </c>
      <c r="F875" s="63" t="s">
        <v>2985</v>
      </c>
      <c r="G875" s="209">
        <v>1</v>
      </c>
      <c r="H875" s="65" t="s">
        <v>2986</v>
      </c>
      <c r="I875" s="25" t="s">
        <v>1760</v>
      </c>
      <c r="J875" s="210">
        <v>18</v>
      </c>
      <c r="K875" s="66">
        <f t="shared" si="44"/>
        <v>1.8</v>
      </c>
      <c r="L875" s="67" t="s">
        <v>3362</v>
      </c>
      <c r="M875" s="199">
        <v>158</v>
      </c>
      <c r="N875" s="24">
        <f t="shared" si="45"/>
        <v>0.1</v>
      </c>
      <c r="O875" s="200" t="s">
        <v>339</v>
      </c>
      <c r="P875" s="200" t="s">
        <v>2997</v>
      </c>
      <c r="Q875" s="211" t="s">
        <v>117</v>
      </c>
    </row>
    <row r="876" spans="1:17" ht="11.25" customHeight="1" x14ac:dyDescent="0.2">
      <c r="A876" s="23">
        <v>867</v>
      </c>
      <c r="B876" s="61" t="s">
        <v>154</v>
      </c>
      <c r="C876" s="208" t="s">
        <v>360</v>
      </c>
      <c r="D876" s="61" t="s">
        <v>2839</v>
      </c>
      <c r="E876" s="62">
        <f t="shared" si="43"/>
        <v>44137</v>
      </c>
      <c r="F876" s="63" t="s">
        <v>2985</v>
      </c>
      <c r="G876" s="209">
        <v>1</v>
      </c>
      <c r="H876" s="65" t="s">
        <v>2986</v>
      </c>
      <c r="I876" s="25" t="s">
        <v>1760</v>
      </c>
      <c r="J876" s="210">
        <v>3</v>
      </c>
      <c r="K876" s="66">
        <f t="shared" si="44"/>
        <v>0.3</v>
      </c>
      <c r="L876" s="67" t="s">
        <v>3362</v>
      </c>
      <c r="M876" s="199">
        <v>158</v>
      </c>
      <c r="N876" s="24">
        <f t="shared" si="45"/>
        <v>0.1</v>
      </c>
      <c r="O876" s="200" t="s">
        <v>361</v>
      </c>
      <c r="P876" s="200" t="s">
        <v>2997</v>
      </c>
      <c r="Q876" s="211" t="s">
        <v>117</v>
      </c>
    </row>
    <row r="877" spans="1:17" ht="11.25" customHeight="1" x14ac:dyDescent="0.2">
      <c r="A877" s="23">
        <v>868</v>
      </c>
      <c r="B877" s="61" t="s">
        <v>162</v>
      </c>
      <c r="C877" s="208" t="s">
        <v>1809</v>
      </c>
      <c r="D877" s="61" t="s">
        <v>2840</v>
      </c>
      <c r="E877" s="62">
        <f t="shared" si="43"/>
        <v>44137</v>
      </c>
      <c r="F877" s="63" t="s">
        <v>2985</v>
      </c>
      <c r="G877" s="209">
        <v>1</v>
      </c>
      <c r="H877" s="65" t="s">
        <v>2986</v>
      </c>
      <c r="I877" s="25" t="s">
        <v>1760</v>
      </c>
      <c r="J877" s="210">
        <v>1</v>
      </c>
      <c r="K877" s="66">
        <f t="shared" si="44"/>
        <v>0.1</v>
      </c>
      <c r="L877" s="67" t="s">
        <v>3362</v>
      </c>
      <c r="M877" s="199">
        <v>158</v>
      </c>
      <c r="N877" s="24">
        <f t="shared" si="45"/>
        <v>0.1</v>
      </c>
      <c r="O877" s="200" t="s">
        <v>2079</v>
      </c>
      <c r="P877" s="200" t="s">
        <v>2997</v>
      </c>
      <c r="Q877" s="211" t="s">
        <v>117</v>
      </c>
    </row>
    <row r="878" spans="1:17" ht="11.25" customHeight="1" x14ac:dyDescent="0.2">
      <c r="A878" s="23">
        <v>869</v>
      </c>
      <c r="B878" s="61" t="s">
        <v>162</v>
      </c>
      <c r="C878" s="208" t="s">
        <v>1809</v>
      </c>
      <c r="D878" s="61" t="s">
        <v>2840</v>
      </c>
      <c r="E878" s="62">
        <f t="shared" si="43"/>
        <v>44137</v>
      </c>
      <c r="F878" s="63" t="s">
        <v>2985</v>
      </c>
      <c r="G878" s="209">
        <v>1</v>
      </c>
      <c r="H878" s="65" t="s">
        <v>2986</v>
      </c>
      <c r="I878" s="25" t="s">
        <v>1760</v>
      </c>
      <c r="J878" s="210">
        <v>11</v>
      </c>
      <c r="K878" s="66">
        <f t="shared" si="44"/>
        <v>1.1000000000000001</v>
      </c>
      <c r="L878" s="67" t="s">
        <v>3362</v>
      </c>
      <c r="M878" s="199">
        <v>158</v>
      </c>
      <c r="N878" s="24">
        <f t="shared" si="45"/>
        <v>0.1</v>
      </c>
      <c r="O878" s="200" t="s">
        <v>2079</v>
      </c>
      <c r="P878" s="200" t="s">
        <v>2997</v>
      </c>
      <c r="Q878" s="211" t="s">
        <v>117</v>
      </c>
    </row>
    <row r="879" spans="1:17" ht="11.25" customHeight="1" x14ac:dyDescent="0.2">
      <c r="A879" s="23">
        <v>870</v>
      </c>
      <c r="B879" s="61" t="s">
        <v>164</v>
      </c>
      <c r="C879" s="208" t="s">
        <v>1812</v>
      </c>
      <c r="D879" s="61" t="s">
        <v>2841</v>
      </c>
      <c r="E879" s="62">
        <f t="shared" si="43"/>
        <v>44137</v>
      </c>
      <c r="F879" s="63" t="s">
        <v>2985</v>
      </c>
      <c r="G879" s="209">
        <v>1</v>
      </c>
      <c r="H879" s="65" t="s">
        <v>2986</v>
      </c>
      <c r="I879" s="25" t="s">
        <v>1760</v>
      </c>
      <c r="J879" s="210">
        <v>30</v>
      </c>
      <c r="K879" s="66">
        <f t="shared" si="44"/>
        <v>3</v>
      </c>
      <c r="L879" s="67" t="s">
        <v>3362</v>
      </c>
      <c r="M879" s="199">
        <v>158</v>
      </c>
      <c r="N879" s="24">
        <f t="shared" si="45"/>
        <v>0.1</v>
      </c>
      <c r="O879" s="200" t="s">
        <v>2083</v>
      </c>
      <c r="P879" s="200" t="s">
        <v>2997</v>
      </c>
      <c r="Q879" s="211" t="s">
        <v>117</v>
      </c>
    </row>
    <row r="880" spans="1:17" ht="11.25" customHeight="1" x14ac:dyDescent="0.2">
      <c r="A880" s="23">
        <v>871</v>
      </c>
      <c r="B880" s="61" t="s">
        <v>166</v>
      </c>
      <c r="C880" s="208" t="s">
        <v>2042</v>
      </c>
      <c r="D880" s="61" t="s">
        <v>2842</v>
      </c>
      <c r="E880" s="62">
        <f t="shared" si="43"/>
        <v>44137</v>
      </c>
      <c r="F880" s="63" t="s">
        <v>2985</v>
      </c>
      <c r="G880" s="209">
        <v>1</v>
      </c>
      <c r="H880" s="65" t="s">
        <v>2986</v>
      </c>
      <c r="I880" s="25" t="s">
        <v>1760</v>
      </c>
      <c r="J880" s="210">
        <v>40</v>
      </c>
      <c r="K880" s="66">
        <f t="shared" si="44"/>
        <v>4</v>
      </c>
      <c r="L880" s="67" t="s">
        <v>3362</v>
      </c>
      <c r="M880" s="199">
        <v>158</v>
      </c>
      <c r="N880" s="24">
        <f t="shared" si="45"/>
        <v>0.1</v>
      </c>
      <c r="O880" s="200" t="s">
        <v>2043</v>
      </c>
      <c r="P880" s="200" t="s">
        <v>2997</v>
      </c>
      <c r="Q880" s="211" t="s">
        <v>117</v>
      </c>
    </row>
    <row r="881" spans="1:17" ht="11.25" customHeight="1" x14ac:dyDescent="0.2">
      <c r="A881" s="23">
        <v>872</v>
      </c>
      <c r="B881" s="61" t="s">
        <v>170</v>
      </c>
      <c r="C881" s="208" t="s">
        <v>2087</v>
      </c>
      <c r="D881" s="61" t="s">
        <v>2843</v>
      </c>
      <c r="E881" s="62">
        <f t="shared" si="43"/>
        <v>44137</v>
      </c>
      <c r="F881" s="63" t="s">
        <v>2985</v>
      </c>
      <c r="G881" s="209">
        <v>1</v>
      </c>
      <c r="H881" s="65" t="s">
        <v>2986</v>
      </c>
      <c r="I881" s="25" t="s">
        <v>1760</v>
      </c>
      <c r="J881" s="210">
        <v>34</v>
      </c>
      <c r="K881" s="66">
        <f t="shared" si="44"/>
        <v>3.4</v>
      </c>
      <c r="L881" s="67" t="s">
        <v>3362</v>
      </c>
      <c r="M881" s="199">
        <v>158</v>
      </c>
      <c r="N881" s="24">
        <f t="shared" si="45"/>
        <v>0.1</v>
      </c>
      <c r="O881" s="200" t="s">
        <v>2088</v>
      </c>
      <c r="P881" s="200" t="s">
        <v>2997</v>
      </c>
      <c r="Q881" s="211" t="s">
        <v>117</v>
      </c>
    </row>
    <row r="882" spans="1:17" ht="11.25" customHeight="1" x14ac:dyDescent="0.2">
      <c r="A882" s="23">
        <v>873</v>
      </c>
      <c r="B882" s="61" t="s">
        <v>172</v>
      </c>
      <c r="C882" s="208" t="s">
        <v>2322</v>
      </c>
      <c r="D882" s="61" t="s">
        <v>2844</v>
      </c>
      <c r="E882" s="62">
        <f t="shared" si="43"/>
        <v>44137</v>
      </c>
      <c r="F882" s="63" t="s">
        <v>2985</v>
      </c>
      <c r="G882" s="209">
        <v>1</v>
      </c>
      <c r="H882" s="65" t="s">
        <v>2986</v>
      </c>
      <c r="I882" s="25" t="s">
        <v>1760</v>
      </c>
      <c r="J882" s="210">
        <v>32</v>
      </c>
      <c r="K882" s="66">
        <f t="shared" si="44"/>
        <v>3.2</v>
      </c>
      <c r="L882" s="67" t="s">
        <v>3362</v>
      </c>
      <c r="M882" s="199">
        <v>158</v>
      </c>
      <c r="N882" s="24">
        <f t="shared" si="45"/>
        <v>0.1</v>
      </c>
      <c r="O882" s="200" t="s">
        <v>2091</v>
      </c>
      <c r="P882" s="200" t="s">
        <v>2997</v>
      </c>
      <c r="Q882" s="211" t="s">
        <v>117</v>
      </c>
    </row>
    <row r="883" spans="1:17" ht="11.25" customHeight="1" x14ac:dyDescent="0.2">
      <c r="A883" s="23">
        <v>874</v>
      </c>
      <c r="B883" s="61" t="s">
        <v>176</v>
      </c>
      <c r="C883" s="208" t="s">
        <v>2270</v>
      </c>
      <c r="D883" s="61" t="s">
        <v>2845</v>
      </c>
      <c r="E883" s="62">
        <f t="shared" si="43"/>
        <v>44137</v>
      </c>
      <c r="F883" s="63" t="s">
        <v>2985</v>
      </c>
      <c r="G883" s="209">
        <v>1</v>
      </c>
      <c r="H883" s="65" t="s">
        <v>2986</v>
      </c>
      <c r="I883" s="25" t="s">
        <v>1760</v>
      </c>
      <c r="J883" s="210">
        <v>30</v>
      </c>
      <c r="K883" s="66">
        <f t="shared" si="44"/>
        <v>3</v>
      </c>
      <c r="L883" s="67" t="s">
        <v>3362</v>
      </c>
      <c r="M883" s="199">
        <v>158</v>
      </c>
      <c r="N883" s="24">
        <f t="shared" si="45"/>
        <v>0.1</v>
      </c>
      <c r="O883" s="200" t="s">
        <v>2101</v>
      </c>
      <c r="P883" s="200" t="s">
        <v>2997</v>
      </c>
      <c r="Q883" s="211" t="s">
        <v>117</v>
      </c>
    </row>
    <row r="884" spans="1:17" ht="11.25" customHeight="1" x14ac:dyDescent="0.2">
      <c r="A884" s="23">
        <v>875</v>
      </c>
      <c r="B884" s="61" t="s">
        <v>178</v>
      </c>
      <c r="C884" s="208" t="s">
        <v>1911</v>
      </c>
      <c r="D884" s="61" t="s">
        <v>2846</v>
      </c>
      <c r="E884" s="62">
        <f t="shared" si="43"/>
        <v>44137</v>
      </c>
      <c r="F884" s="63" t="s">
        <v>2985</v>
      </c>
      <c r="G884" s="209">
        <v>1</v>
      </c>
      <c r="H884" s="65" t="s">
        <v>2986</v>
      </c>
      <c r="I884" s="25" t="s">
        <v>1760</v>
      </c>
      <c r="J884" s="210">
        <v>64</v>
      </c>
      <c r="K884" s="66">
        <f t="shared" si="44"/>
        <v>6.4</v>
      </c>
      <c r="L884" s="67" t="s">
        <v>3362</v>
      </c>
      <c r="M884" s="199">
        <v>158</v>
      </c>
      <c r="N884" s="24">
        <f t="shared" si="45"/>
        <v>0.1</v>
      </c>
      <c r="O884" s="200" t="s">
        <v>2104</v>
      </c>
      <c r="P884" s="200" t="s">
        <v>2997</v>
      </c>
      <c r="Q884" s="211" t="s">
        <v>117</v>
      </c>
    </row>
    <row r="885" spans="1:17" ht="11.25" customHeight="1" x14ac:dyDescent="0.2">
      <c r="A885" s="23">
        <v>876</v>
      </c>
      <c r="B885" s="61" t="s">
        <v>180</v>
      </c>
      <c r="C885" s="208" t="s">
        <v>2105</v>
      </c>
      <c r="D885" s="61" t="s">
        <v>2847</v>
      </c>
      <c r="E885" s="62">
        <f t="shared" si="43"/>
        <v>44137</v>
      </c>
      <c r="F885" s="63" t="s">
        <v>2985</v>
      </c>
      <c r="G885" s="209">
        <v>1</v>
      </c>
      <c r="H885" s="65" t="s">
        <v>2986</v>
      </c>
      <c r="I885" s="25" t="s">
        <v>1760</v>
      </c>
      <c r="J885" s="210">
        <v>15</v>
      </c>
      <c r="K885" s="66">
        <f t="shared" si="44"/>
        <v>1.5</v>
      </c>
      <c r="L885" s="67" t="s">
        <v>3362</v>
      </c>
      <c r="M885" s="199">
        <v>158</v>
      </c>
      <c r="N885" s="24">
        <f t="shared" si="45"/>
        <v>0.1</v>
      </c>
      <c r="O885" s="200" t="s">
        <v>2106</v>
      </c>
      <c r="P885" s="200" t="s">
        <v>2997</v>
      </c>
      <c r="Q885" s="211" t="s">
        <v>117</v>
      </c>
    </row>
    <row r="886" spans="1:17" ht="11.25" customHeight="1" x14ac:dyDescent="0.2">
      <c r="A886" s="23">
        <v>877</v>
      </c>
      <c r="B886" s="61" t="s">
        <v>182</v>
      </c>
      <c r="C886" s="208" t="s">
        <v>2107</v>
      </c>
      <c r="D886" s="61" t="s">
        <v>2848</v>
      </c>
      <c r="E886" s="62">
        <f t="shared" si="43"/>
        <v>44137</v>
      </c>
      <c r="F886" s="63" t="s">
        <v>2985</v>
      </c>
      <c r="G886" s="209">
        <v>1</v>
      </c>
      <c r="H886" s="65" t="s">
        <v>2986</v>
      </c>
      <c r="I886" s="25" t="s">
        <v>1760</v>
      </c>
      <c r="J886" s="210">
        <v>3</v>
      </c>
      <c r="K886" s="66">
        <f t="shared" si="44"/>
        <v>0.3</v>
      </c>
      <c r="L886" s="67" t="s">
        <v>3362</v>
      </c>
      <c r="M886" s="199">
        <v>158</v>
      </c>
      <c r="N886" s="24">
        <f t="shared" si="45"/>
        <v>0.1</v>
      </c>
      <c r="O886" s="200" t="s">
        <v>2108</v>
      </c>
      <c r="P886" s="200" t="s">
        <v>2997</v>
      </c>
      <c r="Q886" s="211" t="s">
        <v>117</v>
      </c>
    </row>
    <row r="887" spans="1:17" ht="11.25" customHeight="1" x14ac:dyDescent="0.2">
      <c r="A887" s="23">
        <v>878</v>
      </c>
      <c r="B887" s="61" t="s">
        <v>184</v>
      </c>
      <c r="C887" s="208" t="s">
        <v>2272</v>
      </c>
      <c r="D887" s="61" t="s">
        <v>2849</v>
      </c>
      <c r="E887" s="62">
        <f t="shared" si="43"/>
        <v>44137</v>
      </c>
      <c r="F887" s="63" t="s">
        <v>2985</v>
      </c>
      <c r="G887" s="209">
        <v>1</v>
      </c>
      <c r="H887" s="65" t="s">
        <v>2986</v>
      </c>
      <c r="I887" s="25" t="s">
        <v>1760</v>
      </c>
      <c r="J887" s="210">
        <v>14</v>
      </c>
      <c r="K887" s="66">
        <f t="shared" si="44"/>
        <v>1.4</v>
      </c>
      <c r="L887" s="67" t="s">
        <v>3362</v>
      </c>
      <c r="M887" s="199">
        <v>158</v>
      </c>
      <c r="N887" s="24">
        <f t="shared" si="45"/>
        <v>0.1</v>
      </c>
      <c r="O887" s="200" t="s">
        <v>2109</v>
      </c>
      <c r="P887" s="200" t="s">
        <v>2997</v>
      </c>
      <c r="Q887" s="211" t="s">
        <v>117</v>
      </c>
    </row>
    <row r="888" spans="1:17" ht="11.25" customHeight="1" x14ac:dyDescent="0.2">
      <c r="A888" s="23">
        <v>879</v>
      </c>
      <c r="B888" s="61" t="s">
        <v>186</v>
      </c>
      <c r="C888" s="208" t="s">
        <v>2327</v>
      </c>
      <c r="D888" s="61" t="s">
        <v>2850</v>
      </c>
      <c r="E888" s="62">
        <f t="shared" si="43"/>
        <v>44137</v>
      </c>
      <c r="F888" s="63" t="s">
        <v>2985</v>
      </c>
      <c r="G888" s="209">
        <v>1</v>
      </c>
      <c r="H888" s="65" t="s">
        <v>2986</v>
      </c>
      <c r="I888" s="25" t="s">
        <v>1760</v>
      </c>
      <c r="J888" s="210">
        <v>24</v>
      </c>
      <c r="K888" s="66">
        <f t="shared" si="44"/>
        <v>2.4</v>
      </c>
      <c r="L888" s="67" t="s">
        <v>3362</v>
      </c>
      <c r="M888" s="199">
        <v>158</v>
      </c>
      <c r="N888" s="24">
        <f t="shared" si="45"/>
        <v>0.1</v>
      </c>
      <c r="O888" s="200" t="s">
        <v>2340</v>
      </c>
      <c r="P888" s="200" t="s">
        <v>2997</v>
      </c>
      <c r="Q888" s="211" t="s">
        <v>117</v>
      </c>
    </row>
    <row r="889" spans="1:17" ht="11.25" customHeight="1" x14ac:dyDescent="0.2">
      <c r="A889" s="23">
        <v>880</v>
      </c>
      <c r="B889" s="61" t="s">
        <v>190</v>
      </c>
      <c r="C889" s="208" t="s">
        <v>2275</v>
      </c>
      <c r="D889" s="61" t="s">
        <v>2851</v>
      </c>
      <c r="E889" s="62">
        <f t="shared" si="43"/>
        <v>44137</v>
      </c>
      <c r="F889" s="63" t="s">
        <v>2985</v>
      </c>
      <c r="G889" s="209">
        <v>1</v>
      </c>
      <c r="H889" s="65" t="s">
        <v>2986</v>
      </c>
      <c r="I889" s="25" t="s">
        <v>1760</v>
      </c>
      <c r="J889" s="210">
        <v>18</v>
      </c>
      <c r="K889" s="66">
        <f t="shared" si="44"/>
        <v>1.8</v>
      </c>
      <c r="L889" s="67" t="s">
        <v>3362</v>
      </c>
      <c r="M889" s="199">
        <v>158</v>
      </c>
      <c r="N889" s="24">
        <f t="shared" si="45"/>
        <v>0.1</v>
      </c>
      <c r="O889" s="200" t="s">
        <v>2348</v>
      </c>
      <c r="P889" s="200" t="s">
        <v>2997</v>
      </c>
      <c r="Q889" s="211" t="s">
        <v>117</v>
      </c>
    </row>
    <row r="890" spans="1:17" ht="11.25" customHeight="1" x14ac:dyDescent="0.2">
      <c r="A890" s="23">
        <v>881</v>
      </c>
      <c r="B890" s="61" t="s">
        <v>192</v>
      </c>
      <c r="C890" s="208" t="s">
        <v>1800</v>
      </c>
      <c r="D890" s="61" t="s">
        <v>2852</v>
      </c>
      <c r="E890" s="62">
        <f t="shared" si="43"/>
        <v>44137</v>
      </c>
      <c r="F890" s="63" t="s">
        <v>2985</v>
      </c>
      <c r="G890" s="209">
        <v>1</v>
      </c>
      <c r="H890" s="65" t="s">
        <v>2986</v>
      </c>
      <c r="I890" s="25" t="s">
        <v>1760</v>
      </c>
      <c r="J890" s="210">
        <v>5</v>
      </c>
      <c r="K890" s="66">
        <f t="shared" si="44"/>
        <v>0.5</v>
      </c>
      <c r="L890" s="67" t="s">
        <v>3362</v>
      </c>
      <c r="M890" s="199">
        <v>158</v>
      </c>
      <c r="N890" s="24">
        <f t="shared" si="45"/>
        <v>0.1</v>
      </c>
      <c r="O890" s="200" t="s">
        <v>336</v>
      </c>
      <c r="P890" s="200" t="s">
        <v>2997</v>
      </c>
      <c r="Q890" s="211" t="s">
        <v>117</v>
      </c>
    </row>
    <row r="891" spans="1:17" ht="11.25" customHeight="1" x14ac:dyDescent="0.2">
      <c r="A891" s="23">
        <v>882</v>
      </c>
      <c r="B891" s="61" t="s">
        <v>194</v>
      </c>
      <c r="C891" s="208" t="s">
        <v>2279</v>
      </c>
      <c r="D891" s="61" t="s">
        <v>2853</v>
      </c>
      <c r="E891" s="62">
        <f t="shared" si="43"/>
        <v>44137</v>
      </c>
      <c r="F891" s="63" t="s">
        <v>2985</v>
      </c>
      <c r="G891" s="209">
        <v>1</v>
      </c>
      <c r="H891" s="65" t="s">
        <v>2986</v>
      </c>
      <c r="I891" s="25" t="s">
        <v>1760</v>
      </c>
      <c r="J891" s="210">
        <v>12</v>
      </c>
      <c r="K891" s="66">
        <f t="shared" si="44"/>
        <v>1.2</v>
      </c>
      <c r="L891" s="67" t="s">
        <v>3362</v>
      </c>
      <c r="M891" s="199">
        <v>158</v>
      </c>
      <c r="N891" s="24">
        <f t="shared" si="45"/>
        <v>0.1</v>
      </c>
      <c r="O891" s="200" t="s">
        <v>1976</v>
      </c>
      <c r="P891" s="200" t="s">
        <v>2997</v>
      </c>
      <c r="Q891" s="211" t="s">
        <v>117</v>
      </c>
    </row>
    <row r="892" spans="1:17" ht="11.25" customHeight="1" x14ac:dyDescent="0.2">
      <c r="A892" s="23">
        <v>883</v>
      </c>
      <c r="B892" s="61" t="s">
        <v>200</v>
      </c>
      <c r="C892" s="208" t="s">
        <v>2282</v>
      </c>
      <c r="D892" s="61" t="s">
        <v>2854</v>
      </c>
      <c r="E892" s="62">
        <f t="shared" si="43"/>
        <v>44137</v>
      </c>
      <c r="F892" s="63" t="s">
        <v>2985</v>
      </c>
      <c r="G892" s="209">
        <v>1</v>
      </c>
      <c r="H892" s="65" t="s">
        <v>2986</v>
      </c>
      <c r="I892" s="25" t="s">
        <v>1760</v>
      </c>
      <c r="J892" s="210">
        <v>15</v>
      </c>
      <c r="K892" s="66">
        <f t="shared" si="44"/>
        <v>1.5</v>
      </c>
      <c r="L892" s="67" t="s">
        <v>3362</v>
      </c>
      <c r="M892" s="199">
        <v>158</v>
      </c>
      <c r="N892" s="24">
        <f t="shared" si="45"/>
        <v>0.1</v>
      </c>
      <c r="O892" s="200" t="s">
        <v>1983</v>
      </c>
      <c r="P892" s="200" t="s">
        <v>2997</v>
      </c>
      <c r="Q892" s="211" t="s">
        <v>117</v>
      </c>
    </row>
    <row r="893" spans="1:17" ht="11.25" customHeight="1" x14ac:dyDescent="0.2">
      <c r="A893" s="23">
        <v>884</v>
      </c>
      <c r="B893" s="61" t="s">
        <v>206</v>
      </c>
      <c r="C893" s="208" t="s">
        <v>2330</v>
      </c>
      <c r="D893" s="61" t="s">
        <v>2855</v>
      </c>
      <c r="E893" s="62">
        <f t="shared" si="43"/>
        <v>44137</v>
      </c>
      <c r="F893" s="63" t="s">
        <v>2985</v>
      </c>
      <c r="G893" s="209">
        <v>1</v>
      </c>
      <c r="H893" s="65" t="s">
        <v>2986</v>
      </c>
      <c r="I893" s="25" t="s">
        <v>1760</v>
      </c>
      <c r="J893" s="210">
        <v>70</v>
      </c>
      <c r="K893" s="66">
        <f t="shared" si="44"/>
        <v>7</v>
      </c>
      <c r="L893" s="67" t="s">
        <v>3362</v>
      </c>
      <c r="M893" s="199">
        <v>158</v>
      </c>
      <c r="N893" s="24">
        <f t="shared" si="45"/>
        <v>0.1</v>
      </c>
      <c r="O893" s="200" t="s">
        <v>1992</v>
      </c>
      <c r="P893" s="200" t="s">
        <v>2997</v>
      </c>
      <c r="Q893" s="211" t="s">
        <v>117</v>
      </c>
    </row>
    <row r="894" spans="1:17" ht="11.25" customHeight="1" x14ac:dyDescent="0.2">
      <c r="A894" s="23">
        <v>885</v>
      </c>
      <c r="B894" s="61" t="s">
        <v>210</v>
      </c>
      <c r="C894" s="208" t="s">
        <v>1856</v>
      </c>
      <c r="D894" s="61" t="s">
        <v>2856</v>
      </c>
      <c r="E894" s="62">
        <f t="shared" si="43"/>
        <v>44137</v>
      </c>
      <c r="F894" s="63" t="s">
        <v>2985</v>
      </c>
      <c r="G894" s="209">
        <v>1</v>
      </c>
      <c r="H894" s="65" t="s">
        <v>2986</v>
      </c>
      <c r="I894" s="25" t="s">
        <v>1760</v>
      </c>
      <c r="J894" s="210">
        <v>96</v>
      </c>
      <c r="K894" s="66">
        <f t="shared" si="44"/>
        <v>9.6</v>
      </c>
      <c r="L894" s="67" t="s">
        <v>3362</v>
      </c>
      <c r="M894" s="199">
        <v>158</v>
      </c>
      <c r="N894" s="24">
        <f t="shared" si="45"/>
        <v>0.1</v>
      </c>
      <c r="O894" s="200" t="s">
        <v>2000</v>
      </c>
      <c r="P894" s="200" t="s">
        <v>2997</v>
      </c>
      <c r="Q894" s="211" t="s">
        <v>117</v>
      </c>
    </row>
    <row r="895" spans="1:17" ht="11.25" customHeight="1" x14ac:dyDescent="0.2">
      <c r="A895" s="23">
        <v>886</v>
      </c>
      <c r="B895" s="61" t="s">
        <v>214</v>
      </c>
      <c r="C895" s="208" t="s">
        <v>2005</v>
      </c>
      <c r="D895" s="61" t="s">
        <v>2857</v>
      </c>
      <c r="E895" s="62">
        <f t="shared" si="43"/>
        <v>44137</v>
      </c>
      <c r="F895" s="63" t="s">
        <v>2985</v>
      </c>
      <c r="G895" s="209">
        <v>1</v>
      </c>
      <c r="H895" s="65" t="s">
        <v>2986</v>
      </c>
      <c r="I895" s="25" t="s">
        <v>1760</v>
      </c>
      <c r="J895" s="210">
        <v>12</v>
      </c>
      <c r="K895" s="66">
        <f t="shared" si="44"/>
        <v>1.2</v>
      </c>
      <c r="L895" s="67" t="s">
        <v>3362</v>
      </c>
      <c r="M895" s="199">
        <v>158</v>
      </c>
      <c r="N895" s="24">
        <f t="shared" si="45"/>
        <v>0.1</v>
      </c>
      <c r="O895" s="200" t="s">
        <v>2006</v>
      </c>
      <c r="P895" s="200" t="s">
        <v>2997</v>
      </c>
      <c r="Q895" s="211" t="s">
        <v>117</v>
      </c>
    </row>
    <row r="896" spans="1:17" ht="11.25" customHeight="1" x14ac:dyDescent="0.2">
      <c r="A896" s="23">
        <v>887</v>
      </c>
      <c r="B896" s="61" t="s">
        <v>216</v>
      </c>
      <c r="C896" s="208" t="s">
        <v>2007</v>
      </c>
      <c r="D896" s="61" t="s">
        <v>2858</v>
      </c>
      <c r="E896" s="62">
        <f t="shared" si="43"/>
        <v>44137</v>
      </c>
      <c r="F896" s="63" t="s">
        <v>2985</v>
      </c>
      <c r="G896" s="209">
        <v>1</v>
      </c>
      <c r="H896" s="65" t="s">
        <v>2986</v>
      </c>
      <c r="I896" s="25" t="s">
        <v>1760</v>
      </c>
      <c r="J896" s="210">
        <v>25</v>
      </c>
      <c r="K896" s="66">
        <f t="shared" si="44"/>
        <v>2.5</v>
      </c>
      <c r="L896" s="67" t="s">
        <v>3362</v>
      </c>
      <c r="M896" s="199">
        <v>158</v>
      </c>
      <c r="N896" s="24">
        <f t="shared" si="45"/>
        <v>0.1</v>
      </c>
      <c r="O896" s="200" t="s">
        <v>2008</v>
      </c>
      <c r="P896" s="200" t="s">
        <v>2997</v>
      </c>
      <c r="Q896" s="211" t="s">
        <v>117</v>
      </c>
    </row>
    <row r="897" spans="1:17" ht="11.25" customHeight="1" x14ac:dyDescent="0.2">
      <c r="A897" s="23">
        <v>888</v>
      </c>
      <c r="B897" s="61" t="s">
        <v>218</v>
      </c>
      <c r="C897" s="208" t="s">
        <v>2024</v>
      </c>
      <c r="D897" s="61" t="s">
        <v>2859</v>
      </c>
      <c r="E897" s="62">
        <f t="shared" si="43"/>
        <v>44137</v>
      </c>
      <c r="F897" s="63" t="s">
        <v>2985</v>
      </c>
      <c r="G897" s="209">
        <v>1</v>
      </c>
      <c r="H897" s="65" t="s">
        <v>2986</v>
      </c>
      <c r="I897" s="25" t="s">
        <v>1760</v>
      </c>
      <c r="J897" s="210">
        <v>11</v>
      </c>
      <c r="K897" s="66">
        <f t="shared" si="44"/>
        <v>1.1000000000000001</v>
      </c>
      <c r="L897" s="67" t="s">
        <v>3362</v>
      </c>
      <c r="M897" s="199">
        <v>158</v>
      </c>
      <c r="N897" s="24">
        <f t="shared" si="45"/>
        <v>0.1</v>
      </c>
      <c r="O897" s="200" t="s">
        <v>2025</v>
      </c>
      <c r="P897" s="200" t="s">
        <v>2997</v>
      </c>
      <c r="Q897" s="211" t="s">
        <v>117</v>
      </c>
    </row>
    <row r="898" spans="1:17" ht="11.25" customHeight="1" x14ac:dyDescent="0.2">
      <c r="A898" s="23">
        <v>889</v>
      </c>
      <c r="B898" s="61" t="s">
        <v>220</v>
      </c>
      <c r="C898" s="208" t="s">
        <v>2253</v>
      </c>
      <c r="D898" s="61" t="s">
        <v>2860</v>
      </c>
      <c r="E898" s="62">
        <f t="shared" si="43"/>
        <v>44137</v>
      </c>
      <c r="F898" s="63" t="s">
        <v>2985</v>
      </c>
      <c r="G898" s="209">
        <v>1</v>
      </c>
      <c r="H898" s="65" t="s">
        <v>2986</v>
      </c>
      <c r="I898" s="25" t="s">
        <v>1760</v>
      </c>
      <c r="J898" s="210">
        <v>26</v>
      </c>
      <c r="K898" s="66">
        <f t="shared" si="44"/>
        <v>2.6</v>
      </c>
      <c r="L898" s="67" t="s">
        <v>3362</v>
      </c>
      <c r="M898" s="199">
        <v>158</v>
      </c>
      <c r="N898" s="24">
        <f t="shared" si="45"/>
        <v>0.1</v>
      </c>
      <c r="O898" s="200" t="s">
        <v>2030</v>
      </c>
      <c r="P898" s="200" t="s">
        <v>2997</v>
      </c>
      <c r="Q898" s="211" t="s">
        <v>117</v>
      </c>
    </row>
    <row r="899" spans="1:17" ht="11.25" customHeight="1" x14ac:dyDescent="0.2">
      <c r="A899" s="23">
        <v>890</v>
      </c>
      <c r="B899" s="61" t="s">
        <v>222</v>
      </c>
      <c r="C899" s="208" t="s">
        <v>2031</v>
      </c>
      <c r="D899" s="61" t="s">
        <v>2861</v>
      </c>
      <c r="E899" s="62">
        <f t="shared" si="43"/>
        <v>44137</v>
      </c>
      <c r="F899" s="63" t="s">
        <v>2985</v>
      </c>
      <c r="G899" s="209">
        <v>1</v>
      </c>
      <c r="H899" s="65" t="s">
        <v>2986</v>
      </c>
      <c r="I899" s="25" t="s">
        <v>1760</v>
      </c>
      <c r="J899" s="210">
        <v>16</v>
      </c>
      <c r="K899" s="66">
        <f t="shared" si="44"/>
        <v>1.6</v>
      </c>
      <c r="L899" s="67" t="s">
        <v>3362</v>
      </c>
      <c r="M899" s="199">
        <v>158</v>
      </c>
      <c r="N899" s="24">
        <f t="shared" si="45"/>
        <v>0.1</v>
      </c>
      <c r="O899" s="200" t="s">
        <v>2032</v>
      </c>
      <c r="P899" s="200" t="s">
        <v>2997</v>
      </c>
      <c r="Q899" s="211" t="s">
        <v>117</v>
      </c>
    </row>
    <row r="900" spans="1:17" ht="11.25" customHeight="1" x14ac:dyDescent="0.2">
      <c r="A900" s="23">
        <v>891</v>
      </c>
      <c r="B900" s="61" t="s">
        <v>224</v>
      </c>
      <c r="C900" s="208" t="s">
        <v>2039</v>
      </c>
      <c r="D900" s="61" t="s">
        <v>2862</v>
      </c>
      <c r="E900" s="62">
        <f t="shared" si="43"/>
        <v>44137</v>
      </c>
      <c r="F900" s="63" t="s">
        <v>2985</v>
      </c>
      <c r="G900" s="209">
        <v>1</v>
      </c>
      <c r="H900" s="65" t="s">
        <v>2986</v>
      </c>
      <c r="I900" s="25" t="s">
        <v>1760</v>
      </c>
      <c r="J900" s="210">
        <v>24</v>
      </c>
      <c r="K900" s="66">
        <f t="shared" si="44"/>
        <v>2.4</v>
      </c>
      <c r="L900" s="67" t="s">
        <v>3362</v>
      </c>
      <c r="M900" s="199">
        <v>158</v>
      </c>
      <c r="N900" s="24">
        <f t="shared" si="45"/>
        <v>0.1</v>
      </c>
      <c r="O900" s="200" t="s">
        <v>2040</v>
      </c>
      <c r="P900" s="200" t="s">
        <v>2997</v>
      </c>
      <c r="Q900" s="211" t="s">
        <v>117</v>
      </c>
    </row>
    <row r="901" spans="1:17" ht="11.25" customHeight="1" x14ac:dyDescent="0.2">
      <c r="A901" s="23">
        <v>892</v>
      </c>
      <c r="B901" s="61" t="s">
        <v>226</v>
      </c>
      <c r="C901" s="208" t="s">
        <v>1087</v>
      </c>
      <c r="D901" s="61" t="s">
        <v>2863</v>
      </c>
      <c r="E901" s="62">
        <f t="shared" si="43"/>
        <v>44137</v>
      </c>
      <c r="F901" s="63" t="s">
        <v>2985</v>
      </c>
      <c r="G901" s="209">
        <v>1</v>
      </c>
      <c r="H901" s="65" t="s">
        <v>2986</v>
      </c>
      <c r="I901" s="25" t="s">
        <v>1760</v>
      </c>
      <c r="J901" s="210">
        <v>10</v>
      </c>
      <c r="K901" s="66">
        <f t="shared" si="44"/>
        <v>1</v>
      </c>
      <c r="L901" s="67" t="s">
        <v>3362</v>
      </c>
      <c r="M901" s="199">
        <v>158</v>
      </c>
      <c r="N901" s="24">
        <f t="shared" si="45"/>
        <v>0.1</v>
      </c>
      <c r="O901" s="200" t="s">
        <v>1088</v>
      </c>
      <c r="P901" s="200" t="s">
        <v>2997</v>
      </c>
      <c r="Q901" s="211" t="s">
        <v>117</v>
      </c>
    </row>
    <row r="902" spans="1:17" ht="11.25" customHeight="1" x14ac:dyDescent="0.2">
      <c r="A902" s="23">
        <v>893</v>
      </c>
      <c r="B902" s="61" t="s">
        <v>228</v>
      </c>
      <c r="C902" s="208" t="s">
        <v>1820</v>
      </c>
      <c r="D902" s="61" t="s">
        <v>2864</v>
      </c>
      <c r="E902" s="62">
        <f t="shared" si="43"/>
        <v>44137</v>
      </c>
      <c r="F902" s="63" t="s">
        <v>2985</v>
      </c>
      <c r="G902" s="209">
        <v>1</v>
      </c>
      <c r="H902" s="65" t="s">
        <v>2986</v>
      </c>
      <c r="I902" s="25" t="s">
        <v>1760</v>
      </c>
      <c r="J902" s="210">
        <v>40</v>
      </c>
      <c r="K902" s="66">
        <f t="shared" si="44"/>
        <v>4</v>
      </c>
      <c r="L902" s="67" t="s">
        <v>3362</v>
      </c>
      <c r="M902" s="199">
        <v>158</v>
      </c>
      <c r="N902" s="24">
        <f t="shared" si="45"/>
        <v>0.1</v>
      </c>
      <c r="O902" s="200" t="s">
        <v>1089</v>
      </c>
      <c r="P902" s="200" t="s">
        <v>2997</v>
      </c>
      <c r="Q902" s="211" t="s">
        <v>117</v>
      </c>
    </row>
    <row r="903" spans="1:17" ht="11.25" customHeight="1" x14ac:dyDescent="0.2">
      <c r="A903" s="23">
        <v>894</v>
      </c>
      <c r="B903" s="61" t="s">
        <v>230</v>
      </c>
      <c r="C903" s="208" t="s">
        <v>2260</v>
      </c>
      <c r="D903" s="61" t="s">
        <v>2865</v>
      </c>
      <c r="E903" s="62">
        <f t="shared" si="43"/>
        <v>44137</v>
      </c>
      <c r="F903" s="63" t="s">
        <v>2985</v>
      </c>
      <c r="G903" s="209">
        <v>1</v>
      </c>
      <c r="H903" s="65" t="s">
        <v>2986</v>
      </c>
      <c r="I903" s="25" t="s">
        <v>1760</v>
      </c>
      <c r="J903" s="210">
        <v>54</v>
      </c>
      <c r="K903" s="66">
        <f t="shared" si="44"/>
        <v>5.4</v>
      </c>
      <c r="L903" s="67" t="s">
        <v>3362</v>
      </c>
      <c r="M903" s="199">
        <v>158</v>
      </c>
      <c r="N903" s="24">
        <f t="shared" si="45"/>
        <v>0.1</v>
      </c>
      <c r="O903" s="200" t="s">
        <v>1091</v>
      </c>
      <c r="P903" s="200" t="s">
        <v>2997</v>
      </c>
      <c r="Q903" s="211" t="s">
        <v>117</v>
      </c>
    </row>
    <row r="904" spans="1:17" ht="11.25" customHeight="1" x14ac:dyDescent="0.2">
      <c r="A904" s="23">
        <v>895</v>
      </c>
      <c r="B904" s="61" t="s">
        <v>232</v>
      </c>
      <c r="C904" s="208" t="s">
        <v>1100</v>
      </c>
      <c r="D904" s="61" t="s">
        <v>2866</v>
      </c>
      <c r="E904" s="62">
        <f t="shared" si="43"/>
        <v>44137</v>
      </c>
      <c r="F904" s="63" t="s">
        <v>2985</v>
      </c>
      <c r="G904" s="209">
        <v>1</v>
      </c>
      <c r="H904" s="65" t="s">
        <v>2986</v>
      </c>
      <c r="I904" s="25" t="s">
        <v>1760</v>
      </c>
      <c r="J904" s="210">
        <v>3</v>
      </c>
      <c r="K904" s="66">
        <f t="shared" si="44"/>
        <v>0.3</v>
      </c>
      <c r="L904" s="67" t="s">
        <v>3362</v>
      </c>
      <c r="M904" s="199">
        <v>158</v>
      </c>
      <c r="N904" s="24">
        <f t="shared" si="45"/>
        <v>0.1</v>
      </c>
      <c r="O904" s="200" t="s">
        <v>1101</v>
      </c>
      <c r="P904" s="200" t="s">
        <v>2997</v>
      </c>
      <c r="Q904" s="211" t="s">
        <v>117</v>
      </c>
    </row>
    <row r="905" spans="1:17" ht="11.25" customHeight="1" x14ac:dyDescent="0.2">
      <c r="A905" s="23">
        <v>896</v>
      </c>
      <c r="B905" s="61" t="s">
        <v>232</v>
      </c>
      <c r="C905" s="208" t="s">
        <v>1100</v>
      </c>
      <c r="D905" s="61" t="s">
        <v>2866</v>
      </c>
      <c r="E905" s="62">
        <f t="shared" si="43"/>
        <v>44137</v>
      </c>
      <c r="F905" s="63" t="s">
        <v>2985</v>
      </c>
      <c r="G905" s="209">
        <v>1</v>
      </c>
      <c r="H905" s="65" t="s">
        <v>2986</v>
      </c>
      <c r="I905" s="25" t="s">
        <v>1760</v>
      </c>
      <c r="J905" s="210">
        <v>5</v>
      </c>
      <c r="K905" s="66">
        <f t="shared" si="44"/>
        <v>0.5</v>
      </c>
      <c r="L905" s="67" t="s">
        <v>3362</v>
      </c>
      <c r="M905" s="199">
        <v>158</v>
      </c>
      <c r="N905" s="24">
        <f t="shared" si="45"/>
        <v>0.1</v>
      </c>
      <c r="O905" s="200" t="s">
        <v>1101</v>
      </c>
      <c r="P905" s="200" t="s">
        <v>2997</v>
      </c>
      <c r="Q905" s="211" t="s">
        <v>117</v>
      </c>
    </row>
    <row r="906" spans="1:17" ht="11.25" customHeight="1" x14ac:dyDescent="0.2">
      <c r="A906" s="23">
        <v>897</v>
      </c>
      <c r="B906" s="61" t="s">
        <v>236</v>
      </c>
      <c r="C906" s="208" t="s">
        <v>1826</v>
      </c>
      <c r="D906" s="61" t="s">
        <v>2867</v>
      </c>
      <c r="E906" s="62">
        <f t="shared" si="43"/>
        <v>44137</v>
      </c>
      <c r="F906" s="63" t="s">
        <v>2985</v>
      </c>
      <c r="G906" s="209">
        <v>1</v>
      </c>
      <c r="H906" s="65" t="s">
        <v>2986</v>
      </c>
      <c r="I906" s="25" t="s">
        <v>1760</v>
      </c>
      <c r="J906" s="210">
        <v>7</v>
      </c>
      <c r="K906" s="66">
        <f t="shared" si="44"/>
        <v>0.7</v>
      </c>
      <c r="L906" s="67" t="s">
        <v>3362</v>
      </c>
      <c r="M906" s="199">
        <v>158</v>
      </c>
      <c r="N906" s="24">
        <f t="shared" si="45"/>
        <v>0.1</v>
      </c>
      <c r="O906" s="200" t="s">
        <v>1123</v>
      </c>
      <c r="P906" s="200" t="s">
        <v>2997</v>
      </c>
      <c r="Q906" s="211" t="s">
        <v>117</v>
      </c>
    </row>
    <row r="907" spans="1:17" ht="11.25" customHeight="1" x14ac:dyDescent="0.2">
      <c r="A907" s="23">
        <v>898</v>
      </c>
      <c r="B907" s="61" t="s">
        <v>236</v>
      </c>
      <c r="C907" s="208" t="s">
        <v>1826</v>
      </c>
      <c r="D907" s="61" t="s">
        <v>2867</v>
      </c>
      <c r="E907" s="62">
        <f t="shared" si="43"/>
        <v>44137</v>
      </c>
      <c r="F907" s="63" t="s">
        <v>2985</v>
      </c>
      <c r="G907" s="209">
        <v>1</v>
      </c>
      <c r="H907" s="65" t="s">
        <v>2986</v>
      </c>
      <c r="I907" s="25" t="s">
        <v>1760</v>
      </c>
      <c r="J907" s="210">
        <v>17</v>
      </c>
      <c r="K907" s="66">
        <f t="shared" si="44"/>
        <v>1.7</v>
      </c>
      <c r="L907" s="67" t="s">
        <v>3362</v>
      </c>
      <c r="M907" s="199">
        <v>158</v>
      </c>
      <c r="N907" s="24">
        <f t="shared" si="45"/>
        <v>0.1</v>
      </c>
      <c r="O907" s="200" t="s">
        <v>1123</v>
      </c>
      <c r="P907" s="200" t="s">
        <v>2997</v>
      </c>
      <c r="Q907" s="211" t="s">
        <v>117</v>
      </c>
    </row>
    <row r="908" spans="1:17" ht="11.25" customHeight="1" x14ac:dyDescent="0.2">
      <c r="A908" s="23">
        <v>899</v>
      </c>
      <c r="B908" s="61" t="s">
        <v>240</v>
      </c>
      <c r="C908" s="208" t="s">
        <v>1777</v>
      </c>
      <c r="D908" s="61" t="s">
        <v>2868</v>
      </c>
      <c r="E908" s="62">
        <f t="shared" si="43"/>
        <v>44137</v>
      </c>
      <c r="F908" s="63" t="s">
        <v>2985</v>
      </c>
      <c r="G908" s="209">
        <v>1</v>
      </c>
      <c r="H908" s="65" t="s">
        <v>2986</v>
      </c>
      <c r="I908" s="25" t="s">
        <v>1760</v>
      </c>
      <c r="J908" s="210">
        <v>88</v>
      </c>
      <c r="K908" s="66">
        <f t="shared" si="44"/>
        <v>8.8000000000000007</v>
      </c>
      <c r="L908" s="67" t="s">
        <v>3362</v>
      </c>
      <c r="M908" s="199">
        <v>158</v>
      </c>
      <c r="N908" s="24">
        <f t="shared" si="45"/>
        <v>0.1</v>
      </c>
      <c r="O908" s="200" t="s">
        <v>1136</v>
      </c>
      <c r="P908" s="200" t="s">
        <v>2997</v>
      </c>
      <c r="Q908" s="211" t="s">
        <v>117</v>
      </c>
    </row>
    <row r="909" spans="1:17" ht="11.25" customHeight="1" x14ac:dyDescent="0.2">
      <c r="A909" s="23">
        <v>900</v>
      </c>
      <c r="B909" s="61" t="s">
        <v>242</v>
      </c>
      <c r="C909" s="208" t="s">
        <v>1778</v>
      </c>
      <c r="D909" s="61" t="s">
        <v>2869</v>
      </c>
      <c r="E909" s="62">
        <f t="shared" si="43"/>
        <v>44137</v>
      </c>
      <c r="F909" s="63" t="s">
        <v>2985</v>
      </c>
      <c r="G909" s="209">
        <v>1</v>
      </c>
      <c r="H909" s="65" t="s">
        <v>2986</v>
      </c>
      <c r="I909" s="25" t="s">
        <v>1760</v>
      </c>
      <c r="J909" s="210">
        <v>11</v>
      </c>
      <c r="K909" s="66">
        <f t="shared" si="44"/>
        <v>1.1000000000000001</v>
      </c>
      <c r="L909" s="67" t="s">
        <v>3362</v>
      </c>
      <c r="M909" s="199">
        <v>158</v>
      </c>
      <c r="N909" s="24">
        <f t="shared" si="45"/>
        <v>0.1</v>
      </c>
      <c r="O909" s="200" t="s">
        <v>1137</v>
      </c>
      <c r="P909" s="200" t="s">
        <v>2997</v>
      </c>
      <c r="Q909" s="211" t="s">
        <v>117</v>
      </c>
    </row>
    <row r="910" spans="1:17" ht="11.25" customHeight="1" x14ac:dyDescent="0.2">
      <c r="A910" s="23">
        <v>901</v>
      </c>
      <c r="B910" s="61" t="s">
        <v>244</v>
      </c>
      <c r="C910" s="208" t="s">
        <v>2288</v>
      </c>
      <c r="D910" s="61" t="s">
        <v>2870</v>
      </c>
      <c r="E910" s="62">
        <f t="shared" si="43"/>
        <v>44137</v>
      </c>
      <c r="F910" s="63" t="s">
        <v>2985</v>
      </c>
      <c r="G910" s="209">
        <v>1</v>
      </c>
      <c r="H910" s="65" t="s">
        <v>2986</v>
      </c>
      <c r="I910" s="25" t="s">
        <v>1760</v>
      </c>
      <c r="J910" s="210">
        <v>1</v>
      </c>
      <c r="K910" s="66">
        <f t="shared" si="44"/>
        <v>0.1</v>
      </c>
      <c r="L910" s="67" t="s">
        <v>3362</v>
      </c>
      <c r="M910" s="199">
        <v>158</v>
      </c>
      <c r="N910" s="24">
        <f t="shared" si="45"/>
        <v>0.1</v>
      </c>
      <c r="O910" s="200" t="s">
        <v>1138</v>
      </c>
      <c r="P910" s="200" t="s">
        <v>2997</v>
      </c>
      <c r="Q910" s="211" t="s">
        <v>117</v>
      </c>
    </row>
    <row r="911" spans="1:17" ht="11.25" customHeight="1" x14ac:dyDescent="0.2">
      <c r="A911" s="23">
        <v>902</v>
      </c>
      <c r="B911" s="61" t="s">
        <v>246</v>
      </c>
      <c r="C911" s="208" t="s">
        <v>1139</v>
      </c>
      <c r="D911" s="61" t="s">
        <v>2871</v>
      </c>
      <c r="E911" s="62">
        <f t="shared" si="43"/>
        <v>44137</v>
      </c>
      <c r="F911" s="63" t="s">
        <v>2985</v>
      </c>
      <c r="G911" s="209">
        <v>1</v>
      </c>
      <c r="H911" s="65" t="s">
        <v>2986</v>
      </c>
      <c r="I911" s="25" t="s">
        <v>1760</v>
      </c>
      <c r="J911" s="210">
        <v>13</v>
      </c>
      <c r="K911" s="66">
        <f t="shared" si="44"/>
        <v>1.3</v>
      </c>
      <c r="L911" s="67" t="s">
        <v>3362</v>
      </c>
      <c r="M911" s="199">
        <v>158</v>
      </c>
      <c r="N911" s="24">
        <f t="shared" si="45"/>
        <v>0.1</v>
      </c>
      <c r="O911" s="200" t="s">
        <v>1140</v>
      </c>
      <c r="P911" s="200" t="s">
        <v>2997</v>
      </c>
      <c r="Q911" s="211" t="s">
        <v>117</v>
      </c>
    </row>
    <row r="912" spans="1:17" ht="11.25" customHeight="1" x14ac:dyDescent="0.2">
      <c r="A912" s="23">
        <v>903</v>
      </c>
      <c r="B912" s="61" t="s">
        <v>248</v>
      </c>
      <c r="C912" s="208" t="s">
        <v>2290</v>
      </c>
      <c r="D912" s="61" t="s">
        <v>2872</v>
      </c>
      <c r="E912" s="62">
        <f t="shared" si="43"/>
        <v>44137</v>
      </c>
      <c r="F912" s="63" t="s">
        <v>2985</v>
      </c>
      <c r="G912" s="209">
        <v>1</v>
      </c>
      <c r="H912" s="65" t="s">
        <v>2986</v>
      </c>
      <c r="I912" s="25" t="s">
        <v>1760</v>
      </c>
      <c r="J912" s="210">
        <v>32</v>
      </c>
      <c r="K912" s="66">
        <f t="shared" si="44"/>
        <v>3.2</v>
      </c>
      <c r="L912" s="67" t="s">
        <v>3362</v>
      </c>
      <c r="M912" s="199">
        <v>158</v>
      </c>
      <c r="N912" s="24">
        <f t="shared" si="45"/>
        <v>0.1</v>
      </c>
      <c r="O912" s="200" t="s">
        <v>1143</v>
      </c>
      <c r="P912" s="200" t="s">
        <v>2997</v>
      </c>
      <c r="Q912" s="211" t="s">
        <v>117</v>
      </c>
    </row>
    <row r="913" spans="1:17" ht="11.25" customHeight="1" x14ac:dyDescent="0.2">
      <c r="A913" s="23">
        <v>904</v>
      </c>
      <c r="B913" s="61" t="s">
        <v>250</v>
      </c>
      <c r="C913" s="208" t="s">
        <v>1775</v>
      </c>
      <c r="D913" s="61" t="s">
        <v>2873</v>
      </c>
      <c r="E913" s="62">
        <f t="shared" si="43"/>
        <v>44137</v>
      </c>
      <c r="F913" s="63" t="s">
        <v>2985</v>
      </c>
      <c r="G913" s="209">
        <v>1</v>
      </c>
      <c r="H913" s="65" t="s">
        <v>2986</v>
      </c>
      <c r="I913" s="25" t="s">
        <v>1760</v>
      </c>
      <c r="J913" s="210">
        <v>18</v>
      </c>
      <c r="K913" s="66">
        <f t="shared" si="44"/>
        <v>1.8</v>
      </c>
      <c r="L913" s="67" t="s">
        <v>3362</v>
      </c>
      <c r="M913" s="199">
        <v>158</v>
      </c>
      <c r="N913" s="24">
        <f t="shared" si="45"/>
        <v>0.1</v>
      </c>
      <c r="O913" s="200" t="s">
        <v>2148</v>
      </c>
      <c r="P913" s="200" t="s">
        <v>2997</v>
      </c>
      <c r="Q913" s="211" t="s">
        <v>117</v>
      </c>
    </row>
    <row r="914" spans="1:17" ht="11.25" customHeight="1" x14ac:dyDescent="0.2">
      <c r="A914" s="23">
        <v>905</v>
      </c>
      <c r="B914" s="61" t="s">
        <v>254</v>
      </c>
      <c r="C914" s="208" t="s">
        <v>2291</v>
      </c>
      <c r="D914" s="61" t="s">
        <v>2874</v>
      </c>
      <c r="E914" s="62">
        <f t="shared" si="43"/>
        <v>44137</v>
      </c>
      <c r="F914" s="63" t="s">
        <v>2985</v>
      </c>
      <c r="G914" s="209">
        <v>1</v>
      </c>
      <c r="H914" s="65" t="s">
        <v>2986</v>
      </c>
      <c r="I914" s="25" t="s">
        <v>1760</v>
      </c>
      <c r="J914" s="210">
        <v>18</v>
      </c>
      <c r="K914" s="66">
        <f t="shared" si="44"/>
        <v>1.8</v>
      </c>
      <c r="L914" s="67" t="s">
        <v>3362</v>
      </c>
      <c r="M914" s="199">
        <v>158</v>
      </c>
      <c r="N914" s="24">
        <f t="shared" si="45"/>
        <v>0.1</v>
      </c>
      <c r="O914" s="200" t="s">
        <v>1149</v>
      </c>
      <c r="P914" s="200" t="s">
        <v>2997</v>
      </c>
      <c r="Q914" s="211" t="s">
        <v>117</v>
      </c>
    </row>
    <row r="915" spans="1:17" ht="11.25" customHeight="1" x14ac:dyDescent="0.2">
      <c r="A915" s="23">
        <v>906</v>
      </c>
      <c r="B915" s="61" t="s">
        <v>258</v>
      </c>
      <c r="C915" s="208" t="s">
        <v>1856</v>
      </c>
      <c r="D915" s="61" t="s">
        <v>2875</v>
      </c>
      <c r="E915" s="62">
        <f t="shared" si="43"/>
        <v>44137</v>
      </c>
      <c r="F915" s="63" t="s">
        <v>2985</v>
      </c>
      <c r="G915" s="209">
        <v>1</v>
      </c>
      <c r="H915" s="65" t="s">
        <v>2986</v>
      </c>
      <c r="I915" s="25" t="s">
        <v>1760</v>
      </c>
      <c r="J915" s="210">
        <v>146</v>
      </c>
      <c r="K915" s="66">
        <f t="shared" si="44"/>
        <v>14.6</v>
      </c>
      <c r="L915" s="67" t="s">
        <v>3362</v>
      </c>
      <c r="M915" s="199">
        <v>158</v>
      </c>
      <c r="N915" s="24">
        <f t="shared" si="45"/>
        <v>0.1</v>
      </c>
      <c r="O915" s="200" t="s">
        <v>1950</v>
      </c>
      <c r="P915" s="200" t="s">
        <v>2990</v>
      </c>
      <c r="Q915" s="211" t="s">
        <v>117</v>
      </c>
    </row>
    <row r="916" spans="1:17" ht="11.25" customHeight="1" x14ac:dyDescent="0.2">
      <c r="A916" s="23">
        <v>907</v>
      </c>
      <c r="B916" s="61" t="s">
        <v>260</v>
      </c>
      <c r="C916" s="208" t="s">
        <v>1761</v>
      </c>
      <c r="D916" s="61" t="s">
        <v>2876</v>
      </c>
      <c r="E916" s="62">
        <f t="shared" si="43"/>
        <v>44137</v>
      </c>
      <c r="F916" s="63" t="s">
        <v>2985</v>
      </c>
      <c r="G916" s="209">
        <v>1</v>
      </c>
      <c r="H916" s="65" t="s">
        <v>2986</v>
      </c>
      <c r="I916" s="25" t="s">
        <v>1760</v>
      </c>
      <c r="J916" s="210">
        <v>81</v>
      </c>
      <c r="K916" s="66">
        <f t="shared" si="44"/>
        <v>8.1</v>
      </c>
      <c r="L916" s="67" t="s">
        <v>3362</v>
      </c>
      <c r="M916" s="199">
        <v>158</v>
      </c>
      <c r="N916" s="24">
        <f t="shared" si="45"/>
        <v>0.1</v>
      </c>
      <c r="O916" s="200" t="s">
        <v>1939</v>
      </c>
      <c r="P916" s="200" t="s">
        <v>2988</v>
      </c>
      <c r="Q916" s="211" t="s">
        <v>117</v>
      </c>
    </row>
    <row r="917" spans="1:17" ht="11.25" customHeight="1" x14ac:dyDescent="0.2">
      <c r="A917" s="23">
        <v>908</v>
      </c>
      <c r="B917" s="61" t="s">
        <v>262</v>
      </c>
      <c r="C917" s="208" t="s">
        <v>2305</v>
      </c>
      <c r="D917" s="61" t="s">
        <v>2877</v>
      </c>
      <c r="E917" s="62">
        <f t="shared" si="43"/>
        <v>44137</v>
      </c>
      <c r="F917" s="63" t="s">
        <v>2985</v>
      </c>
      <c r="G917" s="209">
        <v>1</v>
      </c>
      <c r="H917" s="65" t="s">
        <v>2986</v>
      </c>
      <c r="I917" s="25" t="s">
        <v>1760</v>
      </c>
      <c r="J917" s="210">
        <v>172</v>
      </c>
      <c r="K917" s="66">
        <f t="shared" si="44"/>
        <v>17.2</v>
      </c>
      <c r="L917" s="67" t="s">
        <v>3362</v>
      </c>
      <c r="M917" s="199">
        <v>158</v>
      </c>
      <c r="N917" s="24">
        <f t="shared" si="45"/>
        <v>0.1</v>
      </c>
      <c r="O917" s="200" t="s">
        <v>1957</v>
      </c>
      <c r="P917" s="200" t="s">
        <v>2988</v>
      </c>
      <c r="Q917" s="211" t="s">
        <v>117</v>
      </c>
    </row>
    <row r="918" spans="1:17" ht="11.25" customHeight="1" x14ac:dyDescent="0.2">
      <c r="A918" s="23">
        <v>909</v>
      </c>
      <c r="B918" s="61" t="s">
        <v>262</v>
      </c>
      <c r="C918" s="208" t="s">
        <v>2305</v>
      </c>
      <c r="D918" s="61" t="s">
        <v>2877</v>
      </c>
      <c r="E918" s="62">
        <f t="shared" si="43"/>
        <v>44137</v>
      </c>
      <c r="F918" s="63" t="s">
        <v>2985</v>
      </c>
      <c r="G918" s="209">
        <v>1</v>
      </c>
      <c r="H918" s="65" t="s">
        <v>2986</v>
      </c>
      <c r="I918" s="25" t="s">
        <v>1760</v>
      </c>
      <c r="J918" s="210">
        <v>276</v>
      </c>
      <c r="K918" s="66">
        <f t="shared" si="44"/>
        <v>27.6</v>
      </c>
      <c r="L918" s="67" t="s">
        <v>3362</v>
      </c>
      <c r="M918" s="199">
        <v>158</v>
      </c>
      <c r="N918" s="24">
        <f t="shared" si="45"/>
        <v>0.1</v>
      </c>
      <c r="O918" s="200" t="s">
        <v>1957</v>
      </c>
      <c r="P918" s="200" t="s">
        <v>2990</v>
      </c>
      <c r="Q918" s="211" t="s">
        <v>117</v>
      </c>
    </row>
    <row r="919" spans="1:17" ht="11.25" customHeight="1" x14ac:dyDescent="0.2">
      <c r="A919" s="23">
        <v>910</v>
      </c>
      <c r="B919" s="61" t="s">
        <v>264</v>
      </c>
      <c r="C919" s="208" t="s">
        <v>1904</v>
      </c>
      <c r="D919" s="61" t="s">
        <v>2878</v>
      </c>
      <c r="E919" s="62">
        <f t="shared" si="43"/>
        <v>44137</v>
      </c>
      <c r="F919" s="63" t="s">
        <v>2985</v>
      </c>
      <c r="G919" s="209">
        <v>1</v>
      </c>
      <c r="H919" s="65" t="s">
        <v>2986</v>
      </c>
      <c r="I919" s="25" t="s">
        <v>1760</v>
      </c>
      <c r="J919" s="210">
        <v>42</v>
      </c>
      <c r="K919" s="66">
        <f t="shared" si="44"/>
        <v>4.2</v>
      </c>
      <c r="L919" s="67" t="s">
        <v>3362</v>
      </c>
      <c r="M919" s="199">
        <v>158</v>
      </c>
      <c r="N919" s="24">
        <f t="shared" si="45"/>
        <v>0.1</v>
      </c>
      <c r="O919" s="200" t="s">
        <v>1969</v>
      </c>
      <c r="P919" s="200" t="s">
        <v>2988</v>
      </c>
      <c r="Q919" s="211" t="s">
        <v>117</v>
      </c>
    </row>
    <row r="920" spans="1:17" ht="11.25" customHeight="1" x14ac:dyDescent="0.2">
      <c r="A920" s="23">
        <v>911</v>
      </c>
      <c r="B920" s="61" t="s">
        <v>264</v>
      </c>
      <c r="C920" s="208" t="s">
        <v>1904</v>
      </c>
      <c r="D920" s="61" t="s">
        <v>2878</v>
      </c>
      <c r="E920" s="62">
        <f t="shared" si="43"/>
        <v>44137</v>
      </c>
      <c r="F920" s="63" t="s">
        <v>2985</v>
      </c>
      <c r="G920" s="209">
        <v>1</v>
      </c>
      <c r="H920" s="65" t="s">
        <v>2986</v>
      </c>
      <c r="I920" s="25" t="s">
        <v>1760</v>
      </c>
      <c r="J920" s="210">
        <v>39</v>
      </c>
      <c r="K920" s="66">
        <f t="shared" si="44"/>
        <v>3.9</v>
      </c>
      <c r="L920" s="67" t="s">
        <v>3362</v>
      </c>
      <c r="M920" s="199">
        <v>158</v>
      </c>
      <c r="N920" s="24">
        <f t="shared" si="45"/>
        <v>0.1</v>
      </c>
      <c r="O920" s="200" t="s">
        <v>1969</v>
      </c>
      <c r="P920" s="200" t="s">
        <v>2990</v>
      </c>
      <c r="Q920" s="211" t="s">
        <v>117</v>
      </c>
    </row>
    <row r="921" spans="1:17" ht="11.25" customHeight="1" x14ac:dyDescent="0.2">
      <c r="A921" s="23">
        <v>912</v>
      </c>
      <c r="B921" s="61" t="s">
        <v>266</v>
      </c>
      <c r="C921" s="208" t="s">
        <v>1906</v>
      </c>
      <c r="D921" s="61" t="s">
        <v>2879</v>
      </c>
      <c r="E921" s="62">
        <f t="shared" si="43"/>
        <v>44137</v>
      </c>
      <c r="F921" s="63" t="s">
        <v>2985</v>
      </c>
      <c r="G921" s="209">
        <v>1</v>
      </c>
      <c r="H921" s="65" t="s">
        <v>2986</v>
      </c>
      <c r="I921" s="25" t="s">
        <v>1760</v>
      </c>
      <c r="J921" s="210">
        <v>88</v>
      </c>
      <c r="K921" s="66">
        <f t="shared" si="44"/>
        <v>8.8000000000000007</v>
      </c>
      <c r="L921" s="67" t="s">
        <v>3362</v>
      </c>
      <c r="M921" s="199">
        <v>158</v>
      </c>
      <c r="N921" s="24">
        <f t="shared" si="45"/>
        <v>0.1</v>
      </c>
      <c r="O921" s="200" t="s">
        <v>1971</v>
      </c>
      <c r="P921" s="200" t="s">
        <v>2988</v>
      </c>
      <c r="Q921" s="211" t="s">
        <v>117</v>
      </c>
    </row>
    <row r="922" spans="1:17" ht="11.25" customHeight="1" x14ac:dyDescent="0.2">
      <c r="A922" s="23">
        <v>913</v>
      </c>
      <c r="B922" s="61" t="s">
        <v>266</v>
      </c>
      <c r="C922" s="208" t="s">
        <v>1906</v>
      </c>
      <c r="D922" s="61" t="s">
        <v>2879</v>
      </c>
      <c r="E922" s="62">
        <f t="shared" si="43"/>
        <v>44137</v>
      </c>
      <c r="F922" s="63" t="s">
        <v>2985</v>
      </c>
      <c r="G922" s="209">
        <v>1</v>
      </c>
      <c r="H922" s="65" t="s">
        <v>2986</v>
      </c>
      <c r="I922" s="25" t="s">
        <v>1760</v>
      </c>
      <c r="J922" s="210">
        <v>52</v>
      </c>
      <c r="K922" s="66">
        <f t="shared" si="44"/>
        <v>5.2</v>
      </c>
      <c r="L922" s="67" t="s">
        <v>3362</v>
      </c>
      <c r="M922" s="199">
        <v>158</v>
      </c>
      <c r="N922" s="24">
        <f t="shared" si="45"/>
        <v>0.1</v>
      </c>
      <c r="O922" s="200" t="s">
        <v>1971</v>
      </c>
      <c r="P922" s="200" t="s">
        <v>2990</v>
      </c>
      <c r="Q922" s="211" t="s">
        <v>117</v>
      </c>
    </row>
    <row r="923" spans="1:17" ht="11.25" customHeight="1" x14ac:dyDescent="0.2">
      <c r="A923" s="23">
        <v>914</v>
      </c>
      <c r="B923" s="61" t="s">
        <v>270</v>
      </c>
      <c r="C923" s="208" t="s">
        <v>1911</v>
      </c>
      <c r="D923" s="61" t="s">
        <v>2880</v>
      </c>
      <c r="E923" s="62">
        <f t="shared" si="43"/>
        <v>44137</v>
      </c>
      <c r="F923" s="63" t="s">
        <v>2985</v>
      </c>
      <c r="G923" s="209">
        <v>1</v>
      </c>
      <c r="H923" s="65" t="s">
        <v>2986</v>
      </c>
      <c r="I923" s="25" t="s">
        <v>1760</v>
      </c>
      <c r="J923" s="210">
        <v>128</v>
      </c>
      <c r="K923" s="66">
        <f t="shared" si="44"/>
        <v>12.8</v>
      </c>
      <c r="L923" s="67" t="s">
        <v>3362</v>
      </c>
      <c r="M923" s="199">
        <v>158</v>
      </c>
      <c r="N923" s="24">
        <f t="shared" si="45"/>
        <v>0.1</v>
      </c>
      <c r="O923" s="200" t="s">
        <v>2153</v>
      </c>
      <c r="P923" s="200" t="s">
        <v>2988</v>
      </c>
      <c r="Q923" s="211" t="s">
        <v>117</v>
      </c>
    </row>
    <row r="924" spans="1:17" ht="11.25" customHeight="1" x14ac:dyDescent="0.2">
      <c r="A924" s="23">
        <v>915</v>
      </c>
      <c r="B924" s="61" t="s">
        <v>270</v>
      </c>
      <c r="C924" s="208" t="s">
        <v>1911</v>
      </c>
      <c r="D924" s="61" t="s">
        <v>2880</v>
      </c>
      <c r="E924" s="62">
        <f t="shared" si="43"/>
        <v>44137</v>
      </c>
      <c r="F924" s="63" t="s">
        <v>2985</v>
      </c>
      <c r="G924" s="209">
        <v>1</v>
      </c>
      <c r="H924" s="65" t="s">
        <v>2986</v>
      </c>
      <c r="I924" s="25" t="s">
        <v>1760</v>
      </c>
      <c r="J924" s="210">
        <v>128</v>
      </c>
      <c r="K924" s="66">
        <f t="shared" si="44"/>
        <v>12.8</v>
      </c>
      <c r="L924" s="67" t="s">
        <v>3362</v>
      </c>
      <c r="M924" s="199">
        <v>158</v>
      </c>
      <c r="N924" s="24">
        <f t="shared" si="45"/>
        <v>0.1</v>
      </c>
      <c r="O924" s="200" t="s">
        <v>2153</v>
      </c>
      <c r="P924" s="200" t="s">
        <v>2990</v>
      </c>
      <c r="Q924" s="211" t="s">
        <v>117</v>
      </c>
    </row>
    <row r="925" spans="1:17" ht="11.25" customHeight="1" x14ac:dyDescent="0.2">
      <c r="A925" s="23">
        <v>916</v>
      </c>
      <c r="B925" s="61" t="s">
        <v>272</v>
      </c>
      <c r="C925" s="208" t="s">
        <v>2308</v>
      </c>
      <c r="D925" s="61" t="s">
        <v>2881</v>
      </c>
      <c r="E925" s="62">
        <f t="shared" si="43"/>
        <v>44137</v>
      </c>
      <c r="F925" s="63" t="s">
        <v>2985</v>
      </c>
      <c r="G925" s="209">
        <v>1</v>
      </c>
      <c r="H925" s="65" t="s">
        <v>2986</v>
      </c>
      <c r="I925" s="25" t="s">
        <v>1760</v>
      </c>
      <c r="J925" s="210">
        <v>12</v>
      </c>
      <c r="K925" s="66">
        <f t="shared" si="44"/>
        <v>1.2</v>
      </c>
      <c r="L925" s="67" t="s">
        <v>3362</v>
      </c>
      <c r="M925" s="199">
        <v>158</v>
      </c>
      <c r="N925" s="24">
        <f t="shared" si="45"/>
        <v>0.1</v>
      </c>
      <c r="O925" s="200" t="s">
        <v>2160</v>
      </c>
      <c r="P925" s="200" t="s">
        <v>2988</v>
      </c>
      <c r="Q925" s="211" t="s">
        <v>117</v>
      </c>
    </row>
    <row r="926" spans="1:17" ht="11.25" customHeight="1" x14ac:dyDescent="0.2">
      <c r="A926" s="23">
        <v>917</v>
      </c>
      <c r="B926" s="61" t="s">
        <v>272</v>
      </c>
      <c r="C926" s="208" t="s">
        <v>2308</v>
      </c>
      <c r="D926" s="61" t="s">
        <v>2881</v>
      </c>
      <c r="E926" s="62">
        <f t="shared" si="43"/>
        <v>44137</v>
      </c>
      <c r="F926" s="63" t="s">
        <v>2985</v>
      </c>
      <c r="G926" s="209">
        <v>1</v>
      </c>
      <c r="H926" s="65" t="s">
        <v>2986</v>
      </c>
      <c r="I926" s="25" t="s">
        <v>1760</v>
      </c>
      <c r="J926" s="210">
        <v>14</v>
      </c>
      <c r="K926" s="66">
        <f t="shared" si="44"/>
        <v>1.4</v>
      </c>
      <c r="L926" s="67" t="s">
        <v>3362</v>
      </c>
      <c r="M926" s="199">
        <v>158</v>
      </c>
      <c r="N926" s="24">
        <f t="shared" si="45"/>
        <v>0.1</v>
      </c>
      <c r="O926" s="200" t="s">
        <v>2160</v>
      </c>
      <c r="P926" s="200" t="s">
        <v>2990</v>
      </c>
      <c r="Q926" s="211" t="s">
        <v>117</v>
      </c>
    </row>
    <row r="927" spans="1:17" ht="11.25" customHeight="1" x14ac:dyDescent="0.2">
      <c r="A927" s="23">
        <v>918</v>
      </c>
      <c r="B927" s="61" t="s">
        <v>274</v>
      </c>
      <c r="C927" s="208" t="s">
        <v>2312</v>
      </c>
      <c r="D927" s="61" t="s">
        <v>2882</v>
      </c>
      <c r="E927" s="62">
        <f t="shared" ref="E927:E990" si="46">DATE(2020,11,2)</f>
        <v>44137</v>
      </c>
      <c r="F927" s="63" t="s">
        <v>2985</v>
      </c>
      <c r="G927" s="209">
        <v>1</v>
      </c>
      <c r="H927" s="65" t="s">
        <v>2986</v>
      </c>
      <c r="I927" s="25" t="s">
        <v>1760</v>
      </c>
      <c r="J927" s="210">
        <v>112</v>
      </c>
      <c r="K927" s="66">
        <f t="shared" ref="K927:K990" si="47">J927*100/1000</f>
        <v>11.2</v>
      </c>
      <c r="L927" s="67" t="s">
        <v>3362</v>
      </c>
      <c r="M927" s="199">
        <v>158</v>
      </c>
      <c r="N927" s="24">
        <f t="shared" ref="N927:N990" si="48">100/1000</f>
        <v>0.1</v>
      </c>
      <c r="O927" s="200" t="s">
        <v>2164</v>
      </c>
      <c r="P927" s="200" t="s">
        <v>2988</v>
      </c>
      <c r="Q927" s="211" t="s">
        <v>117</v>
      </c>
    </row>
    <row r="928" spans="1:17" ht="11.25" customHeight="1" x14ac:dyDescent="0.2">
      <c r="A928" s="23">
        <v>919</v>
      </c>
      <c r="B928" s="61" t="s">
        <v>274</v>
      </c>
      <c r="C928" s="208" t="s">
        <v>2312</v>
      </c>
      <c r="D928" s="61" t="s">
        <v>2882</v>
      </c>
      <c r="E928" s="62">
        <f t="shared" si="46"/>
        <v>44137</v>
      </c>
      <c r="F928" s="63" t="s">
        <v>2985</v>
      </c>
      <c r="G928" s="209">
        <v>1</v>
      </c>
      <c r="H928" s="65" t="s">
        <v>2986</v>
      </c>
      <c r="I928" s="25" t="s">
        <v>1760</v>
      </c>
      <c r="J928" s="210">
        <v>86</v>
      </c>
      <c r="K928" s="66">
        <f t="shared" si="47"/>
        <v>8.6</v>
      </c>
      <c r="L928" s="67" t="s">
        <v>3362</v>
      </c>
      <c r="M928" s="199">
        <v>158</v>
      </c>
      <c r="N928" s="24">
        <f t="shared" si="48"/>
        <v>0.1</v>
      </c>
      <c r="O928" s="200" t="s">
        <v>2164</v>
      </c>
      <c r="P928" s="200" t="s">
        <v>2990</v>
      </c>
      <c r="Q928" s="211" t="s">
        <v>117</v>
      </c>
    </row>
    <row r="929" spans="1:17" ht="11.25" customHeight="1" x14ac:dyDescent="0.2">
      <c r="A929" s="23">
        <v>920</v>
      </c>
      <c r="B929" s="61" t="s">
        <v>274</v>
      </c>
      <c r="C929" s="208" t="s">
        <v>2312</v>
      </c>
      <c r="D929" s="61" t="s">
        <v>2882</v>
      </c>
      <c r="E929" s="62">
        <f t="shared" si="46"/>
        <v>44137</v>
      </c>
      <c r="F929" s="63" t="s">
        <v>2985</v>
      </c>
      <c r="G929" s="209">
        <v>1</v>
      </c>
      <c r="H929" s="65" t="s">
        <v>2986</v>
      </c>
      <c r="I929" s="25" t="s">
        <v>1760</v>
      </c>
      <c r="J929" s="210">
        <v>204</v>
      </c>
      <c r="K929" s="66">
        <f t="shared" si="47"/>
        <v>20.399999999999999</v>
      </c>
      <c r="L929" s="67" t="s">
        <v>3362</v>
      </c>
      <c r="M929" s="199">
        <v>158</v>
      </c>
      <c r="N929" s="24">
        <f t="shared" si="48"/>
        <v>0.1</v>
      </c>
      <c r="O929" s="200" t="s">
        <v>2164</v>
      </c>
      <c r="P929" s="200" t="s">
        <v>2990</v>
      </c>
      <c r="Q929" s="211" t="s">
        <v>117</v>
      </c>
    </row>
    <row r="930" spans="1:17" ht="11.25" customHeight="1" x14ac:dyDescent="0.2">
      <c r="A930" s="23">
        <v>921</v>
      </c>
      <c r="B930" s="61" t="s">
        <v>276</v>
      </c>
      <c r="C930" s="208" t="s">
        <v>2315</v>
      </c>
      <c r="D930" s="61" t="s">
        <v>2883</v>
      </c>
      <c r="E930" s="62">
        <f t="shared" si="46"/>
        <v>44137</v>
      </c>
      <c r="F930" s="63" t="s">
        <v>2985</v>
      </c>
      <c r="G930" s="209">
        <v>1</v>
      </c>
      <c r="H930" s="65" t="s">
        <v>2986</v>
      </c>
      <c r="I930" s="25" t="s">
        <v>1760</v>
      </c>
      <c r="J930" s="210">
        <v>73</v>
      </c>
      <c r="K930" s="66">
        <f t="shared" si="47"/>
        <v>7.3</v>
      </c>
      <c r="L930" s="67" t="s">
        <v>3362</v>
      </c>
      <c r="M930" s="199">
        <v>158</v>
      </c>
      <c r="N930" s="24">
        <f t="shared" si="48"/>
        <v>0.1</v>
      </c>
      <c r="O930" s="200" t="s">
        <v>2167</v>
      </c>
      <c r="P930" s="200" t="s">
        <v>2988</v>
      </c>
      <c r="Q930" s="211" t="s">
        <v>117</v>
      </c>
    </row>
    <row r="931" spans="1:17" ht="11.25" customHeight="1" x14ac:dyDescent="0.2">
      <c r="A931" s="23">
        <v>922</v>
      </c>
      <c r="B931" s="61" t="s">
        <v>276</v>
      </c>
      <c r="C931" s="208" t="s">
        <v>2315</v>
      </c>
      <c r="D931" s="61" t="s">
        <v>2883</v>
      </c>
      <c r="E931" s="62">
        <f t="shared" si="46"/>
        <v>44137</v>
      </c>
      <c r="F931" s="63" t="s">
        <v>2985</v>
      </c>
      <c r="G931" s="209">
        <v>1</v>
      </c>
      <c r="H931" s="65" t="s">
        <v>2986</v>
      </c>
      <c r="I931" s="25" t="s">
        <v>1760</v>
      </c>
      <c r="J931" s="210">
        <v>227</v>
      </c>
      <c r="K931" s="66">
        <f t="shared" si="47"/>
        <v>22.7</v>
      </c>
      <c r="L931" s="67" t="s">
        <v>3362</v>
      </c>
      <c r="M931" s="199">
        <v>158</v>
      </c>
      <c r="N931" s="24">
        <f t="shared" si="48"/>
        <v>0.1</v>
      </c>
      <c r="O931" s="200" t="s">
        <v>2167</v>
      </c>
      <c r="P931" s="200" t="s">
        <v>2990</v>
      </c>
      <c r="Q931" s="211" t="s">
        <v>117</v>
      </c>
    </row>
    <row r="932" spans="1:17" ht="11.25" customHeight="1" x14ac:dyDescent="0.2">
      <c r="A932" s="23">
        <v>923</v>
      </c>
      <c r="B932" s="61" t="s">
        <v>278</v>
      </c>
      <c r="C932" s="208" t="s">
        <v>1866</v>
      </c>
      <c r="D932" s="61" t="s">
        <v>2884</v>
      </c>
      <c r="E932" s="62">
        <f t="shared" si="46"/>
        <v>44137</v>
      </c>
      <c r="F932" s="63" t="s">
        <v>2985</v>
      </c>
      <c r="G932" s="209">
        <v>1</v>
      </c>
      <c r="H932" s="65" t="s">
        <v>2986</v>
      </c>
      <c r="I932" s="25" t="s">
        <v>1760</v>
      </c>
      <c r="J932" s="210">
        <v>37</v>
      </c>
      <c r="K932" s="66">
        <f t="shared" si="47"/>
        <v>3.7</v>
      </c>
      <c r="L932" s="67" t="s">
        <v>3362</v>
      </c>
      <c r="M932" s="199">
        <v>158</v>
      </c>
      <c r="N932" s="24">
        <f t="shared" si="48"/>
        <v>0.1</v>
      </c>
      <c r="O932" s="200" t="s">
        <v>2171</v>
      </c>
      <c r="P932" s="200" t="s">
        <v>2988</v>
      </c>
      <c r="Q932" s="211" t="s">
        <v>117</v>
      </c>
    </row>
    <row r="933" spans="1:17" ht="11.25" customHeight="1" x14ac:dyDescent="0.2">
      <c r="A933" s="23">
        <v>924</v>
      </c>
      <c r="B933" s="61" t="s">
        <v>278</v>
      </c>
      <c r="C933" s="208" t="s">
        <v>1866</v>
      </c>
      <c r="D933" s="61" t="s">
        <v>2884</v>
      </c>
      <c r="E933" s="62">
        <f t="shared" si="46"/>
        <v>44137</v>
      </c>
      <c r="F933" s="63" t="s">
        <v>2985</v>
      </c>
      <c r="G933" s="209">
        <v>1</v>
      </c>
      <c r="H933" s="65" t="s">
        <v>2986</v>
      </c>
      <c r="I933" s="25" t="s">
        <v>1760</v>
      </c>
      <c r="J933" s="210">
        <v>123</v>
      </c>
      <c r="K933" s="66">
        <f t="shared" si="47"/>
        <v>12.3</v>
      </c>
      <c r="L933" s="67" t="s">
        <v>3362</v>
      </c>
      <c r="M933" s="199">
        <v>158</v>
      </c>
      <c r="N933" s="24">
        <f t="shared" si="48"/>
        <v>0.1</v>
      </c>
      <c r="O933" s="200" t="s">
        <v>2171</v>
      </c>
      <c r="P933" s="200" t="s">
        <v>2988</v>
      </c>
      <c r="Q933" s="211" t="s">
        <v>117</v>
      </c>
    </row>
    <row r="934" spans="1:17" ht="11.25" customHeight="1" x14ac:dyDescent="0.2">
      <c r="A934" s="23">
        <v>925</v>
      </c>
      <c r="B934" s="61" t="s">
        <v>278</v>
      </c>
      <c r="C934" s="208" t="s">
        <v>1866</v>
      </c>
      <c r="D934" s="61" t="s">
        <v>2884</v>
      </c>
      <c r="E934" s="62">
        <f t="shared" si="46"/>
        <v>44137</v>
      </c>
      <c r="F934" s="63" t="s">
        <v>2985</v>
      </c>
      <c r="G934" s="209">
        <v>1</v>
      </c>
      <c r="H934" s="65" t="s">
        <v>2986</v>
      </c>
      <c r="I934" s="25" t="s">
        <v>1760</v>
      </c>
      <c r="J934" s="210">
        <v>240</v>
      </c>
      <c r="K934" s="66">
        <f t="shared" si="47"/>
        <v>24</v>
      </c>
      <c r="L934" s="67" t="s">
        <v>3362</v>
      </c>
      <c r="M934" s="199">
        <v>158</v>
      </c>
      <c r="N934" s="24">
        <f t="shared" si="48"/>
        <v>0.1</v>
      </c>
      <c r="O934" s="200" t="s">
        <v>2171</v>
      </c>
      <c r="P934" s="200" t="s">
        <v>2990</v>
      </c>
      <c r="Q934" s="211" t="s">
        <v>117</v>
      </c>
    </row>
    <row r="935" spans="1:17" ht="11.25" customHeight="1" x14ac:dyDescent="0.2">
      <c r="A935" s="23">
        <v>926</v>
      </c>
      <c r="B935" s="61" t="s">
        <v>280</v>
      </c>
      <c r="C935" s="208" t="s">
        <v>1870</v>
      </c>
      <c r="D935" s="61" t="s">
        <v>2885</v>
      </c>
      <c r="E935" s="62">
        <f t="shared" si="46"/>
        <v>44137</v>
      </c>
      <c r="F935" s="63" t="s">
        <v>2985</v>
      </c>
      <c r="G935" s="209">
        <v>1</v>
      </c>
      <c r="H935" s="65" t="s">
        <v>2986</v>
      </c>
      <c r="I935" s="25" t="s">
        <v>1760</v>
      </c>
      <c r="J935" s="210">
        <v>40</v>
      </c>
      <c r="K935" s="66">
        <f t="shared" si="47"/>
        <v>4</v>
      </c>
      <c r="L935" s="67" t="s">
        <v>3362</v>
      </c>
      <c r="M935" s="199">
        <v>158</v>
      </c>
      <c r="N935" s="24">
        <f t="shared" si="48"/>
        <v>0.1</v>
      </c>
      <c r="O935" s="200" t="s">
        <v>2175</v>
      </c>
      <c r="P935" s="200" t="s">
        <v>2988</v>
      </c>
      <c r="Q935" s="211" t="s">
        <v>117</v>
      </c>
    </row>
    <row r="936" spans="1:17" ht="11.25" customHeight="1" x14ac:dyDescent="0.2">
      <c r="A936" s="23">
        <v>927</v>
      </c>
      <c r="B936" s="61" t="s">
        <v>280</v>
      </c>
      <c r="C936" s="208" t="s">
        <v>1870</v>
      </c>
      <c r="D936" s="61" t="s">
        <v>2885</v>
      </c>
      <c r="E936" s="62">
        <f t="shared" si="46"/>
        <v>44137</v>
      </c>
      <c r="F936" s="63" t="s">
        <v>2985</v>
      </c>
      <c r="G936" s="209">
        <v>1</v>
      </c>
      <c r="H936" s="65" t="s">
        <v>2986</v>
      </c>
      <c r="I936" s="25" t="s">
        <v>1760</v>
      </c>
      <c r="J936" s="210">
        <v>66</v>
      </c>
      <c r="K936" s="66">
        <f t="shared" si="47"/>
        <v>6.6</v>
      </c>
      <c r="L936" s="67" t="s">
        <v>3362</v>
      </c>
      <c r="M936" s="199">
        <v>158</v>
      </c>
      <c r="N936" s="24">
        <f t="shared" si="48"/>
        <v>0.1</v>
      </c>
      <c r="O936" s="200" t="s">
        <v>2175</v>
      </c>
      <c r="P936" s="200" t="s">
        <v>2990</v>
      </c>
      <c r="Q936" s="211" t="s">
        <v>117</v>
      </c>
    </row>
    <row r="937" spans="1:17" ht="11.25" customHeight="1" x14ac:dyDescent="0.2">
      <c r="A937" s="23">
        <v>928</v>
      </c>
      <c r="B937" s="61" t="s">
        <v>282</v>
      </c>
      <c r="C937" s="208" t="s">
        <v>2319</v>
      </c>
      <c r="D937" s="61" t="s">
        <v>2886</v>
      </c>
      <c r="E937" s="62">
        <f t="shared" si="46"/>
        <v>44137</v>
      </c>
      <c r="F937" s="63" t="s">
        <v>2985</v>
      </c>
      <c r="G937" s="209">
        <v>1</v>
      </c>
      <c r="H937" s="65" t="s">
        <v>2986</v>
      </c>
      <c r="I937" s="25" t="s">
        <v>1760</v>
      </c>
      <c r="J937" s="210">
        <v>40</v>
      </c>
      <c r="K937" s="66">
        <f t="shared" si="47"/>
        <v>4</v>
      </c>
      <c r="L937" s="67" t="s">
        <v>3362</v>
      </c>
      <c r="M937" s="199">
        <v>158</v>
      </c>
      <c r="N937" s="24">
        <f t="shared" si="48"/>
        <v>0.1</v>
      </c>
      <c r="O937" s="200" t="s">
        <v>2184</v>
      </c>
      <c r="P937" s="200" t="s">
        <v>2988</v>
      </c>
      <c r="Q937" s="211" t="s">
        <v>117</v>
      </c>
    </row>
    <row r="938" spans="1:17" ht="11.25" customHeight="1" x14ac:dyDescent="0.2">
      <c r="A938" s="23">
        <v>929</v>
      </c>
      <c r="B938" s="61" t="s">
        <v>282</v>
      </c>
      <c r="C938" s="208" t="s">
        <v>2319</v>
      </c>
      <c r="D938" s="61" t="s">
        <v>2886</v>
      </c>
      <c r="E938" s="62">
        <f t="shared" si="46"/>
        <v>44137</v>
      </c>
      <c r="F938" s="63" t="s">
        <v>2985</v>
      </c>
      <c r="G938" s="209">
        <v>1</v>
      </c>
      <c r="H938" s="65" t="s">
        <v>2986</v>
      </c>
      <c r="I938" s="25" t="s">
        <v>1760</v>
      </c>
      <c r="J938" s="210">
        <v>96</v>
      </c>
      <c r="K938" s="66">
        <f t="shared" si="47"/>
        <v>9.6</v>
      </c>
      <c r="L938" s="67" t="s">
        <v>3362</v>
      </c>
      <c r="M938" s="199">
        <v>158</v>
      </c>
      <c r="N938" s="24">
        <f t="shared" si="48"/>
        <v>0.1</v>
      </c>
      <c r="O938" s="200" t="s">
        <v>2184</v>
      </c>
      <c r="P938" s="200" t="s">
        <v>2988</v>
      </c>
      <c r="Q938" s="211" t="s">
        <v>117</v>
      </c>
    </row>
    <row r="939" spans="1:17" ht="11.25" customHeight="1" x14ac:dyDescent="0.2">
      <c r="A939" s="23">
        <v>930</v>
      </c>
      <c r="B939" s="61" t="s">
        <v>282</v>
      </c>
      <c r="C939" s="208" t="s">
        <v>2319</v>
      </c>
      <c r="D939" s="61" t="s">
        <v>2886</v>
      </c>
      <c r="E939" s="62">
        <f t="shared" si="46"/>
        <v>44137</v>
      </c>
      <c r="F939" s="63" t="s">
        <v>2985</v>
      </c>
      <c r="G939" s="209">
        <v>1</v>
      </c>
      <c r="H939" s="65" t="s">
        <v>2986</v>
      </c>
      <c r="I939" s="25" t="s">
        <v>1760</v>
      </c>
      <c r="J939" s="210">
        <v>140</v>
      </c>
      <c r="K939" s="66">
        <f t="shared" si="47"/>
        <v>14</v>
      </c>
      <c r="L939" s="67" t="s">
        <v>3362</v>
      </c>
      <c r="M939" s="199">
        <v>158</v>
      </c>
      <c r="N939" s="24">
        <f t="shared" si="48"/>
        <v>0.1</v>
      </c>
      <c r="O939" s="200" t="s">
        <v>2184</v>
      </c>
      <c r="P939" s="200" t="s">
        <v>2990</v>
      </c>
      <c r="Q939" s="211" t="s">
        <v>117</v>
      </c>
    </row>
    <row r="940" spans="1:17" ht="11.25" customHeight="1" x14ac:dyDescent="0.2">
      <c r="A940" s="23">
        <v>931</v>
      </c>
      <c r="B940" s="61" t="s">
        <v>286</v>
      </c>
      <c r="C940" s="208" t="s">
        <v>2322</v>
      </c>
      <c r="D940" s="61" t="s">
        <v>2887</v>
      </c>
      <c r="E940" s="62">
        <f t="shared" si="46"/>
        <v>44137</v>
      </c>
      <c r="F940" s="63" t="s">
        <v>2985</v>
      </c>
      <c r="G940" s="209">
        <v>1</v>
      </c>
      <c r="H940" s="65" t="s">
        <v>2986</v>
      </c>
      <c r="I940" s="25" t="s">
        <v>1760</v>
      </c>
      <c r="J940" s="210">
        <v>86</v>
      </c>
      <c r="K940" s="66">
        <f t="shared" si="47"/>
        <v>8.6</v>
      </c>
      <c r="L940" s="67" t="s">
        <v>3362</v>
      </c>
      <c r="M940" s="199">
        <v>158</v>
      </c>
      <c r="N940" s="24">
        <f t="shared" si="48"/>
        <v>0.1</v>
      </c>
      <c r="O940" s="200" t="s">
        <v>2187</v>
      </c>
      <c r="P940" s="200" t="s">
        <v>2988</v>
      </c>
      <c r="Q940" s="211" t="s">
        <v>117</v>
      </c>
    </row>
    <row r="941" spans="1:17" ht="11.25" customHeight="1" x14ac:dyDescent="0.2">
      <c r="A941" s="23">
        <v>932</v>
      </c>
      <c r="B941" s="61" t="s">
        <v>286</v>
      </c>
      <c r="C941" s="208" t="s">
        <v>2322</v>
      </c>
      <c r="D941" s="61" t="s">
        <v>2887</v>
      </c>
      <c r="E941" s="62">
        <f t="shared" si="46"/>
        <v>44137</v>
      </c>
      <c r="F941" s="63" t="s">
        <v>2985</v>
      </c>
      <c r="G941" s="209">
        <v>1</v>
      </c>
      <c r="H941" s="65" t="s">
        <v>2986</v>
      </c>
      <c r="I941" s="25" t="s">
        <v>1760</v>
      </c>
      <c r="J941" s="210">
        <v>50</v>
      </c>
      <c r="K941" s="66">
        <f t="shared" si="47"/>
        <v>5</v>
      </c>
      <c r="L941" s="67" t="s">
        <v>3362</v>
      </c>
      <c r="M941" s="199">
        <v>158</v>
      </c>
      <c r="N941" s="24">
        <f t="shared" si="48"/>
        <v>0.1</v>
      </c>
      <c r="O941" s="200" t="s">
        <v>2187</v>
      </c>
      <c r="P941" s="200" t="s">
        <v>2990</v>
      </c>
      <c r="Q941" s="211" t="s">
        <v>117</v>
      </c>
    </row>
    <row r="942" spans="1:17" ht="11.25" customHeight="1" x14ac:dyDescent="0.2">
      <c r="A942" s="23">
        <v>933</v>
      </c>
      <c r="B942" s="61" t="s">
        <v>288</v>
      </c>
      <c r="C942" s="208" t="s">
        <v>2324</v>
      </c>
      <c r="D942" s="61" t="s">
        <v>2888</v>
      </c>
      <c r="E942" s="62">
        <f t="shared" si="46"/>
        <v>44137</v>
      </c>
      <c r="F942" s="63" t="s">
        <v>2985</v>
      </c>
      <c r="G942" s="209">
        <v>1</v>
      </c>
      <c r="H942" s="65" t="s">
        <v>2986</v>
      </c>
      <c r="I942" s="25" t="s">
        <v>1760</v>
      </c>
      <c r="J942" s="210">
        <v>41</v>
      </c>
      <c r="K942" s="66">
        <f t="shared" si="47"/>
        <v>4.0999999999999996</v>
      </c>
      <c r="L942" s="67" t="s">
        <v>3362</v>
      </c>
      <c r="M942" s="199">
        <v>158</v>
      </c>
      <c r="N942" s="24">
        <f t="shared" si="48"/>
        <v>0.1</v>
      </c>
      <c r="O942" s="200" t="s">
        <v>2189</v>
      </c>
      <c r="P942" s="200" t="s">
        <v>2988</v>
      </c>
      <c r="Q942" s="211" t="s">
        <v>117</v>
      </c>
    </row>
    <row r="943" spans="1:17" ht="11.25" customHeight="1" x14ac:dyDescent="0.2">
      <c r="A943" s="23">
        <v>934</v>
      </c>
      <c r="B943" s="61" t="s">
        <v>288</v>
      </c>
      <c r="C943" s="208" t="s">
        <v>2324</v>
      </c>
      <c r="D943" s="61" t="s">
        <v>2888</v>
      </c>
      <c r="E943" s="62">
        <f t="shared" si="46"/>
        <v>44137</v>
      </c>
      <c r="F943" s="63" t="s">
        <v>2985</v>
      </c>
      <c r="G943" s="209">
        <v>1</v>
      </c>
      <c r="H943" s="65" t="s">
        <v>2986</v>
      </c>
      <c r="I943" s="25" t="s">
        <v>1760</v>
      </c>
      <c r="J943" s="210">
        <v>53</v>
      </c>
      <c r="K943" s="66">
        <f t="shared" si="47"/>
        <v>5.3</v>
      </c>
      <c r="L943" s="67" t="s">
        <v>3362</v>
      </c>
      <c r="M943" s="199">
        <v>158</v>
      </c>
      <c r="N943" s="24">
        <f t="shared" si="48"/>
        <v>0.1</v>
      </c>
      <c r="O943" s="200" t="s">
        <v>2189</v>
      </c>
      <c r="P943" s="200" t="s">
        <v>2990</v>
      </c>
      <c r="Q943" s="211" t="s">
        <v>117</v>
      </c>
    </row>
    <row r="944" spans="1:17" ht="11.25" customHeight="1" x14ac:dyDescent="0.2">
      <c r="A944" s="23">
        <v>935</v>
      </c>
      <c r="B944" s="61" t="s">
        <v>290</v>
      </c>
      <c r="C944" s="208" t="s">
        <v>1865</v>
      </c>
      <c r="D944" s="61" t="s">
        <v>2889</v>
      </c>
      <c r="E944" s="62">
        <f t="shared" si="46"/>
        <v>44137</v>
      </c>
      <c r="F944" s="63" t="s">
        <v>2985</v>
      </c>
      <c r="G944" s="209">
        <v>1</v>
      </c>
      <c r="H944" s="65" t="s">
        <v>2986</v>
      </c>
      <c r="I944" s="25" t="s">
        <v>1760</v>
      </c>
      <c r="J944" s="210">
        <v>75</v>
      </c>
      <c r="K944" s="66">
        <f t="shared" si="47"/>
        <v>7.5</v>
      </c>
      <c r="L944" s="67" t="s">
        <v>3362</v>
      </c>
      <c r="M944" s="199">
        <v>158</v>
      </c>
      <c r="N944" s="24">
        <f t="shared" si="48"/>
        <v>0.1</v>
      </c>
      <c r="O944" s="200" t="s">
        <v>2170</v>
      </c>
      <c r="P944" s="200" t="s">
        <v>2988</v>
      </c>
      <c r="Q944" s="211" t="s">
        <v>117</v>
      </c>
    </row>
    <row r="945" spans="1:17" ht="11.25" customHeight="1" x14ac:dyDescent="0.2">
      <c r="A945" s="23">
        <v>936</v>
      </c>
      <c r="B945" s="61" t="s">
        <v>290</v>
      </c>
      <c r="C945" s="208" t="s">
        <v>1865</v>
      </c>
      <c r="D945" s="61" t="s">
        <v>2889</v>
      </c>
      <c r="E945" s="62">
        <f t="shared" si="46"/>
        <v>44137</v>
      </c>
      <c r="F945" s="63" t="s">
        <v>2985</v>
      </c>
      <c r="G945" s="209">
        <v>1</v>
      </c>
      <c r="H945" s="65" t="s">
        <v>2986</v>
      </c>
      <c r="I945" s="25" t="s">
        <v>1760</v>
      </c>
      <c r="J945" s="210">
        <v>263</v>
      </c>
      <c r="K945" s="66">
        <f t="shared" si="47"/>
        <v>26.3</v>
      </c>
      <c r="L945" s="67" t="s">
        <v>3362</v>
      </c>
      <c r="M945" s="199">
        <v>158</v>
      </c>
      <c r="N945" s="24">
        <f t="shared" si="48"/>
        <v>0.1</v>
      </c>
      <c r="O945" s="200" t="s">
        <v>2170</v>
      </c>
      <c r="P945" s="200" t="s">
        <v>2990</v>
      </c>
      <c r="Q945" s="211" t="s">
        <v>117</v>
      </c>
    </row>
    <row r="946" spans="1:17" ht="11.25" customHeight="1" x14ac:dyDescent="0.2">
      <c r="A946" s="23">
        <v>937</v>
      </c>
      <c r="B946" s="61" t="s">
        <v>290</v>
      </c>
      <c r="C946" s="208" t="s">
        <v>1865</v>
      </c>
      <c r="D946" s="61" t="s">
        <v>2890</v>
      </c>
      <c r="E946" s="62">
        <f t="shared" si="46"/>
        <v>44137</v>
      </c>
      <c r="F946" s="63" t="s">
        <v>2985</v>
      </c>
      <c r="G946" s="209">
        <v>1</v>
      </c>
      <c r="H946" s="65" t="s">
        <v>2986</v>
      </c>
      <c r="I946" s="25" t="s">
        <v>1760</v>
      </c>
      <c r="J946" s="210">
        <v>3</v>
      </c>
      <c r="K946" s="66">
        <f t="shared" si="47"/>
        <v>0.3</v>
      </c>
      <c r="L946" s="67" t="s">
        <v>3362</v>
      </c>
      <c r="M946" s="199">
        <v>158</v>
      </c>
      <c r="N946" s="24">
        <f t="shared" si="48"/>
        <v>0.1</v>
      </c>
      <c r="O946" s="200" t="s">
        <v>2170</v>
      </c>
      <c r="P946" s="200" t="s">
        <v>2997</v>
      </c>
      <c r="Q946" s="211" t="s">
        <v>117</v>
      </c>
    </row>
    <row r="947" spans="1:17" ht="11.25" customHeight="1" x14ac:dyDescent="0.2">
      <c r="A947" s="23">
        <v>938</v>
      </c>
      <c r="B947" s="61" t="s">
        <v>293</v>
      </c>
      <c r="C947" s="208" t="s">
        <v>2327</v>
      </c>
      <c r="D947" s="61" t="s">
        <v>2891</v>
      </c>
      <c r="E947" s="62">
        <f t="shared" si="46"/>
        <v>44137</v>
      </c>
      <c r="F947" s="63" t="s">
        <v>2985</v>
      </c>
      <c r="G947" s="209">
        <v>1</v>
      </c>
      <c r="H947" s="65" t="s">
        <v>2986</v>
      </c>
      <c r="I947" s="25" t="s">
        <v>1760</v>
      </c>
      <c r="J947" s="210">
        <v>94</v>
      </c>
      <c r="K947" s="66">
        <f t="shared" si="47"/>
        <v>9.4</v>
      </c>
      <c r="L947" s="67" t="s">
        <v>3362</v>
      </c>
      <c r="M947" s="199">
        <v>158</v>
      </c>
      <c r="N947" s="24">
        <f t="shared" si="48"/>
        <v>0.1</v>
      </c>
      <c r="O947" s="200" t="s">
        <v>2192</v>
      </c>
      <c r="P947" s="200" t="s">
        <v>2988</v>
      </c>
      <c r="Q947" s="211" t="s">
        <v>117</v>
      </c>
    </row>
    <row r="948" spans="1:17" ht="11.25" customHeight="1" x14ac:dyDescent="0.2">
      <c r="A948" s="23">
        <v>939</v>
      </c>
      <c r="B948" s="61" t="s">
        <v>293</v>
      </c>
      <c r="C948" s="208" t="s">
        <v>2327</v>
      </c>
      <c r="D948" s="61" t="s">
        <v>2891</v>
      </c>
      <c r="E948" s="62">
        <f t="shared" si="46"/>
        <v>44137</v>
      </c>
      <c r="F948" s="63" t="s">
        <v>2985</v>
      </c>
      <c r="G948" s="209">
        <v>1</v>
      </c>
      <c r="H948" s="65" t="s">
        <v>2986</v>
      </c>
      <c r="I948" s="25" t="s">
        <v>1760</v>
      </c>
      <c r="J948" s="210">
        <v>80</v>
      </c>
      <c r="K948" s="66">
        <f t="shared" si="47"/>
        <v>8</v>
      </c>
      <c r="L948" s="67" t="s">
        <v>3362</v>
      </c>
      <c r="M948" s="199">
        <v>158</v>
      </c>
      <c r="N948" s="24">
        <f t="shared" si="48"/>
        <v>0.1</v>
      </c>
      <c r="O948" s="200" t="s">
        <v>2192</v>
      </c>
      <c r="P948" s="200" t="s">
        <v>2990</v>
      </c>
      <c r="Q948" s="211" t="s">
        <v>117</v>
      </c>
    </row>
    <row r="949" spans="1:17" ht="11.25" customHeight="1" x14ac:dyDescent="0.2">
      <c r="A949" s="23">
        <v>940</v>
      </c>
      <c r="B949" s="61" t="s">
        <v>297</v>
      </c>
      <c r="C949" s="208" t="s">
        <v>2330</v>
      </c>
      <c r="D949" s="61" t="s">
        <v>2892</v>
      </c>
      <c r="E949" s="62">
        <f t="shared" si="46"/>
        <v>44137</v>
      </c>
      <c r="F949" s="63" t="s">
        <v>2985</v>
      </c>
      <c r="G949" s="209">
        <v>1</v>
      </c>
      <c r="H949" s="65" t="s">
        <v>2986</v>
      </c>
      <c r="I949" s="25" t="s">
        <v>1760</v>
      </c>
      <c r="J949" s="210">
        <v>109</v>
      </c>
      <c r="K949" s="66">
        <f t="shared" si="47"/>
        <v>10.9</v>
      </c>
      <c r="L949" s="67" t="s">
        <v>3362</v>
      </c>
      <c r="M949" s="199">
        <v>158</v>
      </c>
      <c r="N949" s="24">
        <f t="shared" si="48"/>
        <v>0.1</v>
      </c>
      <c r="O949" s="200" t="s">
        <v>2195</v>
      </c>
      <c r="P949" s="200" t="s">
        <v>2988</v>
      </c>
      <c r="Q949" s="211" t="s">
        <v>117</v>
      </c>
    </row>
    <row r="950" spans="1:17" ht="11.25" customHeight="1" x14ac:dyDescent="0.2">
      <c r="A950" s="23">
        <v>941</v>
      </c>
      <c r="B950" s="61" t="s">
        <v>297</v>
      </c>
      <c r="C950" s="208" t="s">
        <v>2330</v>
      </c>
      <c r="D950" s="61" t="s">
        <v>2892</v>
      </c>
      <c r="E950" s="62">
        <f t="shared" si="46"/>
        <v>44137</v>
      </c>
      <c r="F950" s="63" t="s">
        <v>2985</v>
      </c>
      <c r="G950" s="209">
        <v>1</v>
      </c>
      <c r="H950" s="65" t="s">
        <v>2986</v>
      </c>
      <c r="I950" s="25" t="s">
        <v>1760</v>
      </c>
      <c r="J950" s="210">
        <v>138</v>
      </c>
      <c r="K950" s="66">
        <f t="shared" si="47"/>
        <v>13.8</v>
      </c>
      <c r="L950" s="67" t="s">
        <v>3362</v>
      </c>
      <c r="M950" s="199">
        <v>158</v>
      </c>
      <c r="N950" s="24">
        <f t="shared" si="48"/>
        <v>0.1</v>
      </c>
      <c r="O950" s="200" t="s">
        <v>2195</v>
      </c>
      <c r="P950" s="200" t="s">
        <v>2990</v>
      </c>
      <c r="Q950" s="211" t="s">
        <v>117</v>
      </c>
    </row>
    <row r="951" spans="1:17" ht="11.25" customHeight="1" x14ac:dyDescent="0.2">
      <c r="A951" s="23">
        <v>942</v>
      </c>
      <c r="B951" s="61" t="s">
        <v>299</v>
      </c>
      <c r="C951" s="208" t="s">
        <v>2335</v>
      </c>
      <c r="D951" s="61" t="s">
        <v>2893</v>
      </c>
      <c r="E951" s="62">
        <f t="shared" si="46"/>
        <v>44137</v>
      </c>
      <c r="F951" s="63" t="s">
        <v>2985</v>
      </c>
      <c r="G951" s="209">
        <v>1</v>
      </c>
      <c r="H951" s="65" t="s">
        <v>2986</v>
      </c>
      <c r="I951" s="25" t="s">
        <v>1760</v>
      </c>
      <c r="J951" s="210">
        <v>17</v>
      </c>
      <c r="K951" s="66">
        <f t="shared" si="47"/>
        <v>1.7</v>
      </c>
      <c r="L951" s="67" t="s">
        <v>3362</v>
      </c>
      <c r="M951" s="199">
        <v>158</v>
      </c>
      <c r="N951" s="24">
        <f t="shared" si="48"/>
        <v>0.1</v>
      </c>
      <c r="O951" s="200" t="s">
        <v>2217</v>
      </c>
      <c r="P951" s="200" t="s">
        <v>2988</v>
      </c>
      <c r="Q951" s="211" t="s">
        <v>117</v>
      </c>
    </row>
    <row r="952" spans="1:17" ht="11.25" customHeight="1" x14ac:dyDescent="0.2">
      <c r="A952" s="23">
        <v>943</v>
      </c>
      <c r="B952" s="61" t="s">
        <v>299</v>
      </c>
      <c r="C952" s="208" t="s">
        <v>2335</v>
      </c>
      <c r="D952" s="61" t="s">
        <v>2893</v>
      </c>
      <c r="E952" s="62">
        <f t="shared" si="46"/>
        <v>44137</v>
      </c>
      <c r="F952" s="63" t="s">
        <v>2985</v>
      </c>
      <c r="G952" s="209">
        <v>1</v>
      </c>
      <c r="H952" s="65" t="s">
        <v>2986</v>
      </c>
      <c r="I952" s="25" t="s">
        <v>1760</v>
      </c>
      <c r="J952" s="210">
        <v>15</v>
      </c>
      <c r="K952" s="66">
        <f t="shared" si="47"/>
        <v>1.5</v>
      </c>
      <c r="L952" s="67" t="s">
        <v>3362</v>
      </c>
      <c r="M952" s="199">
        <v>158</v>
      </c>
      <c r="N952" s="24">
        <f t="shared" si="48"/>
        <v>0.1</v>
      </c>
      <c r="O952" s="200" t="s">
        <v>2217</v>
      </c>
      <c r="P952" s="200" t="s">
        <v>2990</v>
      </c>
      <c r="Q952" s="211" t="s">
        <v>117</v>
      </c>
    </row>
    <row r="953" spans="1:17" ht="11.25" customHeight="1" x14ac:dyDescent="0.2">
      <c r="A953" s="23">
        <v>944</v>
      </c>
      <c r="B953" s="61" t="s">
        <v>305</v>
      </c>
      <c r="C953" s="208" t="s">
        <v>2253</v>
      </c>
      <c r="D953" s="61" t="s">
        <v>2894</v>
      </c>
      <c r="E953" s="62">
        <f t="shared" si="46"/>
        <v>44137</v>
      </c>
      <c r="F953" s="63" t="s">
        <v>2985</v>
      </c>
      <c r="G953" s="209">
        <v>1</v>
      </c>
      <c r="H953" s="65" t="s">
        <v>2986</v>
      </c>
      <c r="I953" s="25" t="s">
        <v>1760</v>
      </c>
      <c r="J953" s="210">
        <v>52</v>
      </c>
      <c r="K953" s="66">
        <f t="shared" si="47"/>
        <v>5.2</v>
      </c>
      <c r="L953" s="67" t="s">
        <v>3362</v>
      </c>
      <c r="M953" s="199">
        <v>158</v>
      </c>
      <c r="N953" s="24">
        <f t="shared" si="48"/>
        <v>0.1</v>
      </c>
      <c r="O953" s="200" t="s">
        <v>2228</v>
      </c>
      <c r="P953" s="200" t="s">
        <v>2988</v>
      </c>
      <c r="Q953" s="211" t="s">
        <v>117</v>
      </c>
    </row>
    <row r="954" spans="1:17" ht="11.25" customHeight="1" x14ac:dyDescent="0.2">
      <c r="A954" s="23">
        <v>945</v>
      </c>
      <c r="B954" s="61" t="s">
        <v>305</v>
      </c>
      <c r="C954" s="208" t="s">
        <v>2253</v>
      </c>
      <c r="D954" s="61" t="s">
        <v>2894</v>
      </c>
      <c r="E954" s="62">
        <f t="shared" si="46"/>
        <v>44137</v>
      </c>
      <c r="F954" s="63" t="s">
        <v>2985</v>
      </c>
      <c r="G954" s="209">
        <v>1</v>
      </c>
      <c r="H954" s="65" t="s">
        <v>2986</v>
      </c>
      <c r="I954" s="25" t="s">
        <v>1760</v>
      </c>
      <c r="J954" s="210">
        <v>100</v>
      </c>
      <c r="K954" s="66">
        <f t="shared" si="47"/>
        <v>10</v>
      </c>
      <c r="L954" s="67" t="s">
        <v>3362</v>
      </c>
      <c r="M954" s="199">
        <v>158</v>
      </c>
      <c r="N954" s="24">
        <f t="shared" si="48"/>
        <v>0.1</v>
      </c>
      <c r="O954" s="200" t="s">
        <v>2228</v>
      </c>
      <c r="P954" s="200" t="s">
        <v>2990</v>
      </c>
      <c r="Q954" s="211" t="s">
        <v>117</v>
      </c>
    </row>
    <row r="955" spans="1:17" ht="11.25" customHeight="1" x14ac:dyDescent="0.2">
      <c r="A955" s="23">
        <v>946</v>
      </c>
      <c r="B955" s="61" t="s">
        <v>307</v>
      </c>
      <c r="C955" s="208" t="s">
        <v>2258</v>
      </c>
      <c r="D955" s="61" t="s">
        <v>2895</v>
      </c>
      <c r="E955" s="62">
        <f t="shared" si="46"/>
        <v>44137</v>
      </c>
      <c r="F955" s="63" t="s">
        <v>2985</v>
      </c>
      <c r="G955" s="209">
        <v>1</v>
      </c>
      <c r="H955" s="65" t="s">
        <v>2986</v>
      </c>
      <c r="I955" s="25" t="s">
        <v>1760</v>
      </c>
      <c r="J955" s="210">
        <v>70</v>
      </c>
      <c r="K955" s="66">
        <f t="shared" si="47"/>
        <v>7</v>
      </c>
      <c r="L955" s="67" t="s">
        <v>3362</v>
      </c>
      <c r="M955" s="199">
        <v>158</v>
      </c>
      <c r="N955" s="24">
        <f t="shared" si="48"/>
        <v>0.1</v>
      </c>
      <c r="O955" s="200" t="s">
        <v>2233</v>
      </c>
      <c r="P955" s="200" t="s">
        <v>2988</v>
      </c>
      <c r="Q955" s="211" t="s">
        <v>117</v>
      </c>
    </row>
    <row r="956" spans="1:17" ht="11.25" customHeight="1" x14ac:dyDescent="0.2">
      <c r="A956" s="23">
        <v>947</v>
      </c>
      <c r="B956" s="61" t="s">
        <v>309</v>
      </c>
      <c r="C956" s="208" t="s">
        <v>2260</v>
      </c>
      <c r="D956" s="61" t="s">
        <v>2896</v>
      </c>
      <c r="E956" s="62">
        <f t="shared" si="46"/>
        <v>44137</v>
      </c>
      <c r="F956" s="63" t="s">
        <v>2985</v>
      </c>
      <c r="G956" s="209">
        <v>1</v>
      </c>
      <c r="H956" s="65" t="s">
        <v>2986</v>
      </c>
      <c r="I956" s="25" t="s">
        <v>1760</v>
      </c>
      <c r="J956" s="210">
        <v>70</v>
      </c>
      <c r="K956" s="66">
        <f t="shared" si="47"/>
        <v>7</v>
      </c>
      <c r="L956" s="67" t="s">
        <v>3362</v>
      </c>
      <c r="M956" s="199">
        <v>158</v>
      </c>
      <c r="N956" s="24">
        <f t="shared" si="48"/>
        <v>0.1</v>
      </c>
      <c r="O956" s="200" t="s">
        <v>2235</v>
      </c>
      <c r="P956" s="200" t="s">
        <v>2988</v>
      </c>
      <c r="Q956" s="211" t="s">
        <v>117</v>
      </c>
    </row>
    <row r="957" spans="1:17" ht="11.25" customHeight="1" x14ac:dyDescent="0.2">
      <c r="A957" s="23">
        <v>948</v>
      </c>
      <c r="B957" s="61" t="s">
        <v>309</v>
      </c>
      <c r="C957" s="208" t="s">
        <v>2260</v>
      </c>
      <c r="D957" s="61" t="s">
        <v>2896</v>
      </c>
      <c r="E957" s="62">
        <f t="shared" si="46"/>
        <v>44137</v>
      </c>
      <c r="F957" s="63" t="s">
        <v>2985</v>
      </c>
      <c r="G957" s="209">
        <v>1</v>
      </c>
      <c r="H957" s="65" t="s">
        <v>2986</v>
      </c>
      <c r="I957" s="25" t="s">
        <v>1760</v>
      </c>
      <c r="J957" s="210">
        <v>88</v>
      </c>
      <c r="K957" s="66">
        <f t="shared" si="47"/>
        <v>8.8000000000000007</v>
      </c>
      <c r="L957" s="67" t="s">
        <v>3362</v>
      </c>
      <c r="M957" s="199">
        <v>158</v>
      </c>
      <c r="N957" s="24">
        <f t="shared" si="48"/>
        <v>0.1</v>
      </c>
      <c r="O957" s="200" t="s">
        <v>2235</v>
      </c>
      <c r="P957" s="200" t="s">
        <v>2990</v>
      </c>
      <c r="Q957" s="211" t="s">
        <v>117</v>
      </c>
    </row>
    <row r="958" spans="1:17" ht="11.25" customHeight="1" x14ac:dyDescent="0.2">
      <c r="A958" s="23">
        <v>949</v>
      </c>
      <c r="B958" s="61" t="s">
        <v>311</v>
      </c>
      <c r="C958" s="208" t="s">
        <v>1775</v>
      </c>
      <c r="D958" s="61" t="s">
        <v>2897</v>
      </c>
      <c r="E958" s="62">
        <f t="shared" si="46"/>
        <v>44137</v>
      </c>
      <c r="F958" s="63" t="s">
        <v>2985</v>
      </c>
      <c r="G958" s="209">
        <v>1</v>
      </c>
      <c r="H958" s="65" t="s">
        <v>2986</v>
      </c>
      <c r="I958" s="25" t="s">
        <v>1760</v>
      </c>
      <c r="J958" s="210">
        <v>80</v>
      </c>
      <c r="K958" s="66">
        <f t="shared" si="47"/>
        <v>8</v>
      </c>
      <c r="L958" s="67" t="s">
        <v>3362</v>
      </c>
      <c r="M958" s="199">
        <v>158</v>
      </c>
      <c r="N958" s="24">
        <f t="shared" si="48"/>
        <v>0.1</v>
      </c>
      <c r="O958" s="200" t="s">
        <v>2247</v>
      </c>
      <c r="P958" s="200" t="s">
        <v>2988</v>
      </c>
      <c r="Q958" s="211" t="s">
        <v>117</v>
      </c>
    </row>
    <row r="959" spans="1:17" ht="11.25" customHeight="1" x14ac:dyDescent="0.2">
      <c r="A959" s="23">
        <v>950</v>
      </c>
      <c r="B959" s="61" t="s">
        <v>311</v>
      </c>
      <c r="C959" s="208" t="s">
        <v>1775</v>
      </c>
      <c r="D959" s="61" t="s">
        <v>2897</v>
      </c>
      <c r="E959" s="62">
        <f t="shared" si="46"/>
        <v>44137</v>
      </c>
      <c r="F959" s="63" t="s">
        <v>2985</v>
      </c>
      <c r="G959" s="209">
        <v>1</v>
      </c>
      <c r="H959" s="65" t="s">
        <v>2986</v>
      </c>
      <c r="I959" s="25" t="s">
        <v>1760</v>
      </c>
      <c r="J959" s="210">
        <v>60</v>
      </c>
      <c r="K959" s="66">
        <f t="shared" si="47"/>
        <v>6</v>
      </c>
      <c r="L959" s="67" t="s">
        <v>3362</v>
      </c>
      <c r="M959" s="199">
        <v>158</v>
      </c>
      <c r="N959" s="24">
        <f t="shared" si="48"/>
        <v>0.1</v>
      </c>
      <c r="O959" s="200" t="s">
        <v>2247</v>
      </c>
      <c r="P959" s="200" t="s">
        <v>2990</v>
      </c>
      <c r="Q959" s="211" t="s">
        <v>117</v>
      </c>
    </row>
    <row r="960" spans="1:17" ht="11.25" customHeight="1" x14ac:dyDescent="0.2">
      <c r="A960" s="23">
        <v>951</v>
      </c>
      <c r="B960" s="61" t="s">
        <v>313</v>
      </c>
      <c r="C960" s="208" t="s">
        <v>1776</v>
      </c>
      <c r="D960" s="61" t="s">
        <v>2898</v>
      </c>
      <c r="E960" s="62">
        <f t="shared" si="46"/>
        <v>44137</v>
      </c>
      <c r="F960" s="63" t="s">
        <v>2985</v>
      </c>
      <c r="G960" s="209">
        <v>1</v>
      </c>
      <c r="H960" s="65" t="s">
        <v>2986</v>
      </c>
      <c r="I960" s="25" t="s">
        <v>1760</v>
      </c>
      <c r="J960" s="210">
        <v>51</v>
      </c>
      <c r="K960" s="66">
        <f t="shared" si="47"/>
        <v>5.0999999999999996</v>
      </c>
      <c r="L960" s="67" t="s">
        <v>3362</v>
      </c>
      <c r="M960" s="199">
        <v>158</v>
      </c>
      <c r="N960" s="24">
        <f t="shared" si="48"/>
        <v>0.1</v>
      </c>
      <c r="O960" s="200" t="s">
        <v>2248</v>
      </c>
      <c r="P960" s="200" t="s">
        <v>2988</v>
      </c>
      <c r="Q960" s="211" t="s">
        <v>117</v>
      </c>
    </row>
    <row r="961" spans="1:17" ht="11.25" customHeight="1" x14ac:dyDescent="0.2">
      <c r="A961" s="23">
        <v>952</v>
      </c>
      <c r="B961" s="61" t="s">
        <v>313</v>
      </c>
      <c r="C961" s="208" t="s">
        <v>1776</v>
      </c>
      <c r="D961" s="61" t="s">
        <v>2898</v>
      </c>
      <c r="E961" s="62">
        <f t="shared" si="46"/>
        <v>44137</v>
      </c>
      <c r="F961" s="63" t="s">
        <v>2985</v>
      </c>
      <c r="G961" s="209">
        <v>1</v>
      </c>
      <c r="H961" s="65" t="s">
        <v>2986</v>
      </c>
      <c r="I961" s="25" t="s">
        <v>1760</v>
      </c>
      <c r="J961" s="210">
        <v>35</v>
      </c>
      <c r="K961" s="66">
        <f t="shared" si="47"/>
        <v>3.5</v>
      </c>
      <c r="L961" s="67" t="s">
        <v>3362</v>
      </c>
      <c r="M961" s="199">
        <v>158</v>
      </c>
      <c r="N961" s="24">
        <f t="shared" si="48"/>
        <v>0.1</v>
      </c>
      <c r="O961" s="200" t="s">
        <v>2248</v>
      </c>
      <c r="P961" s="200" t="s">
        <v>2990</v>
      </c>
      <c r="Q961" s="211" t="s">
        <v>117</v>
      </c>
    </row>
    <row r="962" spans="1:17" ht="11.25" customHeight="1" x14ac:dyDescent="0.2">
      <c r="A962" s="23">
        <v>953</v>
      </c>
      <c r="B962" s="61" t="s">
        <v>315</v>
      </c>
      <c r="C962" s="208" t="s">
        <v>1777</v>
      </c>
      <c r="D962" s="61" t="s">
        <v>2899</v>
      </c>
      <c r="E962" s="62">
        <f t="shared" si="46"/>
        <v>44137</v>
      </c>
      <c r="F962" s="63" t="s">
        <v>2985</v>
      </c>
      <c r="G962" s="209">
        <v>1</v>
      </c>
      <c r="H962" s="65" t="s">
        <v>2986</v>
      </c>
      <c r="I962" s="25" t="s">
        <v>1760</v>
      </c>
      <c r="J962" s="210">
        <v>184</v>
      </c>
      <c r="K962" s="66">
        <f t="shared" si="47"/>
        <v>18.399999999999999</v>
      </c>
      <c r="L962" s="67" t="s">
        <v>3362</v>
      </c>
      <c r="M962" s="199">
        <v>158</v>
      </c>
      <c r="N962" s="24">
        <f t="shared" si="48"/>
        <v>0.1</v>
      </c>
      <c r="O962" s="200" t="s">
        <v>2249</v>
      </c>
      <c r="P962" s="200" t="s">
        <v>2988</v>
      </c>
      <c r="Q962" s="211" t="s">
        <v>117</v>
      </c>
    </row>
    <row r="963" spans="1:17" ht="11.25" customHeight="1" x14ac:dyDescent="0.2">
      <c r="A963" s="23">
        <v>954</v>
      </c>
      <c r="B963" s="61" t="s">
        <v>315</v>
      </c>
      <c r="C963" s="208" t="s">
        <v>1777</v>
      </c>
      <c r="D963" s="61" t="s">
        <v>2899</v>
      </c>
      <c r="E963" s="62">
        <f t="shared" si="46"/>
        <v>44137</v>
      </c>
      <c r="F963" s="63" t="s">
        <v>2985</v>
      </c>
      <c r="G963" s="209">
        <v>1</v>
      </c>
      <c r="H963" s="65" t="s">
        <v>2986</v>
      </c>
      <c r="I963" s="25" t="s">
        <v>1760</v>
      </c>
      <c r="J963" s="210">
        <v>172</v>
      </c>
      <c r="K963" s="66">
        <f t="shared" si="47"/>
        <v>17.2</v>
      </c>
      <c r="L963" s="67" t="s">
        <v>3362</v>
      </c>
      <c r="M963" s="199">
        <v>158</v>
      </c>
      <c r="N963" s="24">
        <f t="shared" si="48"/>
        <v>0.1</v>
      </c>
      <c r="O963" s="200" t="s">
        <v>2249</v>
      </c>
      <c r="P963" s="200" t="s">
        <v>2990</v>
      </c>
      <c r="Q963" s="211" t="s">
        <v>117</v>
      </c>
    </row>
    <row r="964" spans="1:17" ht="11.25" customHeight="1" x14ac:dyDescent="0.2">
      <c r="A964" s="23">
        <v>955</v>
      </c>
      <c r="B964" s="61" t="s">
        <v>317</v>
      </c>
      <c r="C964" s="208" t="s">
        <v>1778</v>
      </c>
      <c r="D964" s="61" t="s">
        <v>2900</v>
      </c>
      <c r="E964" s="62">
        <f t="shared" si="46"/>
        <v>44137</v>
      </c>
      <c r="F964" s="63" t="s">
        <v>2985</v>
      </c>
      <c r="G964" s="209">
        <v>1</v>
      </c>
      <c r="H964" s="65" t="s">
        <v>2986</v>
      </c>
      <c r="I964" s="25" t="s">
        <v>1760</v>
      </c>
      <c r="J964" s="210">
        <v>108</v>
      </c>
      <c r="K964" s="66">
        <f t="shared" si="47"/>
        <v>10.8</v>
      </c>
      <c r="L964" s="67" t="s">
        <v>3362</v>
      </c>
      <c r="M964" s="199">
        <v>158</v>
      </c>
      <c r="N964" s="24">
        <f t="shared" si="48"/>
        <v>0.1</v>
      </c>
      <c r="O964" s="200" t="s">
        <v>2250</v>
      </c>
      <c r="P964" s="200" t="s">
        <v>2988</v>
      </c>
      <c r="Q964" s="211" t="s">
        <v>117</v>
      </c>
    </row>
    <row r="965" spans="1:17" ht="11.25" customHeight="1" x14ac:dyDescent="0.2">
      <c r="A965" s="23">
        <v>956</v>
      </c>
      <c r="B965" s="61" t="s">
        <v>321</v>
      </c>
      <c r="C965" s="208" t="s">
        <v>1791</v>
      </c>
      <c r="D965" s="61" t="s">
        <v>2901</v>
      </c>
      <c r="E965" s="62">
        <f t="shared" si="46"/>
        <v>44137</v>
      </c>
      <c r="F965" s="63" t="s">
        <v>2985</v>
      </c>
      <c r="G965" s="209">
        <v>1</v>
      </c>
      <c r="H965" s="65" t="s">
        <v>2986</v>
      </c>
      <c r="I965" s="25" t="s">
        <v>1760</v>
      </c>
      <c r="J965" s="210">
        <v>14</v>
      </c>
      <c r="K965" s="66">
        <f t="shared" si="47"/>
        <v>1.4</v>
      </c>
      <c r="L965" s="67" t="s">
        <v>3362</v>
      </c>
      <c r="M965" s="199">
        <v>158</v>
      </c>
      <c r="N965" s="24">
        <f t="shared" si="48"/>
        <v>0.1</v>
      </c>
      <c r="O965" s="200" t="s">
        <v>1666</v>
      </c>
      <c r="P965" s="200" t="s">
        <v>2990</v>
      </c>
      <c r="Q965" s="211" t="s">
        <v>117</v>
      </c>
    </row>
    <row r="966" spans="1:17" ht="11.25" customHeight="1" x14ac:dyDescent="0.2">
      <c r="A966" s="23">
        <v>957</v>
      </c>
      <c r="B966" s="61" t="s">
        <v>323</v>
      </c>
      <c r="C966" s="208" t="s">
        <v>1793</v>
      </c>
      <c r="D966" s="61" t="s">
        <v>2902</v>
      </c>
      <c r="E966" s="62">
        <f t="shared" si="46"/>
        <v>44137</v>
      </c>
      <c r="F966" s="63" t="s">
        <v>2985</v>
      </c>
      <c r="G966" s="209">
        <v>1</v>
      </c>
      <c r="H966" s="65" t="s">
        <v>2986</v>
      </c>
      <c r="I966" s="25" t="s">
        <v>1760</v>
      </c>
      <c r="J966" s="210">
        <v>38</v>
      </c>
      <c r="K966" s="66">
        <f t="shared" si="47"/>
        <v>3.8</v>
      </c>
      <c r="L966" s="67" t="s">
        <v>3362</v>
      </c>
      <c r="M966" s="199">
        <v>158</v>
      </c>
      <c r="N966" s="24">
        <f t="shared" si="48"/>
        <v>0.1</v>
      </c>
      <c r="O966" s="200" t="s">
        <v>1668</v>
      </c>
      <c r="P966" s="200" t="s">
        <v>2990</v>
      </c>
      <c r="Q966" s="211" t="s">
        <v>117</v>
      </c>
    </row>
    <row r="967" spans="1:17" ht="11.25" customHeight="1" x14ac:dyDescent="0.2">
      <c r="A967" s="23">
        <v>958</v>
      </c>
      <c r="B967" s="61" t="s">
        <v>3363</v>
      </c>
      <c r="C967" s="208" t="s">
        <v>1797</v>
      </c>
      <c r="D967" s="61" t="s">
        <v>2903</v>
      </c>
      <c r="E967" s="62">
        <f t="shared" si="46"/>
        <v>44137</v>
      </c>
      <c r="F967" s="63" t="s">
        <v>2985</v>
      </c>
      <c r="G967" s="209">
        <v>1</v>
      </c>
      <c r="H967" s="65" t="s">
        <v>2986</v>
      </c>
      <c r="I967" s="25" t="s">
        <v>1760</v>
      </c>
      <c r="J967" s="210">
        <v>46</v>
      </c>
      <c r="K967" s="66">
        <f t="shared" si="47"/>
        <v>4.5999999999999996</v>
      </c>
      <c r="L967" s="67" t="s">
        <v>3362</v>
      </c>
      <c r="M967" s="199">
        <v>158</v>
      </c>
      <c r="N967" s="24">
        <f t="shared" si="48"/>
        <v>0.1</v>
      </c>
      <c r="O967" s="200" t="s">
        <v>1673</v>
      </c>
      <c r="P967" s="200" t="s">
        <v>2990</v>
      </c>
      <c r="Q967" s="211" t="s">
        <v>117</v>
      </c>
    </row>
    <row r="968" spans="1:17" ht="11.25" customHeight="1" x14ac:dyDescent="0.2">
      <c r="A968" s="23">
        <v>959</v>
      </c>
      <c r="B968" s="61" t="s">
        <v>3365</v>
      </c>
      <c r="C968" s="208" t="s">
        <v>1799</v>
      </c>
      <c r="D968" s="61" t="s">
        <v>2904</v>
      </c>
      <c r="E968" s="62">
        <f t="shared" si="46"/>
        <v>44137</v>
      </c>
      <c r="F968" s="63" t="s">
        <v>2985</v>
      </c>
      <c r="G968" s="209">
        <v>1</v>
      </c>
      <c r="H968" s="65" t="s">
        <v>2986</v>
      </c>
      <c r="I968" s="25" t="s">
        <v>1760</v>
      </c>
      <c r="J968" s="210">
        <v>40</v>
      </c>
      <c r="K968" s="66">
        <f t="shared" si="47"/>
        <v>4</v>
      </c>
      <c r="L968" s="67" t="s">
        <v>3362</v>
      </c>
      <c r="M968" s="199">
        <v>158</v>
      </c>
      <c r="N968" s="24">
        <f t="shared" si="48"/>
        <v>0.1</v>
      </c>
      <c r="O968" s="200" t="s">
        <v>1675</v>
      </c>
      <c r="P968" s="200" t="s">
        <v>2990</v>
      </c>
      <c r="Q968" s="211" t="s">
        <v>117</v>
      </c>
    </row>
    <row r="969" spans="1:17" ht="11.25" customHeight="1" x14ac:dyDescent="0.2">
      <c r="A969" s="23">
        <v>960</v>
      </c>
      <c r="B969" s="61" t="s">
        <v>3367</v>
      </c>
      <c r="C969" s="208" t="s">
        <v>1801</v>
      </c>
      <c r="D969" s="61" t="s">
        <v>2905</v>
      </c>
      <c r="E969" s="62">
        <f t="shared" si="46"/>
        <v>44137</v>
      </c>
      <c r="F969" s="63" t="s">
        <v>2985</v>
      </c>
      <c r="G969" s="209">
        <v>1</v>
      </c>
      <c r="H969" s="65" t="s">
        <v>2986</v>
      </c>
      <c r="I969" s="25" t="s">
        <v>1760</v>
      </c>
      <c r="J969" s="210">
        <v>24</v>
      </c>
      <c r="K969" s="66">
        <f t="shared" si="47"/>
        <v>2.4</v>
      </c>
      <c r="L969" s="67" t="s">
        <v>3362</v>
      </c>
      <c r="M969" s="199">
        <v>158</v>
      </c>
      <c r="N969" s="24">
        <f t="shared" si="48"/>
        <v>0.1</v>
      </c>
      <c r="O969" s="200" t="s">
        <v>1677</v>
      </c>
      <c r="P969" s="200" t="s">
        <v>2990</v>
      </c>
      <c r="Q969" s="211" t="s">
        <v>117</v>
      </c>
    </row>
    <row r="970" spans="1:17" ht="11.25" customHeight="1" x14ac:dyDescent="0.2">
      <c r="A970" s="23">
        <v>961</v>
      </c>
      <c r="B970" s="61" t="s">
        <v>3373</v>
      </c>
      <c r="C970" s="208" t="s">
        <v>1809</v>
      </c>
      <c r="D970" s="61" t="s">
        <v>2906</v>
      </c>
      <c r="E970" s="62">
        <f t="shared" si="46"/>
        <v>44137</v>
      </c>
      <c r="F970" s="63" t="s">
        <v>2985</v>
      </c>
      <c r="G970" s="209">
        <v>1</v>
      </c>
      <c r="H970" s="65" t="s">
        <v>2986</v>
      </c>
      <c r="I970" s="25" t="s">
        <v>1760</v>
      </c>
      <c r="J970" s="210">
        <v>82</v>
      </c>
      <c r="K970" s="66">
        <f t="shared" si="47"/>
        <v>8.1999999999999993</v>
      </c>
      <c r="L970" s="67" t="s">
        <v>3362</v>
      </c>
      <c r="M970" s="199">
        <v>158</v>
      </c>
      <c r="N970" s="24">
        <f t="shared" si="48"/>
        <v>0.1</v>
      </c>
      <c r="O970" s="200" t="s">
        <v>1688</v>
      </c>
      <c r="P970" s="200" t="s">
        <v>2990</v>
      </c>
      <c r="Q970" s="211" t="s">
        <v>117</v>
      </c>
    </row>
    <row r="971" spans="1:17" ht="11.25" customHeight="1" x14ac:dyDescent="0.2">
      <c r="A971" s="23">
        <v>962</v>
      </c>
      <c r="B971" s="61" t="s">
        <v>3375</v>
      </c>
      <c r="C971" s="208" t="s">
        <v>1812</v>
      </c>
      <c r="D971" s="61" t="s">
        <v>2907</v>
      </c>
      <c r="E971" s="62">
        <f t="shared" si="46"/>
        <v>44137</v>
      </c>
      <c r="F971" s="63" t="s">
        <v>2985</v>
      </c>
      <c r="G971" s="209">
        <v>1</v>
      </c>
      <c r="H971" s="65" t="s">
        <v>2986</v>
      </c>
      <c r="I971" s="25" t="s">
        <v>1760</v>
      </c>
      <c r="J971" s="210">
        <v>44</v>
      </c>
      <c r="K971" s="66">
        <f t="shared" si="47"/>
        <v>4.4000000000000004</v>
      </c>
      <c r="L971" s="67" t="s">
        <v>3362</v>
      </c>
      <c r="M971" s="199">
        <v>158</v>
      </c>
      <c r="N971" s="24">
        <f t="shared" si="48"/>
        <v>0.1</v>
      </c>
      <c r="O971" s="200" t="s">
        <v>1691</v>
      </c>
      <c r="P971" s="200" t="s">
        <v>2990</v>
      </c>
      <c r="Q971" s="211" t="s">
        <v>117</v>
      </c>
    </row>
    <row r="972" spans="1:17" ht="11.25" customHeight="1" x14ac:dyDescent="0.2">
      <c r="A972" s="23">
        <v>963</v>
      </c>
      <c r="B972" s="61" t="s">
        <v>3377</v>
      </c>
      <c r="C972" s="208" t="s">
        <v>2265</v>
      </c>
      <c r="D972" s="61" t="s">
        <v>2908</v>
      </c>
      <c r="E972" s="62">
        <f t="shared" si="46"/>
        <v>44137</v>
      </c>
      <c r="F972" s="63" t="s">
        <v>2985</v>
      </c>
      <c r="G972" s="209">
        <v>1</v>
      </c>
      <c r="H972" s="65" t="s">
        <v>2986</v>
      </c>
      <c r="I972" s="25" t="s">
        <v>1760</v>
      </c>
      <c r="J972" s="210">
        <v>12</v>
      </c>
      <c r="K972" s="66">
        <f t="shared" si="47"/>
        <v>1.2</v>
      </c>
      <c r="L972" s="67" t="s">
        <v>3362</v>
      </c>
      <c r="M972" s="199">
        <v>158</v>
      </c>
      <c r="N972" s="24">
        <f t="shared" si="48"/>
        <v>0.1</v>
      </c>
      <c r="O972" s="200" t="s">
        <v>1693</v>
      </c>
      <c r="P972" s="200" t="s">
        <v>2990</v>
      </c>
      <c r="Q972" s="211" t="s">
        <v>117</v>
      </c>
    </row>
    <row r="973" spans="1:17" ht="11.25" customHeight="1" x14ac:dyDescent="0.2">
      <c r="A973" s="23">
        <v>964</v>
      </c>
      <c r="B973" s="61" t="s">
        <v>3379</v>
      </c>
      <c r="C973" s="208" t="s">
        <v>2266</v>
      </c>
      <c r="D973" s="61" t="s">
        <v>2909</v>
      </c>
      <c r="E973" s="62">
        <f t="shared" si="46"/>
        <v>44137</v>
      </c>
      <c r="F973" s="63" t="s">
        <v>2985</v>
      </c>
      <c r="G973" s="209">
        <v>1</v>
      </c>
      <c r="H973" s="65" t="s">
        <v>2986</v>
      </c>
      <c r="I973" s="25" t="s">
        <v>1760</v>
      </c>
      <c r="J973" s="210">
        <v>34</v>
      </c>
      <c r="K973" s="66">
        <f t="shared" si="47"/>
        <v>3.4</v>
      </c>
      <c r="L973" s="67" t="s">
        <v>3362</v>
      </c>
      <c r="M973" s="199">
        <v>158</v>
      </c>
      <c r="N973" s="24">
        <f t="shared" si="48"/>
        <v>0.1</v>
      </c>
      <c r="O973" s="200" t="s">
        <v>1694</v>
      </c>
      <c r="P973" s="200" t="s">
        <v>2990</v>
      </c>
      <c r="Q973" s="211" t="s">
        <v>117</v>
      </c>
    </row>
    <row r="974" spans="1:17" ht="11.25" customHeight="1" x14ac:dyDescent="0.2">
      <c r="A974" s="23">
        <v>965</v>
      </c>
      <c r="B974" s="61" t="s">
        <v>3383</v>
      </c>
      <c r="C974" s="208" t="s">
        <v>2270</v>
      </c>
      <c r="D974" s="61" t="s">
        <v>2910</v>
      </c>
      <c r="E974" s="62">
        <f t="shared" si="46"/>
        <v>44137</v>
      </c>
      <c r="F974" s="63" t="s">
        <v>2985</v>
      </c>
      <c r="G974" s="209">
        <v>1</v>
      </c>
      <c r="H974" s="65" t="s">
        <v>2986</v>
      </c>
      <c r="I974" s="25" t="s">
        <v>1760</v>
      </c>
      <c r="J974" s="210">
        <v>30</v>
      </c>
      <c r="K974" s="66">
        <f t="shared" si="47"/>
        <v>3</v>
      </c>
      <c r="L974" s="67" t="s">
        <v>3362</v>
      </c>
      <c r="M974" s="199">
        <v>158</v>
      </c>
      <c r="N974" s="24">
        <f t="shared" si="48"/>
        <v>0.1</v>
      </c>
      <c r="O974" s="200" t="s">
        <v>1698</v>
      </c>
      <c r="P974" s="200" t="s">
        <v>2990</v>
      </c>
      <c r="Q974" s="211" t="s">
        <v>117</v>
      </c>
    </row>
    <row r="975" spans="1:17" ht="11.25" customHeight="1" x14ac:dyDescent="0.2">
      <c r="A975" s="23">
        <v>966</v>
      </c>
      <c r="B975" s="61" t="s">
        <v>1230</v>
      </c>
      <c r="C975" s="208" t="s">
        <v>2272</v>
      </c>
      <c r="D975" s="61" t="s">
        <v>2911</v>
      </c>
      <c r="E975" s="62">
        <f t="shared" si="46"/>
        <v>44137</v>
      </c>
      <c r="F975" s="63" t="s">
        <v>2985</v>
      </c>
      <c r="G975" s="209">
        <v>1</v>
      </c>
      <c r="H975" s="65" t="s">
        <v>2986</v>
      </c>
      <c r="I975" s="25" t="s">
        <v>1760</v>
      </c>
      <c r="J975" s="210">
        <v>22</v>
      </c>
      <c r="K975" s="66">
        <f t="shared" si="47"/>
        <v>2.2000000000000002</v>
      </c>
      <c r="L975" s="67" t="s">
        <v>3362</v>
      </c>
      <c r="M975" s="199">
        <v>158</v>
      </c>
      <c r="N975" s="24">
        <f t="shared" si="48"/>
        <v>0.1</v>
      </c>
      <c r="O975" s="200" t="s">
        <v>1700</v>
      </c>
      <c r="P975" s="200" t="s">
        <v>2990</v>
      </c>
      <c r="Q975" s="211" t="s">
        <v>117</v>
      </c>
    </row>
    <row r="976" spans="1:17" ht="11.25" customHeight="1" x14ac:dyDescent="0.2">
      <c r="A976" s="23">
        <v>967</v>
      </c>
      <c r="B976" s="61" t="s">
        <v>1232</v>
      </c>
      <c r="C976" s="208" t="s">
        <v>2275</v>
      </c>
      <c r="D976" s="61" t="s">
        <v>2912</v>
      </c>
      <c r="E976" s="62">
        <f t="shared" si="46"/>
        <v>44137</v>
      </c>
      <c r="F976" s="63" t="s">
        <v>2985</v>
      </c>
      <c r="G976" s="209">
        <v>1</v>
      </c>
      <c r="H976" s="65" t="s">
        <v>2986</v>
      </c>
      <c r="I976" s="25" t="s">
        <v>1760</v>
      </c>
      <c r="J976" s="210">
        <v>32</v>
      </c>
      <c r="K976" s="66">
        <f t="shared" si="47"/>
        <v>3.2</v>
      </c>
      <c r="L976" s="67" t="s">
        <v>3362</v>
      </c>
      <c r="M976" s="199">
        <v>158</v>
      </c>
      <c r="N976" s="24">
        <f t="shared" si="48"/>
        <v>0.1</v>
      </c>
      <c r="O976" s="200" t="s">
        <v>1703</v>
      </c>
      <c r="P976" s="200" t="s">
        <v>2990</v>
      </c>
      <c r="Q976" s="211" t="s">
        <v>117</v>
      </c>
    </row>
    <row r="977" spans="1:17" ht="11.25" customHeight="1" x14ac:dyDescent="0.2">
      <c r="A977" s="23">
        <v>968</v>
      </c>
      <c r="B977" s="61" t="s">
        <v>1234</v>
      </c>
      <c r="C977" s="208" t="s">
        <v>1800</v>
      </c>
      <c r="D977" s="61" t="s">
        <v>2913</v>
      </c>
      <c r="E977" s="62">
        <f t="shared" si="46"/>
        <v>44137</v>
      </c>
      <c r="F977" s="63" t="s">
        <v>2985</v>
      </c>
      <c r="G977" s="209">
        <v>1</v>
      </c>
      <c r="H977" s="65" t="s">
        <v>2986</v>
      </c>
      <c r="I977" s="25" t="s">
        <v>1760</v>
      </c>
      <c r="J977" s="210">
        <v>21</v>
      </c>
      <c r="K977" s="66">
        <f t="shared" si="47"/>
        <v>2.1</v>
      </c>
      <c r="L977" s="67" t="s">
        <v>3362</v>
      </c>
      <c r="M977" s="199">
        <v>158</v>
      </c>
      <c r="N977" s="24">
        <f t="shared" si="48"/>
        <v>0.1</v>
      </c>
      <c r="O977" s="200" t="s">
        <v>1676</v>
      </c>
      <c r="P977" s="200" t="s">
        <v>2990</v>
      </c>
      <c r="Q977" s="211" t="s">
        <v>117</v>
      </c>
    </row>
    <row r="978" spans="1:17" ht="11.25" customHeight="1" x14ac:dyDescent="0.2">
      <c r="A978" s="23">
        <v>969</v>
      </c>
      <c r="B978" s="61" t="s">
        <v>1236</v>
      </c>
      <c r="C978" s="208" t="s">
        <v>2279</v>
      </c>
      <c r="D978" s="61" t="s">
        <v>2914</v>
      </c>
      <c r="E978" s="62">
        <f t="shared" si="46"/>
        <v>44137</v>
      </c>
      <c r="F978" s="63" t="s">
        <v>2985</v>
      </c>
      <c r="G978" s="209">
        <v>1</v>
      </c>
      <c r="H978" s="65" t="s">
        <v>2986</v>
      </c>
      <c r="I978" s="25" t="s">
        <v>1760</v>
      </c>
      <c r="J978" s="210">
        <v>12</v>
      </c>
      <c r="K978" s="66">
        <f t="shared" si="47"/>
        <v>1.2</v>
      </c>
      <c r="L978" s="67" t="s">
        <v>3362</v>
      </c>
      <c r="M978" s="199">
        <v>158</v>
      </c>
      <c r="N978" s="24">
        <f t="shared" si="48"/>
        <v>0.1</v>
      </c>
      <c r="O978" s="200" t="s">
        <v>1707</v>
      </c>
      <c r="P978" s="200" t="s">
        <v>2990</v>
      </c>
      <c r="Q978" s="211" t="s">
        <v>117</v>
      </c>
    </row>
    <row r="979" spans="1:17" ht="11.25" customHeight="1" x14ac:dyDescent="0.2">
      <c r="A979" s="23">
        <v>970</v>
      </c>
      <c r="B979" s="61" t="s">
        <v>1240</v>
      </c>
      <c r="C979" s="208" t="s">
        <v>2282</v>
      </c>
      <c r="D979" s="61" t="s">
        <v>2915</v>
      </c>
      <c r="E979" s="62">
        <f t="shared" si="46"/>
        <v>44137</v>
      </c>
      <c r="F979" s="63" t="s">
        <v>2985</v>
      </c>
      <c r="G979" s="209">
        <v>1</v>
      </c>
      <c r="H979" s="65" t="s">
        <v>2986</v>
      </c>
      <c r="I979" s="25" t="s">
        <v>1760</v>
      </c>
      <c r="J979" s="210">
        <v>78</v>
      </c>
      <c r="K979" s="66">
        <f t="shared" si="47"/>
        <v>7.8</v>
      </c>
      <c r="L979" s="67" t="s">
        <v>3362</v>
      </c>
      <c r="M979" s="199">
        <v>158</v>
      </c>
      <c r="N979" s="24">
        <f t="shared" si="48"/>
        <v>0.1</v>
      </c>
      <c r="O979" s="200" t="s">
        <v>1710</v>
      </c>
      <c r="P979" s="200" t="s">
        <v>2990</v>
      </c>
      <c r="Q979" s="211" t="s">
        <v>117</v>
      </c>
    </row>
    <row r="980" spans="1:17" ht="11.25" customHeight="1" x14ac:dyDescent="0.2">
      <c r="A980" s="23">
        <v>971</v>
      </c>
      <c r="B980" s="61" t="s">
        <v>1244</v>
      </c>
      <c r="C980" s="208" t="s">
        <v>1820</v>
      </c>
      <c r="D980" s="61" t="s">
        <v>2916</v>
      </c>
      <c r="E980" s="62">
        <f t="shared" si="46"/>
        <v>44137</v>
      </c>
      <c r="F980" s="63" t="s">
        <v>2985</v>
      </c>
      <c r="G980" s="209">
        <v>1</v>
      </c>
      <c r="H980" s="65" t="s">
        <v>2986</v>
      </c>
      <c r="I980" s="25" t="s">
        <v>1760</v>
      </c>
      <c r="J980" s="210">
        <v>26</v>
      </c>
      <c r="K980" s="66">
        <f t="shared" si="47"/>
        <v>2.6</v>
      </c>
      <c r="L980" s="67" t="s">
        <v>3362</v>
      </c>
      <c r="M980" s="199">
        <v>158</v>
      </c>
      <c r="N980" s="24">
        <f t="shared" si="48"/>
        <v>0.1</v>
      </c>
      <c r="O980" s="200" t="s">
        <v>1721</v>
      </c>
      <c r="P980" s="200" t="s">
        <v>2990</v>
      </c>
      <c r="Q980" s="211" t="s">
        <v>117</v>
      </c>
    </row>
    <row r="981" spans="1:17" ht="11.25" customHeight="1" x14ac:dyDescent="0.2">
      <c r="A981" s="23">
        <v>972</v>
      </c>
      <c r="B981" s="61" t="s">
        <v>1248</v>
      </c>
      <c r="C981" s="208" t="s">
        <v>1826</v>
      </c>
      <c r="D981" s="61" t="s">
        <v>2917</v>
      </c>
      <c r="E981" s="62">
        <f t="shared" si="46"/>
        <v>44137</v>
      </c>
      <c r="F981" s="63" t="s">
        <v>2985</v>
      </c>
      <c r="G981" s="209">
        <v>1</v>
      </c>
      <c r="H981" s="65" t="s">
        <v>2986</v>
      </c>
      <c r="I981" s="25" t="s">
        <v>1760</v>
      </c>
      <c r="J981" s="210">
        <v>38</v>
      </c>
      <c r="K981" s="66">
        <f t="shared" si="47"/>
        <v>3.8</v>
      </c>
      <c r="L981" s="67" t="s">
        <v>3362</v>
      </c>
      <c r="M981" s="199">
        <v>158</v>
      </c>
      <c r="N981" s="24">
        <f t="shared" si="48"/>
        <v>0.1</v>
      </c>
      <c r="O981" s="200" t="s">
        <v>1728</v>
      </c>
      <c r="P981" s="200" t="s">
        <v>2990</v>
      </c>
      <c r="Q981" s="211" t="s">
        <v>117</v>
      </c>
    </row>
    <row r="982" spans="1:17" ht="11.25" customHeight="1" x14ac:dyDescent="0.2">
      <c r="A982" s="23">
        <v>973</v>
      </c>
      <c r="B982" s="61" t="s">
        <v>1250</v>
      </c>
      <c r="C982" s="208" t="s">
        <v>2286</v>
      </c>
      <c r="D982" s="61" t="s">
        <v>2918</v>
      </c>
      <c r="E982" s="62">
        <f t="shared" si="46"/>
        <v>44137</v>
      </c>
      <c r="F982" s="63" t="s">
        <v>2985</v>
      </c>
      <c r="G982" s="209">
        <v>1</v>
      </c>
      <c r="H982" s="65" t="s">
        <v>2986</v>
      </c>
      <c r="I982" s="25" t="s">
        <v>1760</v>
      </c>
      <c r="J982" s="210">
        <v>20</v>
      </c>
      <c r="K982" s="66">
        <f t="shared" si="47"/>
        <v>2</v>
      </c>
      <c r="L982" s="67" t="s">
        <v>3362</v>
      </c>
      <c r="M982" s="199">
        <v>158</v>
      </c>
      <c r="N982" s="24">
        <f t="shared" si="48"/>
        <v>0.1</v>
      </c>
      <c r="O982" s="200" t="s">
        <v>1733</v>
      </c>
      <c r="P982" s="200" t="s">
        <v>2990</v>
      </c>
      <c r="Q982" s="211" t="s">
        <v>117</v>
      </c>
    </row>
    <row r="983" spans="1:17" ht="11.25" customHeight="1" x14ac:dyDescent="0.2">
      <c r="A983" s="23">
        <v>974</v>
      </c>
      <c r="B983" s="61" t="s">
        <v>1252</v>
      </c>
      <c r="C983" s="208" t="s">
        <v>2288</v>
      </c>
      <c r="D983" s="61" t="s">
        <v>2919</v>
      </c>
      <c r="E983" s="62">
        <f t="shared" si="46"/>
        <v>44137</v>
      </c>
      <c r="F983" s="63" t="s">
        <v>2985</v>
      </c>
      <c r="G983" s="209">
        <v>1</v>
      </c>
      <c r="H983" s="65" t="s">
        <v>2986</v>
      </c>
      <c r="I983" s="25" t="s">
        <v>1760</v>
      </c>
      <c r="J983" s="210">
        <v>23</v>
      </c>
      <c r="K983" s="66">
        <f t="shared" si="47"/>
        <v>2.2999999999999998</v>
      </c>
      <c r="L983" s="67" t="s">
        <v>3362</v>
      </c>
      <c r="M983" s="199">
        <v>158</v>
      </c>
      <c r="N983" s="24">
        <f t="shared" si="48"/>
        <v>0.1</v>
      </c>
      <c r="O983" s="200" t="s">
        <v>1734</v>
      </c>
      <c r="P983" s="200" t="s">
        <v>2990</v>
      </c>
      <c r="Q983" s="211" t="s">
        <v>117</v>
      </c>
    </row>
    <row r="984" spans="1:17" ht="11.25" customHeight="1" x14ac:dyDescent="0.2">
      <c r="A984" s="23">
        <v>975</v>
      </c>
      <c r="B984" s="61" t="s">
        <v>1254</v>
      </c>
      <c r="C984" s="208" t="s">
        <v>2289</v>
      </c>
      <c r="D984" s="61" t="s">
        <v>2920</v>
      </c>
      <c r="E984" s="62">
        <f t="shared" si="46"/>
        <v>44137</v>
      </c>
      <c r="F984" s="63" t="s">
        <v>2985</v>
      </c>
      <c r="G984" s="209">
        <v>1</v>
      </c>
      <c r="H984" s="65" t="s">
        <v>2986</v>
      </c>
      <c r="I984" s="25" t="s">
        <v>1760</v>
      </c>
      <c r="J984" s="210">
        <v>22</v>
      </c>
      <c r="K984" s="66">
        <f t="shared" si="47"/>
        <v>2.2000000000000002</v>
      </c>
      <c r="L984" s="67" t="s">
        <v>3362</v>
      </c>
      <c r="M984" s="199">
        <v>158</v>
      </c>
      <c r="N984" s="24">
        <f t="shared" si="48"/>
        <v>0.1</v>
      </c>
      <c r="O984" s="200" t="s">
        <v>1735</v>
      </c>
      <c r="P984" s="200" t="s">
        <v>2990</v>
      </c>
      <c r="Q984" s="211" t="s">
        <v>117</v>
      </c>
    </row>
    <row r="985" spans="1:17" ht="11.25" customHeight="1" x14ac:dyDescent="0.2">
      <c r="A985" s="23">
        <v>976</v>
      </c>
      <c r="B985" s="61" t="s">
        <v>1256</v>
      </c>
      <c r="C985" s="208" t="s">
        <v>2290</v>
      </c>
      <c r="D985" s="61" t="s">
        <v>2921</v>
      </c>
      <c r="E985" s="62">
        <f t="shared" si="46"/>
        <v>44137</v>
      </c>
      <c r="F985" s="63" t="s">
        <v>2985</v>
      </c>
      <c r="G985" s="209">
        <v>1</v>
      </c>
      <c r="H985" s="65" t="s">
        <v>2986</v>
      </c>
      <c r="I985" s="25" t="s">
        <v>1760</v>
      </c>
      <c r="J985" s="210">
        <v>50</v>
      </c>
      <c r="K985" s="66">
        <f t="shared" si="47"/>
        <v>5</v>
      </c>
      <c r="L985" s="67" t="s">
        <v>3362</v>
      </c>
      <c r="M985" s="199">
        <v>158</v>
      </c>
      <c r="N985" s="24">
        <f t="shared" si="48"/>
        <v>0.1</v>
      </c>
      <c r="O985" s="200" t="s">
        <v>1737</v>
      </c>
      <c r="P985" s="200" t="s">
        <v>2990</v>
      </c>
      <c r="Q985" s="211" t="s">
        <v>117</v>
      </c>
    </row>
    <row r="986" spans="1:17" ht="11.25" customHeight="1" x14ac:dyDescent="0.2">
      <c r="A986" s="23">
        <v>977</v>
      </c>
      <c r="B986" s="61" t="s">
        <v>1258</v>
      </c>
      <c r="C986" s="208" t="s">
        <v>2291</v>
      </c>
      <c r="D986" s="61" t="s">
        <v>2922</v>
      </c>
      <c r="E986" s="62">
        <f t="shared" si="46"/>
        <v>44137</v>
      </c>
      <c r="F986" s="63" t="s">
        <v>2985</v>
      </c>
      <c r="G986" s="209">
        <v>1</v>
      </c>
      <c r="H986" s="65" t="s">
        <v>2986</v>
      </c>
      <c r="I986" s="25" t="s">
        <v>1760</v>
      </c>
      <c r="J986" s="210">
        <v>92</v>
      </c>
      <c r="K986" s="66">
        <f t="shared" si="47"/>
        <v>9.1999999999999993</v>
      </c>
      <c r="L986" s="67" t="s">
        <v>3362</v>
      </c>
      <c r="M986" s="199">
        <v>158</v>
      </c>
      <c r="N986" s="24">
        <f t="shared" si="48"/>
        <v>0.1</v>
      </c>
      <c r="O986" s="200" t="s">
        <v>1738</v>
      </c>
      <c r="P986" s="200" t="s">
        <v>2990</v>
      </c>
      <c r="Q986" s="211" t="s">
        <v>117</v>
      </c>
    </row>
    <row r="987" spans="1:17" ht="11.25" customHeight="1" x14ac:dyDescent="0.2">
      <c r="A987" s="23">
        <v>978</v>
      </c>
      <c r="B987" s="61" t="s">
        <v>2923</v>
      </c>
      <c r="C987" s="208" t="s">
        <v>2924</v>
      </c>
      <c r="D987" s="61" t="s">
        <v>2925</v>
      </c>
      <c r="E987" s="62">
        <f t="shared" si="46"/>
        <v>44137</v>
      </c>
      <c r="F987" s="63" t="s">
        <v>2985</v>
      </c>
      <c r="G987" s="209">
        <v>1</v>
      </c>
      <c r="H987" s="65" t="s">
        <v>2986</v>
      </c>
      <c r="I987" s="25" t="s">
        <v>1760</v>
      </c>
      <c r="J987" s="210">
        <v>6</v>
      </c>
      <c r="K987" s="66">
        <f t="shared" si="47"/>
        <v>0.6</v>
      </c>
      <c r="L987" s="67" t="s">
        <v>3362</v>
      </c>
      <c r="M987" s="199">
        <v>158</v>
      </c>
      <c r="N987" s="24">
        <f t="shared" si="48"/>
        <v>0.1</v>
      </c>
      <c r="O987" s="200" t="s">
        <v>2133</v>
      </c>
      <c r="P987" s="200" t="s">
        <v>2997</v>
      </c>
      <c r="Q987" s="211" t="s">
        <v>303</v>
      </c>
    </row>
    <row r="988" spans="1:17" ht="11.25" customHeight="1" x14ac:dyDescent="0.2">
      <c r="A988" s="23">
        <v>979</v>
      </c>
      <c r="B988" s="61" t="s">
        <v>2923</v>
      </c>
      <c r="C988" s="208" t="s">
        <v>2924</v>
      </c>
      <c r="D988" s="61" t="s">
        <v>2925</v>
      </c>
      <c r="E988" s="62">
        <f t="shared" si="46"/>
        <v>44137</v>
      </c>
      <c r="F988" s="63" t="s">
        <v>2985</v>
      </c>
      <c r="G988" s="209">
        <v>1</v>
      </c>
      <c r="H988" s="65" t="s">
        <v>2986</v>
      </c>
      <c r="I988" s="25" t="s">
        <v>1760</v>
      </c>
      <c r="J988" s="210">
        <v>24</v>
      </c>
      <c r="K988" s="66">
        <f t="shared" si="47"/>
        <v>2.4</v>
      </c>
      <c r="L988" s="67" t="s">
        <v>3362</v>
      </c>
      <c r="M988" s="199">
        <v>158</v>
      </c>
      <c r="N988" s="24">
        <f t="shared" si="48"/>
        <v>0.1</v>
      </c>
      <c r="O988" s="200" t="s">
        <v>2133</v>
      </c>
      <c r="P988" s="200" t="s">
        <v>2997</v>
      </c>
      <c r="Q988" s="211" t="s">
        <v>303</v>
      </c>
    </row>
    <row r="989" spans="1:17" ht="11.25" customHeight="1" x14ac:dyDescent="0.2">
      <c r="A989" s="23">
        <v>980</v>
      </c>
      <c r="B989" s="61" t="s">
        <v>2926</v>
      </c>
      <c r="C989" s="208" t="s">
        <v>2927</v>
      </c>
      <c r="D989" s="61" t="s">
        <v>2928</v>
      </c>
      <c r="E989" s="62">
        <f t="shared" si="46"/>
        <v>44137</v>
      </c>
      <c r="F989" s="63" t="s">
        <v>2985</v>
      </c>
      <c r="G989" s="209">
        <v>1</v>
      </c>
      <c r="H989" s="65" t="s">
        <v>2986</v>
      </c>
      <c r="I989" s="25" t="s">
        <v>1760</v>
      </c>
      <c r="J989" s="210">
        <v>22</v>
      </c>
      <c r="K989" s="66">
        <f t="shared" si="47"/>
        <v>2.2000000000000002</v>
      </c>
      <c r="L989" s="67" t="s">
        <v>3362</v>
      </c>
      <c r="M989" s="199">
        <v>158</v>
      </c>
      <c r="N989" s="24">
        <f t="shared" si="48"/>
        <v>0.1</v>
      </c>
      <c r="O989" s="200" t="s">
        <v>1112</v>
      </c>
      <c r="P989" s="200" t="s">
        <v>2997</v>
      </c>
      <c r="Q989" s="211" t="s">
        <v>303</v>
      </c>
    </row>
    <row r="990" spans="1:17" ht="11.25" customHeight="1" x14ac:dyDescent="0.2">
      <c r="A990" s="23">
        <v>981</v>
      </c>
      <c r="B990" s="61" t="s">
        <v>2929</v>
      </c>
      <c r="C990" s="208" t="s">
        <v>2930</v>
      </c>
      <c r="D990" s="61" t="s">
        <v>2931</v>
      </c>
      <c r="E990" s="62">
        <f t="shared" si="46"/>
        <v>44137</v>
      </c>
      <c r="F990" s="63" t="s">
        <v>2985</v>
      </c>
      <c r="G990" s="209">
        <v>1</v>
      </c>
      <c r="H990" s="65" t="s">
        <v>2986</v>
      </c>
      <c r="I990" s="25" t="s">
        <v>1760</v>
      </c>
      <c r="J990" s="210">
        <v>20</v>
      </c>
      <c r="K990" s="66">
        <f t="shared" si="47"/>
        <v>2</v>
      </c>
      <c r="L990" s="67" t="s">
        <v>3362</v>
      </c>
      <c r="M990" s="199">
        <v>158</v>
      </c>
      <c r="N990" s="24">
        <f t="shared" si="48"/>
        <v>0.1</v>
      </c>
      <c r="O990" s="200" t="s">
        <v>2068</v>
      </c>
      <c r="P990" s="200" t="s">
        <v>2997</v>
      </c>
      <c r="Q990" s="211" t="s">
        <v>303</v>
      </c>
    </row>
    <row r="991" spans="1:17" ht="11.25" customHeight="1" x14ac:dyDescent="0.2">
      <c r="A991" s="23">
        <v>982</v>
      </c>
      <c r="B991" s="61" t="s">
        <v>2932</v>
      </c>
      <c r="C991" s="208" t="s">
        <v>2930</v>
      </c>
      <c r="D991" s="61" t="s">
        <v>2933</v>
      </c>
      <c r="E991" s="62">
        <f t="shared" ref="E991:E1054" si="49">DATE(2020,11,2)</f>
        <v>44137</v>
      </c>
      <c r="F991" s="63" t="s">
        <v>2985</v>
      </c>
      <c r="G991" s="209">
        <v>1</v>
      </c>
      <c r="H991" s="65" t="s">
        <v>2986</v>
      </c>
      <c r="I991" s="25" t="s">
        <v>1760</v>
      </c>
      <c r="J991" s="210">
        <v>19</v>
      </c>
      <c r="K991" s="66">
        <f t="shared" ref="K991:K1054" si="50">J991*100/1000</f>
        <v>1.9</v>
      </c>
      <c r="L991" s="67" t="s">
        <v>3362</v>
      </c>
      <c r="M991" s="199">
        <v>158</v>
      </c>
      <c r="N991" s="24">
        <f t="shared" ref="N991:N1054" si="51">100/1000</f>
        <v>0.1</v>
      </c>
      <c r="O991" s="200" t="s">
        <v>2076</v>
      </c>
      <c r="P991" s="200" t="s">
        <v>2997</v>
      </c>
      <c r="Q991" s="211" t="s">
        <v>303</v>
      </c>
    </row>
    <row r="992" spans="1:17" ht="11.25" customHeight="1" x14ac:dyDescent="0.2">
      <c r="A992" s="23">
        <v>983</v>
      </c>
      <c r="B992" s="61" t="s">
        <v>2934</v>
      </c>
      <c r="C992" s="208" t="s">
        <v>2935</v>
      </c>
      <c r="D992" s="61" t="s">
        <v>2936</v>
      </c>
      <c r="E992" s="62">
        <f t="shared" si="49"/>
        <v>44137</v>
      </c>
      <c r="F992" s="63" t="s">
        <v>2985</v>
      </c>
      <c r="G992" s="209">
        <v>1</v>
      </c>
      <c r="H992" s="65" t="s">
        <v>2986</v>
      </c>
      <c r="I992" s="25" t="s">
        <v>1760</v>
      </c>
      <c r="J992" s="210">
        <v>12</v>
      </c>
      <c r="K992" s="66">
        <f t="shared" si="50"/>
        <v>1.2</v>
      </c>
      <c r="L992" s="67" t="s">
        <v>3362</v>
      </c>
      <c r="M992" s="199">
        <v>158</v>
      </c>
      <c r="N992" s="24">
        <f t="shared" si="51"/>
        <v>0.1</v>
      </c>
      <c r="O992" s="200" t="s">
        <v>333</v>
      </c>
      <c r="P992" s="200" t="s">
        <v>2997</v>
      </c>
      <c r="Q992" s="211" t="s">
        <v>303</v>
      </c>
    </row>
    <row r="993" spans="1:17" ht="11.25" customHeight="1" x14ac:dyDescent="0.2">
      <c r="A993" s="23">
        <v>984</v>
      </c>
      <c r="B993" s="61" t="s">
        <v>2937</v>
      </c>
      <c r="C993" s="208" t="s">
        <v>2938</v>
      </c>
      <c r="D993" s="61" t="s">
        <v>2939</v>
      </c>
      <c r="E993" s="62">
        <f t="shared" si="49"/>
        <v>44137</v>
      </c>
      <c r="F993" s="63" t="s">
        <v>2985</v>
      </c>
      <c r="G993" s="209">
        <v>1</v>
      </c>
      <c r="H993" s="65" t="s">
        <v>2986</v>
      </c>
      <c r="I993" s="25" t="s">
        <v>1760</v>
      </c>
      <c r="J993" s="210">
        <v>28</v>
      </c>
      <c r="K993" s="66">
        <f t="shared" si="50"/>
        <v>2.8</v>
      </c>
      <c r="L993" s="67" t="s">
        <v>3362</v>
      </c>
      <c r="M993" s="199">
        <v>158</v>
      </c>
      <c r="N993" s="24">
        <f t="shared" si="51"/>
        <v>0.1</v>
      </c>
      <c r="O993" s="200" t="s">
        <v>337</v>
      </c>
      <c r="P993" s="200" t="s">
        <v>2997</v>
      </c>
      <c r="Q993" s="211" t="s">
        <v>303</v>
      </c>
    </row>
    <row r="994" spans="1:17" ht="11.25" customHeight="1" x14ac:dyDescent="0.2">
      <c r="A994" s="23">
        <v>985</v>
      </c>
      <c r="B994" s="61" t="s">
        <v>2937</v>
      </c>
      <c r="C994" s="208" t="s">
        <v>2938</v>
      </c>
      <c r="D994" s="61" t="s">
        <v>2939</v>
      </c>
      <c r="E994" s="62">
        <f t="shared" si="49"/>
        <v>44137</v>
      </c>
      <c r="F994" s="63" t="s">
        <v>2985</v>
      </c>
      <c r="G994" s="209">
        <v>1</v>
      </c>
      <c r="H994" s="65" t="s">
        <v>2986</v>
      </c>
      <c r="I994" s="25" t="s">
        <v>1760</v>
      </c>
      <c r="J994" s="210">
        <v>86</v>
      </c>
      <c r="K994" s="66">
        <f t="shared" si="50"/>
        <v>8.6</v>
      </c>
      <c r="L994" s="67" t="s">
        <v>3362</v>
      </c>
      <c r="M994" s="199">
        <v>158</v>
      </c>
      <c r="N994" s="24">
        <f t="shared" si="51"/>
        <v>0.1</v>
      </c>
      <c r="O994" s="200" t="s">
        <v>337</v>
      </c>
      <c r="P994" s="200" t="s">
        <v>2997</v>
      </c>
      <c r="Q994" s="211" t="s">
        <v>303</v>
      </c>
    </row>
    <row r="995" spans="1:17" ht="11.25" customHeight="1" x14ac:dyDescent="0.2">
      <c r="A995" s="23">
        <v>986</v>
      </c>
      <c r="B995" s="61" t="s">
        <v>2940</v>
      </c>
      <c r="C995" s="208" t="s">
        <v>2941</v>
      </c>
      <c r="D995" s="61" t="s">
        <v>2942</v>
      </c>
      <c r="E995" s="62">
        <f t="shared" si="49"/>
        <v>44137</v>
      </c>
      <c r="F995" s="63" t="s">
        <v>2985</v>
      </c>
      <c r="G995" s="209">
        <v>1</v>
      </c>
      <c r="H995" s="65" t="s">
        <v>2986</v>
      </c>
      <c r="I995" s="25" t="s">
        <v>1760</v>
      </c>
      <c r="J995" s="210">
        <v>18</v>
      </c>
      <c r="K995" s="66">
        <f t="shared" si="50"/>
        <v>1.8</v>
      </c>
      <c r="L995" s="67" t="s">
        <v>3362</v>
      </c>
      <c r="M995" s="199">
        <v>158</v>
      </c>
      <c r="N995" s="24">
        <f t="shared" si="51"/>
        <v>0.1</v>
      </c>
      <c r="O995" s="200" t="s">
        <v>340</v>
      </c>
      <c r="P995" s="200" t="s">
        <v>2997</v>
      </c>
      <c r="Q995" s="211" t="s">
        <v>303</v>
      </c>
    </row>
    <row r="996" spans="1:17" ht="11.25" customHeight="1" x14ac:dyDescent="0.2">
      <c r="A996" s="23">
        <v>987</v>
      </c>
      <c r="B996" s="61" t="s">
        <v>2943</v>
      </c>
      <c r="C996" s="208" t="s">
        <v>2944</v>
      </c>
      <c r="D996" s="61" t="s">
        <v>2945</v>
      </c>
      <c r="E996" s="62">
        <f t="shared" si="49"/>
        <v>44137</v>
      </c>
      <c r="F996" s="63" t="s">
        <v>2985</v>
      </c>
      <c r="G996" s="209">
        <v>1</v>
      </c>
      <c r="H996" s="65" t="s">
        <v>2986</v>
      </c>
      <c r="I996" s="25" t="s">
        <v>1760</v>
      </c>
      <c r="J996" s="210">
        <v>12</v>
      </c>
      <c r="K996" s="66">
        <f t="shared" si="50"/>
        <v>1.2</v>
      </c>
      <c r="L996" s="67" t="s">
        <v>3362</v>
      </c>
      <c r="M996" s="199">
        <v>158</v>
      </c>
      <c r="N996" s="24">
        <f t="shared" si="51"/>
        <v>0.1</v>
      </c>
      <c r="O996" s="200" t="s">
        <v>342</v>
      </c>
      <c r="P996" s="200" t="s">
        <v>2997</v>
      </c>
      <c r="Q996" s="211" t="s">
        <v>303</v>
      </c>
    </row>
    <row r="997" spans="1:17" ht="11.25" customHeight="1" x14ac:dyDescent="0.2">
      <c r="A997" s="23">
        <v>988</v>
      </c>
      <c r="B997" s="61" t="s">
        <v>2946</v>
      </c>
      <c r="C997" s="208" t="s">
        <v>2947</v>
      </c>
      <c r="D997" s="61" t="s">
        <v>2948</v>
      </c>
      <c r="E997" s="62">
        <f t="shared" si="49"/>
        <v>44137</v>
      </c>
      <c r="F997" s="63" t="s">
        <v>2985</v>
      </c>
      <c r="G997" s="209">
        <v>1</v>
      </c>
      <c r="H997" s="65" t="s">
        <v>2986</v>
      </c>
      <c r="I997" s="25" t="s">
        <v>1760</v>
      </c>
      <c r="J997" s="210">
        <v>4</v>
      </c>
      <c r="K997" s="66">
        <f t="shared" si="50"/>
        <v>0.4</v>
      </c>
      <c r="L997" s="67" t="s">
        <v>3362</v>
      </c>
      <c r="M997" s="199">
        <v>158</v>
      </c>
      <c r="N997" s="24">
        <f t="shared" si="51"/>
        <v>0.1</v>
      </c>
      <c r="O997" s="200" t="s">
        <v>352</v>
      </c>
      <c r="P997" s="200" t="s">
        <v>2997</v>
      </c>
      <c r="Q997" s="211" t="s">
        <v>303</v>
      </c>
    </row>
    <row r="998" spans="1:17" ht="11.25" customHeight="1" x14ac:dyDescent="0.2">
      <c r="A998" s="23">
        <v>989</v>
      </c>
      <c r="B998" s="61" t="s">
        <v>2949</v>
      </c>
      <c r="C998" s="208" t="s">
        <v>2950</v>
      </c>
      <c r="D998" s="61" t="s">
        <v>2951</v>
      </c>
      <c r="E998" s="62">
        <f t="shared" si="49"/>
        <v>44137</v>
      </c>
      <c r="F998" s="63" t="s">
        <v>2985</v>
      </c>
      <c r="G998" s="209">
        <v>1</v>
      </c>
      <c r="H998" s="65" t="s">
        <v>2986</v>
      </c>
      <c r="I998" s="25" t="s">
        <v>1760</v>
      </c>
      <c r="J998" s="210">
        <v>30</v>
      </c>
      <c r="K998" s="66">
        <f t="shared" si="50"/>
        <v>3</v>
      </c>
      <c r="L998" s="67" t="s">
        <v>3362</v>
      </c>
      <c r="M998" s="199">
        <v>158</v>
      </c>
      <c r="N998" s="24">
        <f t="shared" si="51"/>
        <v>0.1</v>
      </c>
      <c r="O998" s="200" t="s">
        <v>2078</v>
      </c>
      <c r="P998" s="200" t="s">
        <v>2997</v>
      </c>
      <c r="Q998" s="211" t="s">
        <v>303</v>
      </c>
    </row>
    <row r="999" spans="1:17" ht="11.25" customHeight="1" x14ac:dyDescent="0.2">
      <c r="A999" s="23">
        <v>990</v>
      </c>
      <c r="B999" s="61" t="s">
        <v>2952</v>
      </c>
      <c r="C999" s="208" t="s">
        <v>2953</v>
      </c>
      <c r="D999" s="61" t="s">
        <v>2954</v>
      </c>
      <c r="E999" s="62">
        <f t="shared" si="49"/>
        <v>44137</v>
      </c>
      <c r="F999" s="63" t="s">
        <v>2985</v>
      </c>
      <c r="G999" s="209">
        <v>1</v>
      </c>
      <c r="H999" s="65" t="s">
        <v>2986</v>
      </c>
      <c r="I999" s="25" t="s">
        <v>1760</v>
      </c>
      <c r="J999" s="210">
        <v>2</v>
      </c>
      <c r="K999" s="66">
        <f t="shared" si="50"/>
        <v>0.2</v>
      </c>
      <c r="L999" s="67" t="s">
        <v>3362</v>
      </c>
      <c r="M999" s="199">
        <v>158</v>
      </c>
      <c r="N999" s="24">
        <f t="shared" si="51"/>
        <v>0.1</v>
      </c>
      <c r="O999" s="200" t="s">
        <v>2090</v>
      </c>
      <c r="P999" s="200" t="s">
        <v>2997</v>
      </c>
      <c r="Q999" s="211" t="s">
        <v>303</v>
      </c>
    </row>
    <row r="1000" spans="1:17" ht="11.25" customHeight="1" x14ac:dyDescent="0.2">
      <c r="A1000" s="23">
        <v>991</v>
      </c>
      <c r="B1000" s="61" t="s">
        <v>2952</v>
      </c>
      <c r="C1000" s="208" t="s">
        <v>2953</v>
      </c>
      <c r="D1000" s="61" t="s">
        <v>2954</v>
      </c>
      <c r="E1000" s="62">
        <f t="shared" si="49"/>
        <v>44137</v>
      </c>
      <c r="F1000" s="63" t="s">
        <v>2985</v>
      </c>
      <c r="G1000" s="209">
        <v>1</v>
      </c>
      <c r="H1000" s="65" t="s">
        <v>2986</v>
      </c>
      <c r="I1000" s="25" t="s">
        <v>1760</v>
      </c>
      <c r="J1000" s="210">
        <v>18</v>
      </c>
      <c r="K1000" s="66">
        <f t="shared" si="50"/>
        <v>1.8</v>
      </c>
      <c r="L1000" s="67" t="s">
        <v>3362</v>
      </c>
      <c r="M1000" s="199">
        <v>158</v>
      </c>
      <c r="N1000" s="24">
        <f t="shared" si="51"/>
        <v>0.1</v>
      </c>
      <c r="O1000" s="200" t="s">
        <v>2090</v>
      </c>
      <c r="P1000" s="200" t="s">
        <v>2997</v>
      </c>
      <c r="Q1000" s="211" t="s">
        <v>303</v>
      </c>
    </row>
    <row r="1001" spans="1:17" ht="11.25" customHeight="1" x14ac:dyDescent="0.2">
      <c r="A1001" s="23">
        <v>992</v>
      </c>
      <c r="B1001" s="61" t="s">
        <v>2955</v>
      </c>
      <c r="C1001" s="208" t="s">
        <v>2956</v>
      </c>
      <c r="D1001" s="61" t="s">
        <v>2957</v>
      </c>
      <c r="E1001" s="62">
        <f t="shared" si="49"/>
        <v>44137</v>
      </c>
      <c r="F1001" s="63" t="s">
        <v>2985</v>
      </c>
      <c r="G1001" s="209">
        <v>1</v>
      </c>
      <c r="H1001" s="65" t="s">
        <v>2986</v>
      </c>
      <c r="I1001" s="25" t="s">
        <v>1760</v>
      </c>
      <c r="J1001" s="210">
        <v>80</v>
      </c>
      <c r="K1001" s="66">
        <f t="shared" si="50"/>
        <v>8</v>
      </c>
      <c r="L1001" s="67" t="s">
        <v>3362</v>
      </c>
      <c r="M1001" s="199">
        <v>158</v>
      </c>
      <c r="N1001" s="24">
        <f t="shared" si="51"/>
        <v>0.1</v>
      </c>
      <c r="O1001" s="200" t="s">
        <v>2093</v>
      </c>
      <c r="P1001" s="200" t="s">
        <v>2997</v>
      </c>
      <c r="Q1001" s="211" t="s">
        <v>303</v>
      </c>
    </row>
    <row r="1002" spans="1:17" ht="11.25" customHeight="1" x14ac:dyDescent="0.2">
      <c r="A1002" s="23">
        <v>993</v>
      </c>
      <c r="B1002" s="61" t="s">
        <v>2958</v>
      </c>
      <c r="C1002" s="208" t="s">
        <v>2959</v>
      </c>
      <c r="D1002" s="61" t="s">
        <v>2960</v>
      </c>
      <c r="E1002" s="62">
        <f t="shared" si="49"/>
        <v>44137</v>
      </c>
      <c r="F1002" s="63" t="s">
        <v>2985</v>
      </c>
      <c r="G1002" s="209">
        <v>1</v>
      </c>
      <c r="H1002" s="65" t="s">
        <v>2986</v>
      </c>
      <c r="I1002" s="25" t="s">
        <v>1760</v>
      </c>
      <c r="J1002" s="210">
        <v>84</v>
      </c>
      <c r="K1002" s="66">
        <f t="shared" si="50"/>
        <v>8.4</v>
      </c>
      <c r="L1002" s="67" t="s">
        <v>3362</v>
      </c>
      <c r="M1002" s="199">
        <v>158</v>
      </c>
      <c r="N1002" s="24">
        <f t="shared" si="51"/>
        <v>0.1</v>
      </c>
      <c r="O1002" s="200" t="s">
        <v>2094</v>
      </c>
      <c r="P1002" s="200" t="s">
        <v>2997</v>
      </c>
      <c r="Q1002" s="211" t="s">
        <v>303</v>
      </c>
    </row>
    <row r="1003" spans="1:17" ht="11.25" customHeight="1" x14ac:dyDescent="0.2">
      <c r="A1003" s="23">
        <v>994</v>
      </c>
      <c r="B1003" s="61" t="s">
        <v>2961</v>
      </c>
      <c r="C1003" s="208" t="s">
        <v>2962</v>
      </c>
      <c r="D1003" s="61" t="s">
        <v>2963</v>
      </c>
      <c r="E1003" s="62">
        <f t="shared" si="49"/>
        <v>44137</v>
      </c>
      <c r="F1003" s="63" t="s">
        <v>2985</v>
      </c>
      <c r="G1003" s="209">
        <v>1</v>
      </c>
      <c r="H1003" s="65" t="s">
        <v>2986</v>
      </c>
      <c r="I1003" s="25" t="s">
        <v>1760</v>
      </c>
      <c r="J1003" s="210">
        <v>17</v>
      </c>
      <c r="K1003" s="66">
        <f t="shared" si="50"/>
        <v>1.7</v>
      </c>
      <c r="L1003" s="67" t="s">
        <v>3362</v>
      </c>
      <c r="M1003" s="199">
        <v>158</v>
      </c>
      <c r="N1003" s="24">
        <f t="shared" si="51"/>
        <v>0.1</v>
      </c>
      <c r="O1003" s="200" t="s">
        <v>2096</v>
      </c>
      <c r="P1003" s="200" t="s">
        <v>2997</v>
      </c>
      <c r="Q1003" s="211" t="s">
        <v>303</v>
      </c>
    </row>
    <row r="1004" spans="1:17" ht="11.25" customHeight="1" x14ac:dyDescent="0.2">
      <c r="A1004" s="23">
        <v>995</v>
      </c>
      <c r="B1004" s="61" t="s">
        <v>2964</v>
      </c>
      <c r="C1004" s="208" t="s">
        <v>2965</v>
      </c>
      <c r="D1004" s="61" t="s">
        <v>2966</v>
      </c>
      <c r="E1004" s="62">
        <f t="shared" si="49"/>
        <v>44137</v>
      </c>
      <c r="F1004" s="63" t="s">
        <v>2985</v>
      </c>
      <c r="G1004" s="209">
        <v>1</v>
      </c>
      <c r="H1004" s="65" t="s">
        <v>2986</v>
      </c>
      <c r="I1004" s="25" t="s">
        <v>1760</v>
      </c>
      <c r="J1004" s="210">
        <v>36</v>
      </c>
      <c r="K1004" s="66">
        <f t="shared" si="50"/>
        <v>3.6</v>
      </c>
      <c r="L1004" s="67" t="s">
        <v>3362</v>
      </c>
      <c r="M1004" s="199">
        <v>158</v>
      </c>
      <c r="N1004" s="24">
        <f t="shared" si="51"/>
        <v>0.1</v>
      </c>
      <c r="O1004" s="200" t="s">
        <v>2099</v>
      </c>
      <c r="P1004" s="200" t="s">
        <v>2997</v>
      </c>
      <c r="Q1004" s="211" t="s">
        <v>303</v>
      </c>
    </row>
    <row r="1005" spans="1:17" ht="11.25" customHeight="1" x14ac:dyDescent="0.2">
      <c r="A1005" s="23">
        <v>996</v>
      </c>
      <c r="B1005" s="61" t="s">
        <v>2967</v>
      </c>
      <c r="C1005" s="208" t="s">
        <v>2968</v>
      </c>
      <c r="D1005" s="61" t="s">
        <v>2969</v>
      </c>
      <c r="E1005" s="62">
        <f t="shared" si="49"/>
        <v>44137</v>
      </c>
      <c r="F1005" s="63" t="s">
        <v>2985</v>
      </c>
      <c r="G1005" s="209">
        <v>1</v>
      </c>
      <c r="H1005" s="65" t="s">
        <v>2986</v>
      </c>
      <c r="I1005" s="25" t="s">
        <v>1760</v>
      </c>
      <c r="J1005" s="210">
        <v>30</v>
      </c>
      <c r="K1005" s="66">
        <f t="shared" si="50"/>
        <v>3</v>
      </c>
      <c r="L1005" s="67" t="s">
        <v>3362</v>
      </c>
      <c r="M1005" s="199">
        <v>158</v>
      </c>
      <c r="N1005" s="24">
        <f t="shared" si="51"/>
        <v>0.1</v>
      </c>
      <c r="O1005" s="200" t="s">
        <v>2342</v>
      </c>
      <c r="P1005" s="200" t="s">
        <v>2997</v>
      </c>
      <c r="Q1005" s="211" t="s">
        <v>303</v>
      </c>
    </row>
    <row r="1006" spans="1:17" ht="11.25" customHeight="1" x14ac:dyDescent="0.2">
      <c r="A1006" s="23">
        <v>997</v>
      </c>
      <c r="B1006" s="61" t="s">
        <v>2970</v>
      </c>
      <c r="C1006" s="208" t="s">
        <v>2971</v>
      </c>
      <c r="D1006" s="61" t="s">
        <v>2972</v>
      </c>
      <c r="E1006" s="62">
        <f t="shared" si="49"/>
        <v>44137</v>
      </c>
      <c r="F1006" s="63" t="s">
        <v>2985</v>
      </c>
      <c r="G1006" s="209">
        <v>1</v>
      </c>
      <c r="H1006" s="65" t="s">
        <v>2986</v>
      </c>
      <c r="I1006" s="25" t="s">
        <v>1760</v>
      </c>
      <c r="J1006" s="210">
        <v>40</v>
      </c>
      <c r="K1006" s="66">
        <f t="shared" si="50"/>
        <v>4</v>
      </c>
      <c r="L1006" s="67" t="s">
        <v>3362</v>
      </c>
      <c r="M1006" s="199">
        <v>158</v>
      </c>
      <c r="N1006" s="24">
        <f t="shared" si="51"/>
        <v>0.1</v>
      </c>
      <c r="O1006" s="200" t="s">
        <v>2346</v>
      </c>
      <c r="P1006" s="200" t="s">
        <v>2997</v>
      </c>
      <c r="Q1006" s="211" t="s">
        <v>303</v>
      </c>
    </row>
    <row r="1007" spans="1:17" ht="11.25" customHeight="1" x14ac:dyDescent="0.2">
      <c r="A1007" s="23">
        <v>998</v>
      </c>
      <c r="B1007" s="61" t="s">
        <v>2973</v>
      </c>
      <c r="C1007" s="208" t="s">
        <v>2974</v>
      </c>
      <c r="D1007" s="61" t="s">
        <v>2975</v>
      </c>
      <c r="E1007" s="62">
        <f t="shared" si="49"/>
        <v>44137</v>
      </c>
      <c r="F1007" s="63" t="s">
        <v>2985</v>
      </c>
      <c r="G1007" s="209">
        <v>1</v>
      </c>
      <c r="H1007" s="65" t="s">
        <v>2986</v>
      </c>
      <c r="I1007" s="25" t="s">
        <v>1760</v>
      </c>
      <c r="J1007" s="210">
        <v>100</v>
      </c>
      <c r="K1007" s="66">
        <f t="shared" si="50"/>
        <v>10</v>
      </c>
      <c r="L1007" s="67" t="s">
        <v>3362</v>
      </c>
      <c r="M1007" s="199">
        <v>158</v>
      </c>
      <c r="N1007" s="24">
        <f t="shared" si="51"/>
        <v>0.1</v>
      </c>
      <c r="O1007" s="200" t="s">
        <v>2350</v>
      </c>
      <c r="P1007" s="200" t="s">
        <v>2997</v>
      </c>
      <c r="Q1007" s="211" t="s">
        <v>303</v>
      </c>
    </row>
    <row r="1008" spans="1:17" ht="11.25" customHeight="1" x14ac:dyDescent="0.2">
      <c r="A1008" s="23">
        <v>999</v>
      </c>
      <c r="B1008" s="61" t="s">
        <v>2976</v>
      </c>
      <c r="C1008" s="208" t="s">
        <v>2977</v>
      </c>
      <c r="D1008" s="61" t="s">
        <v>2978</v>
      </c>
      <c r="E1008" s="62">
        <f t="shared" si="49"/>
        <v>44137</v>
      </c>
      <c r="F1008" s="63" t="s">
        <v>2985</v>
      </c>
      <c r="G1008" s="209">
        <v>1</v>
      </c>
      <c r="H1008" s="65" t="s">
        <v>2986</v>
      </c>
      <c r="I1008" s="25" t="s">
        <v>1760</v>
      </c>
      <c r="J1008" s="210">
        <v>20</v>
      </c>
      <c r="K1008" s="66">
        <f t="shared" si="50"/>
        <v>2</v>
      </c>
      <c r="L1008" s="67" t="s">
        <v>3362</v>
      </c>
      <c r="M1008" s="199">
        <v>158</v>
      </c>
      <c r="N1008" s="24">
        <f t="shared" si="51"/>
        <v>0.1</v>
      </c>
      <c r="O1008" s="200" t="s">
        <v>2352</v>
      </c>
      <c r="P1008" s="200" t="s">
        <v>2997</v>
      </c>
      <c r="Q1008" s="211" t="s">
        <v>303</v>
      </c>
    </row>
    <row r="1009" spans="1:17" ht="11.25" customHeight="1" x14ac:dyDescent="0.2">
      <c r="A1009" s="23">
        <v>1000</v>
      </c>
      <c r="B1009" s="61" t="s">
        <v>2979</v>
      </c>
      <c r="C1009" s="208" t="s">
        <v>2980</v>
      </c>
      <c r="D1009" s="61" t="s">
        <v>2981</v>
      </c>
      <c r="E1009" s="62">
        <f t="shared" si="49"/>
        <v>44137</v>
      </c>
      <c r="F1009" s="63" t="s">
        <v>2985</v>
      </c>
      <c r="G1009" s="209">
        <v>1</v>
      </c>
      <c r="H1009" s="65" t="s">
        <v>2986</v>
      </c>
      <c r="I1009" s="25" t="s">
        <v>1760</v>
      </c>
      <c r="J1009" s="210">
        <v>30</v>
      </c>
      <c r="K1009" s="66">
        <f t="shared" si="50"/>
        <v>3</v>
      </c>
      <c r="L1009" s="67" t="s">
        <v>3362</v>
      </c>
      <c r="M1009" s="199">
        <v>158</v>
      </c>
      <c r="N1009" s="24">
        <f t="shared" si="51"/>
        <v>0.1</v>
      </c>
      <c r="O1009" s="200" t="s">
        <v>2358</v>
      </c>
      <c r="P1009" s="200" t="s">
        <v>2997</v>
      </c>
      <c r="Q1009" s="211" t="s">
        <v>303</v>
      </c>
    </row>
    <row r="1010" spans="1:17" ht="11.25" customHeight="1" x14ac:dyDescent="0.2">
      <c r="A1010" s="23">
        <v>1001</v>
      </c>
      <c r="B1010" s="61" t="s">
        <v>2982</v>
      </c>
      <c r="C1010" s="208" t="s">
        <v>3058</v>
      </c>
      <c r="D1010" s="61" t="s">
        <v>3059</v>
      </c>
      <c r="E1010" s="62">
        <f t="shared" si="49"/>
        <v>44137</v>
      </c>
      <c r="F1010" s="63" t="s">
        <v>2985</v>
      </c>
      <c r="G1010" s="209">
        <v>1</v>
      </c>
      <c r="H1010" s="65" t="s">
        <v>2986</v>
      </c>
      <c r="I1010" s="25" t="s">
        <v>1760</v>
      </c>
      <c r="J1010" s="210">
        <v>18</v>
      </c>
      <c r="K1010" s="66">
        <f t="shared" si="50"/>
        <v>1.8</v>
      </c>
      <c r="L1010" s="67" t="s">
        <v>3362</v>
      </c>
      <c r="M1010" s="199">
        <v>158</v>
      </c>
      <c r="N1010" s="24">
        <f t="shared" si="51"/>
        <v>0.1</v>
      </c>
      <c r="O1010" s="200" t="s">
        <v>1974</v>
      </c>
      <c r="P1010" s="200" t="s">
        <v>2997</v>
      </c>
      <c r="Q1010" s="211" t="s">
        <v>303</v>
      </c>
    </row>
    <row r="1011" spans="1:17" ht="11.25" customHeight="1" x14ac:dyDescent="0.2">
      <c r="A1011" s="23">
        <v>1002</v>
      </c>
      <c r="B1011" s="61" t="s">
        <v>3060</v>
      </c>
      <c r="C1011" s="208" t="s">
        <v>3061</v>
      </c>
      <c r="D1011" s="61" t="s">
        <v>3062</v>
      </c>
      <c r="E1011" s="62">
        <f t="shared" si="49"/>
        <v>44137</v>
      </c>
      <c r="F1011" s="63" t="s">
        <v>2985</v>
      </c>
      <c r="G1011" s="209">
        <v>1</v>
      </c>
      <c r="H1011" s="65" t="s">
        <v>2986</v>
      </c>
      <c r="I1011" s="25" t="s">
        <v>1760</v>
      </c>
      <c r="J1011" s="210">
        <v>24</v>
      </c>
      <c r="K1011" s="66">
        <f t="shared" si="50"/>
        <v>2.4</v>
      </c>
      <c r="L1011" s="67" t="s">
        <v>3362</v>
      </c>
      <c r="M1011" s="199">
        <v>158</v>
      </c>
      <c r="N1011" s="24">
        <f t="shared" si="51"/>
        <v>0.1</v>
      </c>
      <c r="O1011" s="200" t="s">
        <v>1975</v>
      </c>
      <c r="P1011" s="200" t="s">
        <v>2997</v>
      </c>
      <c r="Q1011" s="211" t="s">
        <v>303</v>
      </c>
    </row>
    <row r="1012" spans="1:17" ht="11.25" customHeight="1" x14ac:dyDescent="0.2">
      <c r="A1012" s="23">
        <v>1003</v>
      </c>
      <c r="B1012" s="61" t="s">
        <v>3063</v>
      </c>
      <c r="C1012" s="208" t="s">
        <v>3064</v>
      </c>
      <c r="D1012" s="61" t="s">
        <v>3065</v>
      </c>
      <c r="E1012" s="62">
        <f t="shared" si="49"/>
        <v>44137</v>
      </c>
      <c r="F1012" s="63" t="s">
        <v>2985</v>
      </c>
      <c r="G1012" s="209">
        <v>1</v>
      </c>
      <c r="H1012" s="65" t="s">
        <v>2986</v>
      </c>
      <c r="I1012" s="25" t="s">
        <v>1760</v>
      </c>
      <c r="J1012" s="210">
        <v>50</v>
      </c>
      <c r="K1012" s="66">
        <f t="shared" si="50"/>
        <v>5</v>
      </c>
      <c r="L1012" s="67" t="s">
        <v>3362</v>
      </c>
      <c r="M1012" s="199">
        <v>158</v>
      </c>
      <c r="N1012" s="24">
        <f t="shared" si="51"/>
        <v>0.1</v>
      </c>
      <c r="O1012" s="200" t="s">
        <v>1979</v>
      </c>
      <c r="P1012" s="200" t="s">
        <v>2997</v>
      </c>
      <c r="Q1012" s="211" t="s">
        <v>303</v>
      </c>
    </row>
    <row r="1013" spans="1:17" ht="11.25" customHeight="1" x14ac:dyDescent="0.2">
      <c r="A1013" s="23">
        <v>1004</v>
      </c>
      <c r="B1013" s="61" t="s">
        <v>3066</v>
      </c>
      <c r="C1013" s="208" t="s">
        <v>3067</v>
      </c>
      <c r="D1013" s="61" t="s">
        <v>3068</v>
      </c>
      <c r="E1013" s="62">
        <f t="shared" si="49"/>
        <v>44137</v>
      </c>
      <c r="F1013" s="63" t="s">
        <v>2985</v>
      </c>
      <c r="G1013" s="209">
        <v>1</v>
      </c>
      <c r="H1013" s="65" t="s">
        <v>2986</v>
      </c>
      <c r="I1013" s="25" t="s">
        <v>1760</v>
      </c>
      <c r="J1013" s="210">
        <v>94</v>
      </c>
      <c r="K1013" s="66">
        <f t="shared" si="50"/>
        <v>9.4</v>
      </c>
      <c r="L1013" s="67" t="s">
        <v>3362</v>
      </c>
      <c r="M1013" s="199">
        <v>158</v>
      </c>
      <c r="N1013" s="24">
        <f t="shared" si="51"/>
        <v>0.1</v>
      </c>
      <c r="O1013" s="200" t="s">
        <v>1984</v>
      </c>
      <c r="P1013" s="200" t="s">
        <v>2997</v>
      </c>
      <c r="Q1013" s="211" t="s">
        <v>303</v>
      </c>
    </row>
    <row r="1014" spans="1:17" ht="11.25" customHeight="1" x14ac:dyDescent="0.2">
      <c r="A1014" s="23">
        <v>1005</v>
      </c>
      <c r="B1014" s="61" t="s">
        <v>3069</v>
      </c>
      <c r="C1014" s="208" t="s">
        <v>3070</v>
      </c>
      <c r="D1014" s="61" t="s">
        <v>3071</v>
      </c>
      <c r="E1014" s="62">
        <f t="shared" si="49"/>
        <v>44137</v>
      </c>
      <c r="F1014" s="63" t="s">
        <v>2985</v>
      </c>
      <c r="G1014" s="209">
        <v>1</v>
      </c>
      <c r="H1014" s="65" t="s">
        <v>2986</v>
      </c>
      <c r="I1014" s="25" t="s">
        <v>1760</v>
      </c>
      <c r="J1014" s="210">
        <v>18</v>
      </c>
      <c r="K1014" s="66">
        <f t="shared" si="50"/>
        <v>1.8</v>
      </c>
      <c r="L1014" s="67" t="s">
        <v>3362</v>
      </c>
      <c r="M1014" s="199">
        <v>158</v>
      </c>
      <c r="N1014" s="24">
        <f t="shared" si="51"/>
        <v>0.1</v>
      </c>
      <c r="O1014" s="200" t="s">
        <v>1986</v>
      </c>
      <c r="P1014" s="200" t="s">
        <v>2997</v>
      </c>
      <c r="Q1014" s="211" t="s">
        <v>303</v>
      </c>
    </row>
    <row r="1015" spans="1:17" ht="11.25" customHeight="1" x14ac:dyDescent="0.2">
      <c r="A1015" s="23">
        <v>1006</v>
      </c>
      <c r="B1015" s="61" t="s">
        <v>3069</v>
      </c>
      <c r="C1015" s="208" t="s">
        <v>3070</v>
      </c>
      <c r="D1015" s="61" t="s">
        <v>3071</v>
      </c>
      <c r="E1015" s="62">
        <f t="shared" si="49"/>
        <v>44137</v>
      </c>
      <c r="F1015" s="63" t="s">
        <v>2985</v>
      </c>
      <c r="G1015" s="209">
        <v>1</v>
      </c>
      <c r="H1015" s="65" t="s">
        <v>2986</v>
      </c>
      <c r="I1015" s="25" t="s">
        <v>1760</v>
      </c>
      <c r="J1015" s="210">
        <v>92</v>
      </c>
      <c r="K1015" s="66">
        <f t="shared" si="50"/>
        <v>9.1999999999999993</v>
      </c>
      <c r="L1015" s="67" t="s">
        <v>3362</v>
      </c>
      <c r="M1015" s="199">
        <v>158</v>
      </c>
      <c r="N1015" s="24">
        <f t="shared" si="51"/>
        <v>0.1</v>
      </c>
      <c r="O1015" s="200" t="s">
        <v>1986</v>
      </c>
      <c r="P1015" s="200" t="s">
        <v>2997</v>
      </c>
      <c r="Q1015" s="211" t="s">
        <v>303</v>
      </c>
    </row>
    <row r="1016" spans="1:17" ht="11.25" customHeight="1" x14ac:dyDescent="0.2">
      <c r="A1016" s="23">
        <v>1007</v>
      </c>
      <c r="B1016" s="61" t="s">
        <v>3072</v>
      </c>
      <c r="C1016" s="208" t="s">
        <v>3073</v>
      </c>
      <c r="D1016" s="61" t="s">
        <v>3074</v>
      </c>
      <c r="E1016" s="62">
        <f t="shared" si="49"/>
        <v>44137</v>
      </c>
      <c r="F1016" s="63" t="s">
        <v>2985</v>
      </c>
      <c r="G1016" s="209">
        <v>1</v>
      </c>
      <c r="H1016" s="65" t="s">
        <v>2986</v>
      </c>
      <c r="I1016" s="25" t="s">
        <v>1760</v>
      </c>
      <c r="J1016" s="210">
        <v>30</v>
      </c>
      <c r="K1016" s="66">
        <f t="shared" si="50"/>
        <v>3</v>
      </c>
      <c r="L1016" s="67" t="s">
        <v>3362</v>
      </c>
      <c r="M1016" s="199">
        <v>158</v>
      </c>
      <c r="N1016" s="24">
        <f t="shared" si="51"/>
        <v>0.1</v>
      </c>
      <c r="O1016" s="200" t="s">
        <v>1987</v>
      </c>
      <c r="P1016" s="200" t="s">
        <v>2997</v>
      </c>
      <c r="Q1016" s="211" t="s">
        <v>303</v>
      </c>
    </row>
    <row r="1017" spans="1:17" ht="11.25" customHeight="1" x14ac:dyDescent="0.2">
      <c r="A1017" s="23">
        <v>1008</v>
      </c>
      <c r="B1017" s="61" t="s">
        <v>3075</v>
      </c>
      <c r="C1017" s="208" t="s">
        <v>3076</v>
      </c>
      <c r="D1017" s="61" t="s">
        <v>3077</v>
      </c>
      <c r="E1017" s="62">
        <f t="shared" si="49"/>
        <v>44137</v>
      </c>
      <c r="F1017" s="63" t="s">
        <v>2985</v>
      </c>
      <c r="G1017" s="209">
        <v>1</v>
      </c>
      <c r="H1017" s="65" t="s">
        <v>2986</v>
      </c>
      <c r="I1017" s="25" t="s">
        <v>1760</v>
      </c>
      <c r="J1017" s="210">
        <v>48</v>
      </c>
      <c r="K1017" s="66">
        <f t="shared" si="50"/>
        <v>4.8</v>
      </c>
      <c r="L1017" s="67" t="s">
        <v>3362</v>
      </c>
      <c r="M1017" s="199">
        <v>158</v>
      </c>
      <c r="N1017" s="24">
        <f t="shared" si="51"/>
        <v>0.1</v>
      </c>
      <c r="O1017" s="200" t="s">
        <v>1996</v>
      </c>
      <c r="P1017" s="200" t="s">
        <v>2997</v>
      </c>
      <c r="Q1017" s="211" t="s">
        <v>303</v>
      </c>
    </row>
    <row r="1018" spans="1:17" ht="11.25" customHeight="1" x14ac:dyDescent="0.2">
      <c r="A1018" s="23">
        <v>1009</v>
      </c>
      <c r="B1018" s="61" t="s">
        <v>3078</v>
      </c>
      <c r="C1018" s="208" t="s">
        <v>3079</v>
      </c>
      <c r="D1018" s="61" t="s">
        <v>3080</v>
      </c>
      <c r="E1018" s="62">
        <f t="shared" si="49"/>
        <v>44137</v>
      </c>
      <c r="F1018" s="63" t="s">
        <v>2985</v>
      </c>
      <c r="G1018" s="209">
        <v>1</v>
      </c>
      <c r="H1018" s="65" t="s">
        <v>2986</v>
      </c>
      <c r="I1018" s="25" t="s">
        <v>1760</v>
      </c>
      <c r="J1018" s="210">
        <v>120</v>
      </c>
      <c r="K1018" s="66">
        <f t="shared" si="50"/>
        <v>12</v>
      </c>
      <c r="L1018" s="67" t="s">
        <v>3362</v>
      </c>
      <c r="M1018" s="199">
        <v>158</v>
      </c>
      <c r="N1018" s="24">
        <f t="shared" si="51"/>
        <v>0.1</v>
      </c>
      <c r="O1018" s="200" t="s">
        <v>2002</v>
      </c>
      <c r="P1018" s="200" t="s">
        <v>2997</v>
      </c>
      <c r="Q1018" s="211" t="s">
        <v>303</v>
      </c>
    </row>
    <row r="1019" spans="1:17" ht="11.25" customHeight="1" x14ac:dyDescent="0.2">
      <c r="A1019" s="23">
        <v>1010</v>
      </c>
      <c r="B1019" s="61" t="s">
        <v>3081</v>
      </c>
      <c r="C1019" s="208" t="s">
        <v>3082</v>
      </c>
      <c r="D1019" s="61" t="s">
        <v>3083</v>
      </c>
      <c r="E1019" s="62">
        <f t="shared" si="49"/>
        <v>44137</v>
      </c>
      <c r="F1019" s="63" t="s">
        <v>2985</v>
      </c>
      <c r="G1019" s="209">
        <v>1</v>
      </c>
      <c r="H1019" s="65" t="s">
        <v>2986</v>
      </c>
      <c r="I1019" s="25" t="s">
        <v>1760</v>
      </c>
      <c r="J1019" s="210">
        <v>6</v>
      </c>
      <c r="K1019" s="66">
        <f t="shared" si="50"/>
        <v>0.6</v>
      </c>
      <c r="L1019" s="67" t="s">
        <v>3362</v>
      </c>
      <c r="M1019" s="199">
        <v>158</v>
      </c>
      <c r="N1019" s="24">
        <f t="shared" si="51"/>
        <v>0.1</v>
      </c>
      <c r="O1019" s="200" t="s">
        <v>2033</v>
      </c>
      <c r="P1019" s="200" t="s">
        <v>2997</v>
      </c>
      <c r="Q1019" s="211" t="s">
        <v>303</v>
      </c>
    </row>
    <row r="1020" spans="1:17" ht="11.25" customHeight="1" x14ac:dyDescent="0.2">
      <c r="A1020" s="23">
        <v>1011</v>
      </c>
      <c r="B1020" s="61" t="s">
        <v>3084</v>
      </c>
      <c r="C1020" s="208" t="s">
        <v>3085</v>
      </c>
      <c r="D1020" s="61" t="s">
        <v>3086</v>
      </c>
      <c r="E1020" s="62">
        <f t="shared" si="49"/>
        <v>44137</v>
      </c>
      <c r="F1020" s="63" t="s">
        <v>2985</v>
      </c>
      <c r="G1020" s="209">
        <v>1</v>
      </c>
      <c r="H1020" s="65" t="s">
        <v>2986</v>
      </c>
      <c r="I1020" s="25" t="s">
        <v>1760</v>
      </c>
      <c r="J1020" s="210">
        <v>22</v>
      </c>
      <c r="K1020" s="66">
        <f t="shared" si="50"/>
        <v>2.2000000000000002</v>
      </c>
      <c r="L1020" s="67" t="s">
        <v>3362</v>
      </c>
      <c r="M1020" s="199">
        <v>158</v>
      </c>
      <c r="N1020" s="24">
        <f t="shared" si="51"/>
        <v>0.1</v>
      </c>
      <c r="O1020" s="200" t="s">
        <v>2034</v>
      </c>
      <c r="P1020" s="200" t="s">
        <v>2997</v>
      </c>
      <c r="Q1020" s="211" t="s">
        <v>303</v>
      </c>
    </row>
    <row r="1021" spans="1:17" ht="11.25" customHeight="1" x14ac:dyDescent="0.2">
      <c r="A1021" s="23">
        <v>1012</v>
      </c>
      <c r="B1021" s="61" t="s">
        <v>3087</v>
      </c>
      <c r="C1021" s="208" t="s">
        <v>3088</v>
      </c>
      <c r="D1021" s="61" t="s">
        <v>3089</v>
      </c>
      <c r="E1021" s="62">
        <f t="shared" si="49"/>
        <v>44137</v>
      </c>
      <c r="F1021" s="63" t="s">
        <v>2985</v>
      </c>
      <c r="G1021" s="209">
        <v>1</v>
      </c>
      <c r="H1021" s="65" t="s">
        <v>2986</v>
      </c>
      <c r="I1021" s="25" t="s">
        <v>1760</v>
      </c>
      <c r="J1021" s="210">
        <v>28</v>
      </c>
      <c r="K1021" s="66">
        <f t="shared" si="50"/>
        <v>2.8</v>
      </c>
      <c r="L1021" s="67" t="s">
        <v>3362</v>
      </c>
      <c r="M1021" s="199">
        <v>158</v>
      </c>
      <c r="N1021" s="24">
        <f t="shared" si="51"/>
        <v>0.1</v>
      </c>
      <c r="O1021" s="200" t="s">
        <v>2036</v>
      </c>
      <c r="P1021" s="200" t="s">
        <v>2997</v>
      </c>
      <c r="Q1021" s="211" t="s">
        <v>303</v>
      </c>
    </row>
    <row r="1022" spans="1:17" ht="11.25" customHeight="1" x14ac:dyDescent="0.2">
      <c r="A1022" s="23">
        <v>1013</v>
      </c>
      <c r="B1022" s="61" t="s">
        <v>3087</v>
      </c>
      <c r="C1022" s="208" t="s">
        <v>3088</v>
      </c>
      <c r="D1022" s="61" t="s">
        <v>3089</v>
      </c>
      <c r="E1022" s="62">
        <f t="shared" si="49"/>
        <v>44137</v>
      </c>
      <c r="F1022" s="63" t="s">
        <v>2985</v>
      </c>
      <c r="G1022" s="209">
        <v>1</v>
      </c>
      <c r="H1022" s="65" t="s">
        <v>2986</v>
      </c>
      <c r="I1022" s="25" t="s">
        <v>1760</v>
      </c>
      <c r="J1022" s="210">
        <v>64</v>
      </c>
      <c r="K1022" s="66">
        <f t="shared" si="50"/>
        <v>6.4</v>
      </c>
      <c r="L1022" s="67" t="s">
        <v>3362</v>
      </c>
      <c r="M1022" s="199">
        <v>158</v>
      </c>
      <c r="N1022" s="24">
        <f t="shared" si="51"/>
        <v>0.1</v>
      </c>
      <c r="O1022" s="200" t="s">
        <v>2036</v>
      </c>
      <c r="P1022" s="200" t="s">
        <v>2997</v>
      </c>
      <c r="Q1022" s="211" t="s">
        <v>303</v>
      </c>
    </row>
    <row r="1023" spans="1:17" ht="11.25" customHeight="1" x14ac:dyDescent="0.2">
      <c r="A1023" s="23">
        <v>1014</v>
      </c>
      <c r="B1023" s="61" t="s">
        <v>3090</v>
      </c>
      <c r="C1023" s="208" t="s">
        <v>3091</v>
      </c>
      <c r="D1023" s="61" t="s">
        <v>3092</v>
      </c>
      <c r="E1023" s="62">
        <f t="shared" si="49"/>
        <v>44137</v>
      </c>
      <c r="F1023" s="63" t="s">
        <v>2985</v>
      </c>
      <c r="G1023" s="209">
        <v>1</v>
      </c>
      <c r="H1023" s="65" t="s">
        <v>2986</v>
      </c>
      <c r="I1023" s="25" t="s">
        <v>1760</v>
      </c>
      <c r="J1023" s="210">
        <v>7</v>
      </c>
      <c r="K1023" s="66">
        <f t="shared" si="50"/>
        <v>0.7</v>
      </c>
      <c r="L1023" s="67" t="s">
        <v>3362</v>
      </c>
      <c r="M1023" s="199">
        <v>158</v>
      </c>
      <c r="N1023" s="24">
        <f t="shared" si="51"/>
        <v>0.1</v>
      </c>
      <c r="O1023" s="200" t="s">
        <v>1090</v>
      </c>
      <c r="P1023" s="200" t="s">
        <v>2997</v>
      </c>
      <c r="Q1023" s="211" t="s">
        <v>303</v>
      </c>
    </row>
    <row r="1024" spans="1:17" ht="11.25" customHeight="1" x14ac:dyDescent="0.2">
      <c r="A1024" s="23">
        <v>1015</v>
      </c>
      <c r="B1024" s="61" t="s">
        <v>3093</v>
      </c>
      <c r="C1024" s="208" t="s">
        <v>3094</v>
      </c>
      <c r="D1024" s="61" t="s">
        <v>3095</v>
      </c>
      <c r="E1024" s="62">
        <f t="shared" si="49"/>
        <v>44137</v>
      </c>
      <c r="F1024" s="63" t="s">
        <v>2985</v>
      </c>
      <c r="G1024" s="209">
        <v>1</v>
      </c>
      <c r="H1024" s="65" t="s">
        <v>2986</v>
      </c>
      <c r="I1024" s="25" t="s">
        <v>1760</v>
      </c>
      <c r="J1024" s="210">
        <v>17</v>
      </c>
      <c r="K1024" s="66">
        <f t="shared" si="50"/>
        <v>1.7</v>
      </c>
      <c r="L1024" s="67" t="s">
        <v>3362</v>
      </c>
      <c r="M1024" s="199">
        <v>158</v>
      </c>
      <c r="N1024" s="24">
        <f t="shared" si="51"/>
        <v>0.1</v>
      </c>
      <c r="O1024" s="200" t="s">
        <v>1093</v>
      </c>
      <c r="P1024" s="200" t="s">
        <v>2997</v>
      </c>
      <c r="Q1024" s="211" t="s">
        <v>303</v>
      </c>
    </row>
    <row r="1025" spans="1:17" ht="11.25" customHeight="1" x14ac:dyDescent="0.2">
      <c r="A1025" s="23">
        <v>1016</v>
      </c>
      <c r="B1025" s="61" t="s">
        <v>3096</v>
      </c>
      <c r="C1025" s="208" t="s">
        <v>2935</v>
      </c>
      <c r="D1025" s="61" t="s">
        <v>3097</v>
      </c>
      <c r="E1025" s="62">
        <f t="shared" si="49"/>
        <v>44137</v>
      </c>
      <c r="F1025" s="63" t="s">
        <v>2985</v>
      </c>
      <c r="G1025" s="209">
        <v>1</v>
      </c>
      <c r="H1025" s="65" t="s">
        <v>2986</v>
      </c>
      <c r="I1025" s="25" t="s">
        <v>1760</v>
      </c>
      <c r="J1025" s="210">
        <v>24</v>
      </c>
      <c r="K1025" s="66">
        <f t="shared" si="50"/>
        <v>2.4</v>
      </c>
      <c r="L1025" s="67" t="s">
        <v>3362</v>
      </c>
      <c r="M1025" s="199">
        <v>158</v>
      </c>
      <c r="N1025" s="24">
        <f t="shared" si="51"/>
        <v>0.1</v>
      </c>
      <c r="O1025" s="200" t="s">
        <v>1103</v>
      </c>
      <c r="P1025" s="200" t="s">
        <v>2997</v>
      </c>
      <c r="Q1025" s="211" t="s">
        <v>303</v>
      </c>
    </row>
    <row r="1026" spans="1:17" ht="11.25" customHeight="1" x14ac:dyDescent="0.2">
      <c r="A1026" s="23">
        <v>1017</v>
      </c>
      <c r="B1026" s="61" t="s">
        <v>3098</v>
      </c>
      <c r="C1026" s="208" t="s">
        <v>3099</v>
      </c>
      <c r="D1026" s="61" t="s">
        <v>3100</v>
      </c>
      <c r="E1026" s="62">
        <f t="shared" si="49"/>
        <v>44137</v>
      </c>
      <c r="F1026" s="63" t="s">
        <v>2985</v>
      </c>
      <c r="G1026" s="209">
        <v>1</v>
      </c>
      <c r="H1026" s="65" t="s">
        <v>2986</v>
      </c>
      <c r="I1026" s="25" t="s">
        <v>1760</v>
      </c>
      <c r="J1026" s="210">
        <v>20</v>
      </c>
      <c r="K1026" s="66">
        <f t="shared" si="50"/>
        <v>2</v>
      </c>
      <c r="L1026" s="67" t="s">
        <v>3362</v>
      </c>
      <c r="M1026" s="199">
        <v>158</v>
      </c>
      <c r="N1026" s="24">
        <f t="shared" si="51"/>
        <v>0.1</v>
      </c>
      <c r="O1026" s="200" t="s">
        <v>1105</v>
      </c>
      <c r="P1026" s="200" t="s">
        <v>2997</v>
      </c>
      <c r="Q1026" s="211" t="s">
        <v>303</v>
      </c>
    </row>
    <row r="1027" spans="1:17" ht="11.25" customHeight="1" x14ac:dyDescent="0.2">
      <c r="A1027" s="23">
        <v>1018</v>
      </c>
      <c r="B1027" s="61" t="s">
        <v>3101</v>
      </c>
      <c r="C1027" s="208" t="s">
        <v>3102</v>
      </c>
      <c r="D1027" s="61" t="s">
        <v>3103</v>
      </c>
      <c r="E1027" s="62">
        <f t="shared" si="49"/>
        <v>44137</v>
      </c>
      <c r="F1027" s="63" t="s">
        <v>2985</v>
      </c>
      <c r="G1027" s="209">
        <v>1</v>
      </c>
      <c r="H1027" s="65" t="s">
        <v>2986</v>
      </c>
      <c r="I1027" s="25" t="s">
        <v>1760</v>
      </c>
      <c r="J1027" s="210">
        <v>24</v>
      </c>
      <c r="K1027" s="66">
        <f t="shared" si="50"/>
        <v>2.4</v>
      </c>
      <c r="L1027" s="67" t="s">
        <v>3362</v>
      </c>
      <c r="M1027" s="199">
        <v>158</v>
      </c>
      <c r="N1027" s="24">
        <f t="shared" si="51"/>
        <v>0.1</v>
      </c>
      <c r="O1027" s="200" t="s">
        <v>1111</v>
      </c>
      <c r="P1027" s="200" t="s">
        <v>2997</v>
      </c>
      <c r="Q1027" s="211" t="s">
        <v>303</v>
      </c>
    </row>
    <row r="1028" spans="1:17" ht="11.25" customHeight="1" x14ac:dyDescent="0.2">
      <c r="A1028" s="23">
        <v>1019</v>
      </c>
      <c r="B1028" s="61" t="s">
        <v>3104</v>
      </c>
      <c r="C1028" s="208" t="s">
        <v>3105</v>
      </c>
      <c r="D1028" s="61" t="s">
        <v>3106</v>
      </c>
      <c r="E1028" s="62">
        <f t="shared" si="49"/>
        <v>44137</v>
      </c>
      <c r="F1028" s="63" t="s">
        <v>2985</v>
      </c>
      <c r="G1028" s="209">
        <v>1</v>
      </c>
      <c r="H1028" s="65" t="s">
        <v>2986</v>
      </c>
      <c r="I1028" s="25" t="s">
        <v>1760</v>
      </c>
      <c r="J1028" s="210">
        <v>24</v>
      </c>
      <c r="K1028" s="66">
        <f t="shared" si="50"/>
        <v>2.4</v>
      </c>
      <c r="L1028" s="67" t="s">
        <v>3362</v>
      </c>
      <c r="M1028" s="199">
        <v>158</v>
      </c>
      <c r="N1028" s="24">
        <f t="shared" si="51"/>
        <v>0.1</v>
      </c>
      <c r="O1028" s="200" t="s">
        <v>1125</v>
      </c>
      <c r="P1028" s="200" t="s">
        <v>2997</v>
      </c>
      <c r="Q1028" s="211" t="s">
        <v>303</v>
      </c>
    </row>
    <row r="1029" spans="1:17" ht="11.25" customHeight="1" x14ac:dyDescent="0.2">
      <c r="A1029" s="23">
        <v>1020</v>
      </c>
      <c r="B1029" s="61" t="s">
        <v>3107</v>
      </c>
      <c r="C1029" s="208" t="s">
        <v>3108</v>
      </c>
      <c r="D1029" s="61" t="s">
        <v>3109</v>
      </c>
      <c r="E1029" s="62">
        <f t="shared" si="49"/>
        <v>44137</v>
      </c>
      <c r="F1029" s="63" t="s">
        <v>2985</v>
      </c>
      <c r="G1029" s="209">
        <v>1</v>
      </c>
      <c r="H1029" s="65" t="s">
        <v>2986</v>
      </c>
      <c r="I1029" s="25" t="s">
        <v>1760</v>
      </c>
      <c r="J1029" s="210">
        <v>48</v>
      </c>
      <c r="K1029" s="66">
        <f t="shared" si="50"/>
        <v>4.8</v>
      </c>
      <c r="L1029" s="67" t="s">
        <v>3362</v>
      </c>
      <c r="M1029" s="199">
        <v>158</v>
      </c>
      <c r="N1029" s="24">
        <f t="shared" si="51"/>
        <v>0.1</v>
      </c>
      <c r="O1029" s="200" t="s">
        <v>1130</v>
      </c>
      <c r="P1029" s="200" t="s">
        <v>2997</v>
      </c>
      <c r="Q1029" s="211" t="s">
        <v>303</v>
      </c>
    </row>
    <row r="1030" spans="1:17" ht="11.25" customHeight="1" x14ac:dyDescent="0.2">
      <c r="A1030" s="23">
        <v>1021</v>
      </c>
      <c r="B1030" s="61" t="s">
        <v>3110</v>
      </c>
      <c r="C1030" s="208" t="s">
        <v>3111</v>
      </c>
      <c r="D1030" s="61" t="s">
        <v>3112</v>
      </c>
      <c r="E1030" s="62">
        <f t="shared" si="49"/>
        <v>44137</v>
      </c>
      <c r="F1030" s="63" t="s">
        <v>2985</v>
      </c>
      <c r="G1030" s="209">
        <v>1</v>
      </c>
      <c r="H1030" s="65" t="s">
        <v>2986</v>
      </c>
      <c r="I1030" s="25" t="s">
        <v>1760</v>
      </c>
      <c r="J1030" s="210">
        <v>56</v>
      </c>
      <c r="K1030" s="66">
        <f t="shared" si="50"/>
        <v>5.6</v>
      </c>
      <c r="L1030" s="67" t="s">
        <v>3362</v>
      </c>
      <c r="M1030" s="199">
        <v>158</v>
      </c>
      <c r="N1030" s="24">
        <f t="shared" si="51"/>
        <v>0.1</v>
      </c>
      <c r="O1030" s="200" t="s">
        <v>1133</v>
      </c>
      <c r="P1030" s="200" t="s">
        <v>2997</v>
      </c>
      <c r="Q1030" s="211" t="s">
        <v>303</v>
      </c>
    </row>
    <row r="1031" spans="1:17" ht="11.25" customHeight="1" x14ac:dyDescent="0.2">
      <c r="A1031" s="23">
        <v>1022</v>
      </c>
      <c r="B1031" s="61" t="s">
        <v>3113</v>
      </c>
      <c r="C1031" s="208" t="s">
        <v>3114</v>
      </c>
      <c r="D1031" s="61" t="s">
        <v>3115</v>
      </c>
      <c r="E1031" s="62">
        <f t="shared" si="49"/>
        <v>44137</v>
      </c>
      <c r="F1031" s="63" t="s">
        <v>2985</v>
      </c>
      <c r="G1031" s="209">
        <v>1</v>
      </c>
      <c r="H1031" s="65" t="s">
        <v>2986</v>
      </c>
      <c r="I1031" s="25" t="s">
        <v>1760</v>
      </c>
      <c r="J1031" s="210">
        <v>36</v>
      </c>
      <c r="K1031" s="66">
        <f t="shared" si="50"/>
        <v>3.6</v>
      </c>
      <c r="L1031" s="67" t="s">
        <v>3362</v>
      </c>
      <c r="M1031" s="199">
        <v>158</v>
      </c>
      <c r="N1031" s="24">
        <f t="shared" si="51"/>
        <v>0.1</v>
      </c>
      <c r="O1031" s="200" t="s">
        <v>1145</v>
      </c>
      <c r="P1031" s="200" t="s">
        <v>2997</v>
      </c>
      <c r="Q1031" s="211" t="s">
        <v>303</v>
      </c>
    </row>
    <row r="1032" spans="1:17" ht="11.25" customHeight="1" x14ac:dyDescent="0.2">
      <c r="A1032" s="23">
        <v>1023</v>
      </c>
      <c r="B1032" s="61" t="s">
        <v>3116</v>
      </c>
      <c r="C1032" s="208" t="s">
        <v>3091</v>
      </c>
      <c r="D1032" s="61" t="s">
        <v>3117</v>
      </c>
      <c r="E1032" s="62">
        <f t="shared" si="49"/>
        <v>44137</v>
      </c>
      <c r="F1032" s="63" t="s">
        <v>2985</v>
      </c>
      <c r="G1032" s="209">
        <v>1</v>
      </c>
      <c r="H1032" s="65" t="s">
        <v>2986</v>
      </c>
      <c r="I1032" s="25" t="s">
        <v>1760</v>
      </c>
      <c r="J1032" s="210">
        <v>11</v>
      </c>
      <c r="K1032" s="66">
        <f t="shared" si="50"/>
        <v>1.1000000000000001</v>
      </c>
      <c r="L1032" s="67" t="s">
        <v>3362</v>
      </c>
      <c r="M1032" s="199">
        <v>158</v>
      </c>
      <c r="N1032" s="24">
        <f t="shared" si="51"/>
        <v>0.1</v>
      </c>
      <c r="O1032" s="200" t="s">
        <v>1151</v>
      </c>
      <c r="P1032" s="200" t="s">
        <v>2997</v>
      </c>
      <c r="Q1032" s="211" t="s">
        <v>303</v>
      </c>
    </row>
    <row r="1033" spans="1:17" ht="11.25" customHeight="1" x14ac:dyDescent="0.2">
      <c r="A1033" s="23">
        <v>1024</v>
      </c>
      <c r="B1033" s="61" t="s">
        <v>3118</v>
      </c>
      <c r="C1033" s="208" t="s">
        <v>3119</v>
      </c>
      <c r="D1033" s="61" t="s">
        <v>3120</v>
      </c>
      <c r="E1033" s="62">
        <f t="shared" si="49"/>
        <v>44137</v>
      </c>
      <c r="F1033" s="63" t="s">
        <v>2985</v>
      </c>
      <c r="G1033" s="209">
        <v>1</v>
      </c>
      <c r="H1033" s="65" t="s">
        <v>2986</v>
      </c>
      <c r="I1033" s="25" t="s">
        <v>1760</v>
      </c>
      <c r="J1033" s="210">
        <v>72</v>
      </c>
      <c r="K1033" s="66">
        <f t="shared" si="50"/>
        <v>7.2</v>
      </c>
      <c r="L1033" s="67" t="s">
        <v>3362</v>
      </c>
      <c r="M1033" s="199">
        <v>158</v>
      </c>
      <c r="N1033" s="24">
        <f t="shared" si="51"/>
        <v>0.1</v>
      </c>
      <c r="O1033" s="200" t="s">
        <v>2113</v>
      </c>
      <c r="P1033" s="200" t="s">
        <v>2997</v>
      </c>
      <c r="Q1033" s="211" t="s">
        <v>303</v>
      </c>
    </row>
    <row r="1034" spans="1:17" ht="11.25" customHeight="1" x14ac:dyDescent="0.2">
      <c r="A1034" s="23">
        <v>1025</v>
      </c>
      <c r="B1034" s="61" t="s">
        <v>3121</v>
      </c>
      <c r="C1034" s="208" t="s">
        <v>3122</v>
      </c>
      <c r="D1034" s="61" t="s">
        <v>3123</v>
      </c>
      <c r="E1034" s="62">
        <f t="shared" si="49"/>
        <v>44137</v>
      </c>
      <c r="F1034" s="63" t="s">
        <v>2985</v>
      </c>
      <c r="G1034" s="209">
        <v>1</v>
      </c>
      <c r="H1034" s="65" t="s">
        <v>2986</v>
      </c>
      <c r="I1034" s="25" t="s">
        <v>1760</v>
      </c>
      <c r="J1034" s="210">
        <v>10</v>
      </c>
      <c r="K1034" s="66">
        <f t="shared" si="50"/>
        <v>1</v>
      </c>
      <c r="L1034" s="67" t="s">
        <v>3362</v>
      </c>
      <c r="M1034" s="199">
        <v>158</v>
      </c>
      <c r="N1034" s="24">
        <f t="shared" si="51"/>
        <v>0.1</v>
      </c>
      <c r="O1034" s="200" t="s">
        <v>2139</v>
      </c>
      <c r="P1034" s="200" t="s">
        <v>2997</v>
      </c>
      <c r="Q1034" s="211" t="s">
        <v>303</v>
      </c>
    </row>
    <row r="1035" spans="1:17" ht="11.25" customHeight="1" x14ac:dyDescent="0.2">
      <c r="A1035" s="23">
        <v>1026</v>
      </c>
      <c r="B1035" s="61" t="s">
        <v>3124</v>
      </c>
      <c r="C1035" s="208" t="s">
        <v>3125</v>
      </c>
      <c r="D1035" s="61" t="s">
        <v>3126</v>
      </c>
      <c r="E1035" s="62">
        <f t="shared" si="49"/>
        <v>44137</v>
      </c>
      <c r="F1035" s="63" t="s">
        <v>2985</v>
      </c>
      <c r="G1035" s="209">
        <v>1</v>
      </c>
      <c r="H1035" s="65" t="s">
        <v>2986</v>
      </c>
      <c r="I1035" s="25" t="s">
        <v>1760</v>
      </c>
      <c r="J1035" s="210">
        <v>110</v>
      </c>
      <c r="K1035" s="66">
        <f t="shared" si="50"/>
        <v>11</v>
      </c>
      <c r="L1035" s="67" t="s">
        <v>3362</v>
      </c>
      <c r="M1035" s="199">
        <v>158</v>
      </c>
      <c r="N1035" s="24">
        <f t="shared" si="51"/>
        <v>0.1</v>
      </c>
      <c r="O1035" s="200" t="s">
        <v>1960</v>
      </c>
      <c r="P1035" s="200" t="s">
        <v>2988</v>
      </c>
      <c r="Q1035" s="211" t="s">
        <v>303</v>
      </c>
    </row>
    <row r="1036" spans="1:17" ht="11.25" customHeight="1" x14ac:dyDescent="0.2">
      <c r="A1036" s="23">
        <v>1027</v>
      </c>
      <c r="B1036" s="61" t="s">
        <v>3124</v>
      </c>
      <c r="C1036" s="208" t="s">
        <v>3125</v>
      </c>
      <c r="D1036" s="61" t="s">
        <v>3126</v>
      </c>
      <c r="E1036" s="62">
        <f t="shared" si="49"/>
        <v>44137</v>
      </c>
      <c r="F1036" s="63" t="s">
        <v>2985</v>
      </c>
      <c r="G1036" s="209">
        <v>1</v>
      </c>
      <c r="H1036" s="65" t="s">
        <v>2986</v>
      </c>
      <c r="I1036" s="25" t="s">
        <v>1760</v>
      </c>
      <c r="J1036" s="210">
        <v>112</v>
      </c>
      <c r="K1036" s="66">
        <f t="shared" si="50"/>
        <v>11.2</v>
      </c>
      <c r="L1036" s="67" t="s">
        <v>3362</v>
      </c>
      <c r="M1036" s="199">
        <v>158</v>
      </c>
      <c r="N1036" s="24">
        <f t="shared" si="51"/>
        <v>0.1</v>
      </c>
      <c r="O1036" s="200" t="s">
        <v>1960</v>
      </c>
      <c r="P1036" s="200" t="s">
        <v>2988</v>
      </c>
      <c r="Q1036" s="211" t="s">
        <v>303</v>
      </c>
    </row>
    <row r="1037" spans="1:17" ht="11.25" customHeight="1" x14ac:dyDescent="0.2">
      <c r="A1037" s="23">
        <v>1028</v>
      </c>
      <c r="B1037" s="61" t="s">
        <v>3124</v>
      </c>
      <c r="C1037" s="208" t="s">
        <v>3125</v>
      </c>
      <c r="D1037" s="61" t="s">
        <v>3126</v>
      </c>
      <c r="E1037" s="62">
        <f t="shared" si="49"/>
        <v>44137</v>
      </c>
      <c r="F1037" s="63" t="s">
        <v>2985</v>
      </c>
      <c r="G1037" s="209">
        <v>1</v>
      </c>
      <c r="H1037" s="65" t="s">
        <v>2986</v>
      </c>
      <c r="I1037" s="25" t="s">
        <v>1760</v>
      </c>
      <c r="J1037" s="210">
        <v>118</v>
      </c>
      <c r="K1037" s="66">
        <f t="shared" si="50"/>
        <v>11.8</v>
      </c>
      <c r="L1037" s="67" t="s">
        <v>3362</v>
      </c>
      <c r="M1037" s="199">
        <v>158</v>
      </c>
      <c r="N1037" s="24">
        <f t="shared" si="51"/>
        <v>0.1</v>
      </c>
      <c r="O1037" s="200" t="s">
        <v>1960</v>
      </c>
      <c r="P1037" s="200" t="s">
        <v>2990</v>
      </c>
      <c r="Q1037" s="211" t="s">
        <v>303</v>
      </c>
    </row>
    <row r="1038" spans="1:17" ht="11.25" customHeight="1" x14ac:dyDescent="0.2">
      <c r="A1038" s="23">
        <v>1029</v>
      </c>
      <c r="B1038" s="61" t="s">
        <v>3127</v>
      </c>
      <c r="C1038" s="208" t="s">
        <v>3128</v>
      </c>
      <c r="D1038" s="61" t="s">
        <v>3129</v>
      </c>
      <c r="E1038" s="62">
        <f t="shared" si="49"/>
        <v>44137</v>
      </c>
      <c r="F1038" s="63" t="s">
        <v>2985</v>
      </c>
      <c r="G1038" s="209">
        <v>1</v>
      </c>
      <c r="H1038" s="65" t="s">
        <v>2986</v>
      </c>
      <c r="I1038" s="25" t="s">
        <v>1760</v>
      </c>
      <c r="J1038" s="210">
        <v>60</v>
      </c>
      <c r="K1038" s="66">
        <f t="shared" si="50"/>
        <v>6</v>
      </c>
      <c r="L1038" s="67" t="s">
        <v>3362</v>
      </c>
      <c r="M1038" s="199">
        <v>158</v>
      </c>
      <c r="N1038" s="24">
        <f t="shared" si="51"/>
        <v>0.1</v>
      </c>
      <c r="O1038" s="200" t="s">
        <v>2150</v>
      </c>
      <c r="P1038" s="200" t="s">
        <v>2988</v>
      </c>
      <c r="Q1038" s="211" t="s">
        <v>303</v>
      </c>
    </row>
    <row r="1039" spans="1:17" ht="11.25" customHeight="1" x14ac:dyDescent="0.2">
      <c r="A1039" s="23">
        <v>1030</v>
      </c>
      <c r="B1039" s="61" t="s">
        <v>3127</v>
      </c>
      <c r="C1039" s="208" t="s">
        <v>3128</v>
      </c>
      <c r="D1039" s="61" t="s">
        <v>3129</v>
      </c>
      <c r="E1039" s="62">
        <f t="shared" si="49"/>
        <v>44137</v>
      </c>
      <c r="F1039" s="63" t="s">
        <v>2985</v>
      </c>
      <c r="G1039" s="209">
        <v>1</v>
      </c>
      <c r="H1039" s="65" t="s">
        <v>2986</v>
      </c>
      <c r="I1039" s="25" t="s">
        <v>1760</v>
      </c>
      <c r="J1039" s="210">
        <v>46</v>
      </c>
      <c r="K1039" s="66">
        <f t="shared" si="50"/>
        <v>4.5999999999999996</v>
      </c>
      <c r="L1039" s="67" t="s">
        <v>3362</v>
      </c>
      <c r="M1039" s="199">
        <v>158</v>
      </c>
      <c r="N1039" s="24">
        <f t="shared" si="51"/>
        <v>0.1</v>
      </c>
      <c r="O1039" s="200" t="s">
        <v>2150</v>
      </c>
      <c r="P1039" s="200" t="s">
        <v>2990</v>
      </c>
      <c r="Q1039" s="211" t="s">
        <v>303</v>
      </c>
    </row>
    <row r="1040" spans="1:17" ht="11.25" customHeight="1" x14ac:dyDescent="0.2">
      <c r="A1040" s="23">
        <v>1031</v>
      </c>
      <c r="B1040" s="61" t="s">
        <v>3130</v>
      </c>
      <c r="C1040" s="208" t="s">
        <v>3131</v>
      </c>
      <c r="D1040" s="61" t="s">
        <v>3132</v>
      </c>
      <c r="E1040" s="62">
        <f t="shared" si="49"/>
        <v>44137</v>
      </c>
      <c r="F1040" s="63" t="s">
        <v>2985</v>
      </c>
      <c r="G1040" s="209">
        <v>1</v>
      </c>
      <c r="H1040" s="65" t="s">
        <v>2986</v>
      </c>
      <c r="I1040" s="25" t="s">
        <v>1760</v>
      </c>
      <c r="J1040" s="210">
        <v>44</v>
      </c>
      <c r="K1040" s="66">
        <f t="shared" si="50"/>
        <v>4.4000000000000004</v>
      </c>
      <c r="L1040" s="67" t="s">
        <v>3362</v>
      </c>
      <c r="M1040" s="199">
        <v>158</v>
      </c>
      <c r="N1040" s="24">
        <f t="shared" si="51"/>
        <v>0.1</v>
      </c>
      <c r="O1040" s="200" t="s">
        <v>1968</v>
      </c>
      <c r="P1040" s="200" t="s">
        <v>2997</v>
      </c>
      <c r="Q1040" s="211" t="s">
        <v>303</v>
      </c>
    </row>
    <row r="1041" spans="1:17" ht="11.25" customHeight="1" x14ac:dyDescent="0.2">
      <c r="A1041" s="23">
        <v>1032</v>
      </c>
      <c r="B1041" s="61" t="s">
        <v>3130</v>
      </c>
      <c r="C1041" s="208" t="s">
        <v>3131</v>
      </c>
      <c r="D1041" s="61" t="s">
        <v>3133</v>
      </c>
      <c r="E1041" s="62">
        <f t="shared" si="49"/>
        <v>44137</v>
      </c>
      <c r="F1041" s="63" t="s">
        <v>2985</v>
      </c>
      <c r="G1041" s="209">
        <v>1</v>
      </c>
      <c r="H1041" s="65" t="s">
        <v>2986</v>
      </c>
      <c r="I1041" s="25" t="s">
        <v>1760</v>
      </c>
      <c r="J1041" s="210">
        <v>38</v>
      </c>
      <c r="K1041" s="66">
        <f t="shared" si="50"/>
        <v>3.8</v>
      </c>
      <c r="L1041" s="67" t="s">
        <v>3362</v>
      </c>
      <c r="M1041" s="199">
        <v>158</v>
      </c>
      <c r="N1041" s="24">
        <f t="shared" si="51"/>
        <v>0.1</v>
      </c>
      <c r="O1041" s="200" t="s">
        <v>1968</v>
      </c>
      <c r="P1041" s="200" t="s">
        <v>2988</v>
      </c>
      <c r="Q1041" s="211" t="s">
        <v>303</v>
      </c>
    </row>
    <row r="1042" spans="1:17" ht="11.25" customHeight="1" x14ac:dyDescent="0.2">
      <c r="A1042" s="23">
        <v>1033</v>
      </c>
      <c r="B1042" s="61" t="s">
        <v>3130</v>
      </c>
      <c r="C1042" s="208" t="s">
        <v>3131</v>
      </c>
      <c r="D1042" s="61" t="s">
        <v>3133</v>
      </c>
      <c r="E1042" s="62">
        <f t="shared" si="49"/>
        <v>44137</v>
      </c>
      <c r="F1042" s="63" t="s">
        <v>2985</v>
      </c>
      <c r="G1042" s="209">
        <v>1</v>
      </c>
      <c r="H1042" s="65" t="s">
        <v>2986</v>
      </c>
      <c r="I1042" s="25" t="s">
        <v>1760</v>
      </c>
      <c r="J1042" s="210">
        <v>34</v>
      </c>
      <c r="K1042" s="66">
        <f t="shared" si="50"/>
        <v>3.4</v>
      </c>
      <c r="L1042" s="67" t="s">
        <v>3362</v>
      </c>
      <c r="M1042" s="199">
        <v>158</v>
      </c>
      <c r="N1042" s="24">
        <f t="shared" si="51"/>
        <v>0.1</v>
      </c>
      <c r="O1042" s="200" t="s">
        <v>1968</v>
      </c>
      <c r="P1042" s="200" t="s">
        <v>2990</v>
      </c>
      <c r="Q1042" s="211" t="s">
        <v>303</v>
      </c>
    </row>
    <row r="1043" spans="1:17" ht="11.25" customHeight="1" x14ac:dyDescent="0.2">
      <c r="A1043" s="23">
        <v>1034</v>
      </c>
      <c r="B1043" s="61" t="s">
        <v>3134</v>
      </c>
      <c r="C1043" s="208" t="s">
        <v>3135</v>
      </c>
      <c r="D1043" s="61" t="s">
        <v>3136</v>
      </c>
      <c r="E1043" s="62">
        <f t="shared" si="49"/>
        <v>44137</v>
      </c>
      <c r="F1043" s="63" t="s">
        <v>2985</v>
      </c>
      <c r="G1043" s="209">
        <v>1</v>
      </c>
      <c r="H1043" s="65" t="s">
        <v>2986</v>
      </c>
      <c r="I1043" s="25" t="s">
        <v>1760</v>
      </c>
      <c r="J1043" s="210">
        <v>114</v>
      </c>
      <c r="K1043" s="66">
        <f t="shared" si="50"/>
        <v>11.4</v>
      </c>
      <c r="L1043" s="67" t="s">
        <v>3362</v>
      </c>
      <c r="M1043" s="199">
        <v>158</v>
      </c>
      <c r="N1043" s="24">
        <f t="shared" si="51"/>
        <v>0.1</v>
      </c>
      <c r="O1043" s="200" t="s">
        <v>2154</v>
      </c>
      <c r="P1043" s="200" t="s">
        <v>2988</v>
      </c>
      <c r="Q1043" s="211" t="s">
        <v>303</v>
      </c>
    </row>
    <row r="1044" spans="1:17" ht="11.25" customHeight="1" x14ac:dyDescent="0.2">
      <c r="A1044" s="23">
        <v>1035</v>
      </c>
      <c r="B1044" s="61" t="s">
        <v>3134</v>
      </c>
      <c r="C1044" s="208" t="s">
        <v>3135</v>
      </c>
      <c r="D1044" s="61" t="s">
        <v>3136</v>
      </c>
      <c r="E1044" s="62">
        <f t="shared" si="49"/>
        <v>44137</v>
      </c>
      <c r="F1044" s="63" t="s">
        <v>2985</v>
      </c>
      <c r="G1044" s="209">
        <v>1</v>
      </c>
      <c r="H1044" s="65" t="s">
        <v>2986</v>
      </c>
      <c r="I1044" s="25" t="s">
        <v>1760</v>
      </c>
      <c r="J1044" s="210">
        <v>7</v>
      </c>
      <c r="K1044" s="66">
        <f t="shared" si="50"/>
        <v>0.7</v>
      </c>
      <c r="L1044" s="67" t="s">
        <v>3362</v>
      </c>
      <c r="M1044" s="199">
        <v>158</v>
      </c>
      <c r="N1044" s="24">
        <f t="shared" si="51"/>
        <v>0.1</v>
      </c>
      <c r="O1044" s="200" t="s">
        <v>2154</v>
      </c>
      <c r="P1044" s="200" t="s">
        <v>2990</v>
      </c>
      <c r="Q1044" s="211" t="s">
        <v>303</v>
      </c>
    </row>
    <row r="1045" spans="1:17" ht="11.25" customHeight="1" x14ac:dyDescent="0.2">
      <c r="A1045" s="23">
        <v>1036</v>
      </c>
      <c r="B1045" s="61" t="s">
        <v>3134</v>
      </c>
      <c r="C1045" s="208" t="s">
        <v>3135</v>
      </c>
      <c r="D1045" s="61" t="s">
        <v>3136</v>
      </c>
      <c r="E1045" s="62">
        <f t="shared" si="49"/>
        <v>44137</v>
      </c>
      <c r="F1045" s="63" t="s">
        <v>2985</v>
      </c>
      <c r="G1045" s="209">
        <v>1</v>
      </c>
      <c r="H1045" s="65" t="s">
        <v>2986</v>
      </c>
      <c r="I1045" s="25" t="s">
        <v>1760</v>
      </c>
      <c r="J1045" s="210">
        <v>132</v>
      </c>
      <c r="K1045" s="66">
        <f t="shared" si="50"/>
        <v>13.2</v>
      </c>
      <c r="L1045" s="67" t="s">
        <v>3362</v>
      </c>
      <c r="M1045" s="199">
        <v>158</v>
      </c>
      <c r="N1045" s="24">
        <f t="shared" si="51"/>
        <v>0.1</v>
      </c>
      <c r="O1045" s="200" t="s">
        <v>2154</v>
      </c>
      <c r="P1045" s="200" t="s">
        <v>2990</v>
      </c>
      <c r="Q1045" s="211" t="s">
        <v>303</v>
      </c>
    </row>
    <row r="1046" spans="1:17" ht="11.25" customHeight="1" x14ac:dyDescent="0.2">
      <c r="A1046" s="23">
        <v>1037</v>
      </c>
      <c r="B1046" s="61" t="s">
        <v>3137</v>
      </c>
      <c r="C1046" s="208" t="s">
        <v>3138</v>
      </c>
      <c r="D1046" s="61" t="s">
        <v>3139</v>
      </c>
      <c r="E1046" s="62">
        <f t="shared" si="49"/>
        <v>44137</v>
      </c>
      <c r="F1046" s="63" t="s">
        <v>2985</v>
      </c>
      <c r="G1046" s="209">
        <v>1</v>
      </c>
      <c r="H1046" s="65" t="s">
        <v>2986</v>
      </c>
      <c r="I1046" s="25" t="s">
        <v>1760</v>
      </c>
      <c r="J1046" s="210">
        <v>36</v>
      </c>
      <c r="K1046" s="66">
        <f t="shared" si="50"/>
        <v>3.6</v>
      </c>
      <c r="L1046" s="67" t="s">
        <v>3362</v>
      </c>
      <c r="M1046" s="199">
        <v>158</v>
      </c>
      <c r="N1046" s="24">
        <f t="shared" si="51"/>
        <v>0.1</v>
      </c>
      <c r="O1046" s="200" t="s">
        <v>2178</v>
      </c>
      <c r="P1046" s="200" t="s">
        <v>2988</v>
      </c>
      <c r="Q1046" s="211" t="s">
        <v>303</v>
      </c>
    </row>
    <row r="1047" spans="1:17" ht="11.25" customHeight="1" x14ac:dyDescent="0.2">
      <c r="A1047" s="23">
        <v>1038</v>
      </c>
      <c r="B1047" s="61" t="s">
        <v>3137</v>
      </c>
      <c r="C1047" s="208" t="s">
        <v>3138</v>
      </c>
      <c r="D1047" s="61" t="s">
        <v>3139</v>
      </c>
      <c r="E1047" s="62">
        <f t="shared" si="49"/>
        <v>44137</v>
      </c>
      <c r="F1047" s="63" t="s">
        <v>2985</v>
      </c>
      <c r="G1047" s="209">
        <v>1</v>
      </c>
      <c r="H1047" s="65" t="s">
        <v>2986</v>
      </c>
      <c r="I1047" s="25" t="s">
        <v>1760</v>
      </c>
      <c r="J1047" s="210">
        <v>82</v>
      </c>
      <c r="K1047" s="66">
        <f t="shared" si="50"/>
        <v>8.1999999999999993</v>
      </c>
      <c r="L1047" s="67" t="s">
        <v>3362</v>
      </c>
      <c r="M1047" s="199">
        <v>158</v>
      </c>
      <c r="N1047" s="24">
        <f t="shared" si="51"/>
        <v>0.1</v>
      </c>
      <c r="O1047" s="200" t="s">
        <v>2178</v>
      </c>
      <c r="P1047" s="200" t="s">
        <v>2988</v>
      </c>
      <c r="Q1047" s="211" t="s">
        <v>303</v>
      </c>
    </row>
    <row r="1048" spans="1:17" ht="11.25" customHeight="1" x14ac:dyDescent="0.2">
      <c r="A1048" s="23">
        <v>1039</v>
      </c>
      <c r="B1048" s="61" t="s">
        <v>3137</v>
      </c>
      <c r="C1048" s="208" t="s">
        <v>3138</v>
      </c>
      <c r="D1048" s="61" t="s">
        <v>3139</v>
      </c>
      <c r="E1048" s="62">
        <f t="shared" si="49"/>
        <v>44137</v>
      </c>
      <c r="F1048" s="63" t="s">
        <v>2985</v>
      </c>
      <c r="G1048" s="209">
        <v>1</v>
      </c>
      <c r="H1048" s="65" t="s">
        <v>2986</v>
      </c>
      <c r="I1048" s="25" t="s">
        <v>1760</v>
      </c>
      <c r="J1048" s="210">
        <v>148</v>
      </c>
      <c r="K1048" s="66">
        <f t="shared" si="50"/>
        <v>14.8</v>
      </c>
      <c r="L1048" s="67" t="s">
        <v>3362</v>
      </c>
      <c r="M1048" s="199">
        <v>158</v>
      </c>
      <c r="N1048" s="24">
        <f t="shared" si="51"/>
        <v>0.1</v>
      </c>
      <c r="O1048" s="200" t="s">
        <v>2178</v>
      </c>
      <c r="P1048" s="200" t="s">
        <v>2990</v>
      </c>
      <c r="Q1048" s="211" t="s">
        <v>303</v>
      </c>
    </row>
    <row r="1049" spans="1:17" ht="11.25" customHeight="1" x14ac:dyDescent="0.2">
      <c r="A1049" s="23">
        <v>1040</v>
      </c>
      <c r="B1049" s="61" t="s">
        <v>3140</v>
      </c>
      <c r="C1049" s="208" t="s">
        <v>3141</v>
      </c>
      <c r="D1049" s="61" t="s">
        <v>3142</v>
      </c>
      <c r="E1049" s="62">
        <f t="shared" si="49"/>
        <v>44137</v>
      </c>
      <c r="F1049" s="63" t="s">
        <v>2985</v>
      </c>
      <c r="G1049" s="209">
        <v>1</v>
      </c>
      <c r="H1049" s="65" t="s">
        <v>2986</v>
      </c>
      <c r="I1049" s="25" t="s">
        <v>1760</v>
      </c>
      <c r="J1049" s="210">
        <v>138</v>
      </c>
      <c r="K1049" s="66">
        <f t="shared" si="50"/>
        <v>13.8</v>
      </c>
      <c r="L1049" s="67" t="s">
        <v>3362</v>
      </c>
      <c r="M1049" s="199">
        <v>158</v>
      </c>
      <c r="N1049" s="24">
        <f t="shared" si="51"/>
        <v>0.1</v>
      </c>
      <c r="O1049" s="200" t="s">
        <v>2188</v>
      </c>
      <c r="P1049" s="200" t="s">
        <v>2988</v>
      </c>
      <c r="Q1049" s="211" t="s">
        <v>303</v>
      </c>
    </row>
    <row r="1050" spans="1:17" ht="11.25" customHeight="1" x14ac:dyDescent="0.2">
      <c r="A1050" s="23">
        <v>1041</v>
      </c>
      <c r="B1050" s="61" t="s">
        <v>3140</v>
      </c>
      <c r="C1050" s="208" t="s">
        <v>3141</v>
      </c>
      <c r="D1050" s="61" t="s">
        <v>3142</v>
      </c>
      <c r="E1050" s="62">
        <f t="shared" si="49"/>
        <v>44137</v>
      </c>
      <c r="F1050" s="63" t="s">
        <v>2985</v>
      </c>
      <c r="G1050" s="209">
        <v>1</v>
      </c>
      <c r="H1050" s="65" t="s">
        <v>2986</v>
      </c>
      <c r="I1050" s="25" t="s">
        <v>1760</v>
      </c>
      <c r="J1050" s="210">
        <v>208</v>
      </c>
      <c r="K1050" s="66">
        <f t="shared" si="50"/>
        <v>20.8</v>
      </c>
      <c r="L1050" s="67" t="s">
        <v>3362</v>
      </c>
      <c r="M1050" s="199">
        <v>158</v>
      </c>
      <c r="N1050" s="24">
        <f t="shared" si="51"/>
        <v>0.1</v>
      </c>
      <c r="O1050" s="200" t="s">
        <v>2188</v>
      </c>
      <c r="P1050" s="200" t="s">
        <v>2990</v>
      </c>
      <c r="Q1050" s="211" t="s">
        <v>303</v>
      </c>
    </row>
    <row r="1051" spans="1:17" ht="11.25" customHeight="1" x14ac:dyDescent="0.2">
      <c r="A1051" s="23">
        <v>1042</v>
      </c>
      <c r="B1051" s="61" t="s">
        <v>3143</v>
      </c>
      <c r="C1051" s="208" t="s">
        <v>3144</v>
      </c>
      <c r="D1051" s="61" t="s">
        <v>3145</v>
      </c>
      <c r="E1051" s="62">
        <f t="shared" si="49"/>
        <v>44137</v>
      </c>
      <c r="F1051" s="63" t="s">
        <v>2985</v>
      </c>
      <c r="G1051" s="209">
        <v>1</v>
      </c>
      <c r="H1051" s="65" t="s">
        <v>2986</v>
      </c>
      <c r="I1051" s="25" t="s">
        <v>1760</v>
      </c>
      <c r="J1051" s="210">
        <v>198</v>
      </c>
      <c r="K1051" s="66">
        <f t="shared" si="50"/>
        <v>19.8</v>
      </c>
      <c r="L1051" s="67" t="s">
        <v>3362</v>
      </c>
      <c r="M1051" s="199">
        <v>158</v>
      </c>
      <c r="N1051" s="24">
        <f t="shared" si="51"/>
        <v>0.1</v>
      </c>
      <c r="O1051" s="200" t="s">
        <v>2190</v>
      </c>
      <c r="P1051" s="200" t="s">
        <v>2988</v>
      </c>
      <c r="Q1051" s="211" t="s">
        <v>303</v>
      </c>
    </row>
    <row r="1052" spans="1:17" ht="11.25" customHeight="1" x14ac:dyDescent="0.2">
      <c r="A1052" s="23">
        <v>1043</v>
      </c>
      <c r="B1052" s="61" t="s">
        <v>3143</v>
      </c>
      <c r="C1052" s="208" t="s">
        <v>3144</v>
      </c>
      <c r="D1052" s="61" t="s">
        <v>3145</v>
      </c>
      <c r="E1052" s="62">
        <f t="shared" si="49"/>
        <v>44137</v>
      </c>
      <c r="F1052" s="63" t="s">
        <v>2985</v>
      </c>
      <c r="G1052" s="209">
        <v>1</v>
      </c>
      <c r="H1052" s="65" t="s">
        <v>2986</v>
      </c>
      <c r="I1052" s="25" t="s">
        <v>1760</v>
      </c>
      <c r="J1052" s="210">
        <v>204</v>
      </c>
      <c r="K1052" s="66">
        <f t="shared" si="50"/>
        <v>20.399999999999999</v>
      </c>
      <c r="L1052" s="67" t="s">
        <v>3362</v>
      </c>
      <c r="M1052" s="199">
        <v>158</v>
      </c>
      <c r="N1052" s="24">
        <f t="shared" si="51"/>
        <v>0.1</v>
      </c>
      <c r="O1052" s="200" t="s">
        <v>2190</v>
      </c>
      <c r="P1052" s="200" t="s">
        <v>2990</v>
      </c>
      <c r="Q1052" s="211" t="s">
        <v>303</v>
      </c>
    </row>
    <row r="1053" spans="1:17" ht="11.25" customHeight="1" x14ac:dyDescent="0.2">
      <c r="A1053" s="23">
        <v>1044</v>
      </c>
      <c r="B1053" s="61" t="s">
        <v>3146</v>
      </c>
      <c r="C1053" s="208" t="s">
        <v>3147</v>
      </c>
      <c r="D1053" s="61" t="s">
        <v>3148</v>
      </c>
      <c r="E1053" s="62">
        <f t="shared" si="49"/>
        <v>44137</v>
      </c>
      <c r="F1053" s="63" t="s">
        <v>2985</v>
      </c>
      <c r="G1053" s="209">
        <v>1</v>
      </c>
      <c r="H1053" s="65" t="s">
        <v>2986</v>
      </c>
      <c r="I1053" s="25" t="s">
        <v>1760</v>
      </c>
      <c r="J1053" s="210">
        <v>64</v>
      </c>
      <c r="K1053" s="66">
        <f t="shared" si="50"/>
        <v>6.4</v>
      </c>
      <c r="L1053" s="67" t="s">
        <v>3362</v>
      </c>
      <c r="M1053" s="199">
        <v>158</v>
      </c>
      <c r="N1053" s="24">
        <f t="shared" si="51"/>
        <v>0.1</v>
      </c>
      <c r="O1053" s="200" t="s">
        <v>2196</v>
      </c>
      <c r="P1053" s="200" t="s">
        <v>2988</v>
      </c>
      <c r="Q1053" s="211" t="s">
        <v>303</v>
      </c>
    </row>
    <row r="1054" spans="1:17" ht="11.25" customHeight="1" x14ac:dyDescent="0.2">
      <c r="A1054" s="23">
        <v>1045</v>
      </c>
      <c r="B1054" s="61" t="s">
        <v>3146</v>
      </c>
      <c r="C1054" s="208" t="s">
        <v>3147</v>
      </c>
      <c r="D1054" s="61" t="s">
        <v>3148</v>
      </c>
      <c r="E1054" s="62">
        <f t="shared" si="49"/>
        <v>44137</v>
      </c>
      <c r="F1054" s="63" t="s">
        <v>2985</v>
      </c>
      <c r="G1054" s="209">
        <v>1</v>
      </c>
      <c r="H1054" s="65" t="s">
        <v>2986</v>
      </c>
      <c r="I1054" s="25" t="s">
        <v>1760</v>
      </c>
      <c r="J1054" s="210">
        <v>116</v>
      </c>
      <c r="K1054" s="66">
        <f t="shared" si="50"/>
        <v>11.6</v>
      </c>
      <c r="L1054" s="67" t="s">
        <v>3362</v>
      </c>
      <c r="M1054" s="199">
        <v>158</v>
      </c>
      <c r="N1054" s="24">
        <f t="shared" si="51"/>
        <v>0.1</v>
      </c>
      <c r="O1054" s="200" t="s">
        <v>2196</v>
      </c>
      <c r="P1054" s="200" t="s">
        <v>2990</v>
      </c>
      <c r="Q1054" s="211" t="s">
        <v>303</v>
      </c>
    </row>
    <row r="1055" spans="1:17" ht="11.25" customHeight="1" x14ac:dyDescent="0.2">
      <c r="A1055" s="23">
        <v>1046</v>
      </c>
      <c r="B1055" s="61" t="s">
        <v>3149</v>
      </c>
      <c r="C1055" s="208" t="s">
        <v>3150</v>
      </c>
      <c r="D1055" s="61" t="s">
        <v>3151</v>
      </c>
      <c r="E1055" s="62">
        <f t="shared" ref="E1055:E1118" si="52">DATE(2020,11,2)</f>
        <v>44137</v>
      </c>
      <c r="F1055" s="63" t="s">
        <v>2985</v>
      </c>
      <c r="G1055" s="209">
        <v>1</v>
      </c>
      <c r="H1055" s="65" t="s">
        <v>2986</v>
      </c>
      <c r="I1055" s="25" t="s">
        <v>1760</v>
      </c>
      <c r="J1055" s="210">
        <v>106</v>
      </c>
      <c r="K1055" s="66">
        <f t="shared" ref="K1055:K1118" si="53">J1055*100/1000</f>
        <v>10.6</v>
      </c>
      <c r="L1055" s="67" t="s">
        <v>3362</v>
      </c>
      <c r="M1055" s="199">
        <v>158</v>
      </c>
      <c r="N1055" s="24">
        <f t="shared" ref="N1055:N1129" si="54">100/1000</f>
        <v>0.1</v>
      </c>
      <c r="O1055" s="200" t="s">
        <v>2198</v>
      </c>
      <c r="P1055" s="200" t="s">
        <v>2988</v>
      </c>
      <c r="Q1055" s="211" t="s">
        <v>303</v>
      </c>
    </row>
    <row r="1056" spans="1:17" ht="11.25" customHeight="1" x14ac:dyDescent="0.2">
      <c r="A1056" s="23">
        <v>1047</v>
      </c>
      <c r="B1056" s="61" t="s">
        <v>3149</v>
      </c>
      <c r="C1056" s="208" t="s">
        <v>3150</v>
      </c>
      <c r="D1056" s="61" t="s">
        <v>3151</v>
      </c>
      <c r="E1056" s="62">
        <f t="shared" si="52"/>
        <v>44137</v>
      </c>
      <c r="F1056" s="63" t="s">
        <v>2985</v>
      </c>
      <c r="G1056" s="209">
        <v>1</v>
      </c>
      <c r="H1056" s="65" t="s">
        <v>2986</v>
      </c>
      <c r="I1056" s="25" t="s">
        <v>1760</v>
      </c>
      <c r="J1056" s="210">
        <v>162</v>
      </c>
      <c r="K1056" s="66">
        <f t="shared" si="53"/>
        <v>16.2</v>
      </c>
      <c r="L1056" s="67" t="s">
        <v>3362</v>
      </c>
      <c r="M1056" s="199">
        <v>158</v>
      </c>
      <c r="N1056" s="24">
        <f t="shared" si="54"/>
        <v>0.1</v>
      </c>
      <c r="O1056" s="200" t="s">
        <v>2198</v>
      </c>
      <c r="P1056" s="200" t="s">
        <v>2990</v>
      </c>
      <c r="Q1056" s="211" t="s">
        <v>303</v>
      </c>
    </row>
    <row r="1057" spans="1:17" ht="11.25" customHeight="1" x14ac:dyDescent="0.2">
      <c r="A1057" s="23">
        <v>1048</v>
      </c>
      <c r="B1057" s="61" t="s">
        <v>3152</v>
      </c>
      <c r="C1057" s="208" t="s">
        <v>3153</v>
      </c>
      <c r="D1057" s="61" t="s">
        <v>3154</v>
      </c>
      <c r="E1057" s="62">
        <f t="shared" si="52"/>
        <v>44137</v>
      </c>
      <c r="F1057" s="63" t="s">
        <v>2985</v>
      </c>
      <c r="G1057" s="209">
        <v>1</v>
      </c>
      <c r="H1057" s="65" t="s">
        <v>2986</v>
      </c>
      <c r="I1057" s="25" t="s">
        <v>1760</v>
      </c>
      <c r="J1057" s="210">
        <v>131</v>
      </c>
      <c r="K1057" s="66">
        <f t="shared" si="53"/>
        <v>13.1</v>
      </c>
      <c r="L1057" s="67" t="s">
        <v>3362</v>
      </c>
      <c r="M1057" s="199">
        <v>158</v>
      </c>
      <c r="N1057" s="24">
        <f t="shared" si="54"/>
        <v>0.1</v>
      </c>
      <c r="O1057" s="200" t="s">
        <v>2204</v>
      </c>
      <c r="P1057" s="200" t="s">
        <v>2988</v>
      </c>
      <c r="Q1057" s="211" t="s">
        <v>303</v>
      </c>
    </row>
    <row r="1058" spans="1:17" ht="11.25" customHeight="1" x14ac:dyDescent="0.2">
      <c r="A1058" s="23">
        <v>1049</v>
      </c>
      <c r="B1058" s="61" t="s">
        <v>3152</v>
      </c>
      <c r="C1058" s="208" t="s">
        <v>3153</v>
      </c>
      <c r="D1058" s="61" t="s">
        <v>3154</v>
      </c>
      <c r="E1058" s="62">
        <f t="shared" si="52"/>
        <v>44137</v>
      </c>
      <c r="F1058" s="63" t="s">
        <v>2985</v>
      </c>
      <c r="G1058" s="209">
        <v>1</v>
      </c>
      <c r="H1058" s="65" t="s">
        <v>2986</v>
      </c>
      <c r="I1058" s="25" t="s">
        <v>1760</v>
      </c>
      <c r="J1058" s="210">
        <v>91</v>
      </c>
      <c r="K1058" s="66">
        <f t="shared" si="53"/>
        <v>9.1</v>
      </c>
      <c r="L1058" s="67" t="s">
        <v>3362</v>
      </c>
      <c r="M1058" s="199">
        <v>158</v>
      </c>
      <c r="N1058" s="24">
        <f t="shared" si="54"/>
        <v>0.1</v>
      </c>
      <c r="O1058" s="200" t="s">
        <v>2204</v>
      </c>
      <c r="P1058" s="200" t="s">
        <v>2990</v>
      </c>
      <c r="Q1058" s="211" t="s">
        <v>303</v>
      </c>
    </row>
    <row r="1059" spans="1:17" ht="11.25" customHeight="1" x14ac:dyDescent="0.2">
      <c r="A1059" s="23">
        <v>1050</v>
      </c>
      <c r="B1059" s="61" t="s">
        <v>3155</v>
      </c>
      <c r="C1059" s="208" t="s">
        <v>3156</v>
      </c>
      <c r="D1059" s="61" t="s">
        <v>3157</v>
      </c>
      <c r="E1059" s="62">
        <f t="shared" si="52"/>
        <v>44137</v>
      </c>
      <c r="F1059" s="63" t="s">
        <v>2985</v>
      </c>
      <c r="G1059" s="209">
        <v>1</v>
      </c>
      <c r="H1059" s="65" t="s">
        <v>2986</v>
      </c>
      <c r="I1059" s="25" t="s">
        <v>1760</v>
      </c>
      <c r="J1059" s="210">
        <v>176</v>
      </c>
      <c r="K1059" s="66">
        <f t="shared" si="53"/>
        <v>17.600000000000001</v>
      </c>
      <c r="L1059" s="67" t="s">
        <v>3362</v>
      </c>
      <c r="M1059" s="199">
        <v>158</v>
      </c>
      <c r="N1059" s="24">
        <f t="shared" si="54"/>
        <v>0.1</v>
      </c>
      <c r="O1059" s="200" t="s">
        <v>2206</v>
      </c>
      <c r="P1059" s="200" t="s">
        <v>2988</v>
      </c>
      <c r="Q1059" s="211" t="s">
        <v>303</v>
      </c>
    </row>
    <row r="1060" spans="1:17" ht="11.25" customHeight="1" x14ac:dyDescent="0.2">
      <c r="A1060" s="23">
        <v>1051</v>
      </c>
      <c r="B1060" s="61" t="s">
        <v>3155</v>
      </c>
      <c r="C1060" s="208" t="s">
        <v>3156</v>
      </c>
      <c r="D1060" s="61" t="s">
        <v>3157</v>
      </c>
      <c r="E1060" s="62">
        <f t="shared" si="52"/>
        <v>44137</v>
      </c>
      <c r="F1060" s="63" t="s">
        <v>2985</v>
      </c>
      <c r="G1060" s="209">
        <v>1</v>
      </c>
      <c r="H1060" s="65" t="s">
        <v>2986</v>
      </c>
      <c r="I1060" s="25" t="s">
        <v>1760</v>
      </c>
      <c r="J1060" s="210">
        <v>164</v>
      </c>
      <c r="K1060" s="66">
        <f t="shared" si="53"/>
        <v>16.399999999999999</v>
      </c>
      <c r="L1060" s="67" t="s">
        <v>3362</v>
      </c>
      <c r="M1060" s="199">
        <v>158</v>
      </c>
      <c r="N1060" s="24">
        <f t="shared" si="54"/>
        <v>0.1</v>
      </c>
      <c r="O1060" s="200" t="s">
        <v>2206</v>
      </c>
      <c r="P1060" s="200" t="s">
        <v>2990</v>
      </c>
      <c r="Q1060" s="211" t="s">
        <v>303</v>
      </c>
    </row>
    <row r="1061" spans="1:17" ht="11.25" customHeight="1" x14ac:dyDescent="0.2">
      <c r="A1061" s="23">
        <v>1052</v>
      </c>
      <c r="B1061" s="61" t="s">
        <v>3158</v>
      </c>
      <c r="C1061" s="208" t="s">
        <v>3159</v>
      </c>
      <c r="D1061" s="61" t="s">
        <v>3160</v>
      </c>
      <c r="E1061" s="62">
        <f t="shared" si="52"/>
        <v>44137</v>
      </c>
      <c r="F1061" s="63" t="s">
        <v>2985</v>
      </c>
      <c r="G1061" s="209">
        <v>1</v>
      </c>
      <c r="H1061" s="65" t="s">
        <v>2986</v>
      </c>
      <c r="I1061" s="25" t="s">
        <v>1760</v>
      </c>
      <c r="J1061" s="210">
        <v>124</v>
      </c>
      <c r="K1061" s="66">
        <f t="shared" si="53"/>
        <v>12.4</v>
      </c>
      <c r="L1061" s="67" t="s">
        <v>3362</v>
      </c>
      <c r="M1061" s="199">
        <v>158</v>
      </c>
      <c r="N1061" s="24">
        <f t="shared" si="54"/>
        <v>0.1</v>
      </c>
      <c r="O1061" s="200" t="s">
        <v>2207</v>
      </c>
      <c r="P1061" s="200" t="s">
        <v>2988</v>
      </c>
      <c r="Q1061" s="211" t="s">
        <v>303</v>
      </c>
    </row>
    <row r="1062" spans="1:17" ht="11.25" customHeight="1" x14ac:dyDescent="0.2">
      <c r="A1062" s="23">
        <v>1053</v>
      </c>
      <c r="B1062" s="61" t="s">
        <v>3158</v>
      </c>
      <c r="C1062" s="208" t="s">
        <v>3159</v>
      </c>
      <c r="D1062" s="61" t="s">
        <v>3160</v>
      </c>
      <c r="E1062" s="62">
        <f t="shared" si="52"/>
        <v>44137</v>
      </c>
      <c r="F1062" s="63" t="s">
        <v>2985</v>
      </c>
      <c r="G1062" s="209">
        <v>1</v>
      </c>
      <c r="H1062" s="65" t="s">
        <v>2986</v>
      </c>
      <c r="I1062" s="25" t="s">
        <v>1760</v>
      </c>
      <c r="J1062" s="210">
        <v>148</v>
      </c>
      <c r="K1062" s="66">
        <f t="shared" si="53"/>
        <v>14.8</v>
      </c>
      <c r="L1062" s="67" t="s">
        <v>3362</v>
      </c>
      <c r="M1062" s="199">
        <v>158</v>
      </c>
      <c r="N1062" s="24">
        <f t="shared" si="54"/>
        <v>0.1</v>
      </c>
      <c r="O1062" s="200" t="s">
        <v>2207</v>
      </c>
      <c r="P1062" s="200" t="s">
        <v>2990</v>
      </c>
      <c r="Q1062" s="211" t="s">
        <v>303</v>
      </c>
    </row>
    <row r="1063" spans="1:17" ht="11.25" customHeight="1" x14ac:dyDescent="0.2">
      <c r="A1063" s="23">
        <v>1054</v>
      </c>
      <c r="B1063" s="61" t="s">
        <v>3161</v>
      </c>
      <c r="C1063" s="208" t="s">
        <v>3162</v>
      </c>
      <c r="D1063" s="61" t="s">
        <v>3163</v>
      </c>
      <c r="E1063" s="62">
        <f t="shared" si="52"/>
        <v>44137</v>
      </c>
      <c r="F1063" s="63" t="s">
        <v>2985</v>
      </c>
      <c r="G1063" s="209">
        <v>1</v>
      </c>
      <c r="H1063" s="65" t="s">
        <v>2986</v>
      </c>
      <c r="I1063" s="25" t="s">
        <v>1760</v>
      </c>
      <c r="J1063" s="210">
        <v>34</v>
      </c>
      <c r="K1063" s="66">
        <f t="shared" si="53"/>
        <v>3.4</v>
      </c>
      <c r="L1063" s="67" t="s">
        <v>3362</v>
      </c>
      <c r="M1063" s="199">
        <v>158</v>
      </c>
      <c r="N1063" s="24">
        <f t="shared" si="54"/>
        <v>0.1</v>
      </c>
      <c r="O1063" s="200" t="s">
        <v>2208</v>
      </c>
      <c r="P1063" s="200" t="s">
        <v>2988</v>
      </c>
      <c r="Q1063" s="211" t="s">
        <v>303</v>
      </c>
    </row>
    <row r="1064" spans="1:17" ht="11.25" customHeight="1" x14ac:dyDescent="0.2">
      <c r="A1064" s="23">
        <v>1055</v>
      </c>
      <c r="B1064" s="61" t="s">
        <v>3161</v>
      </c>
      <c r="C1064" s="208" t="s">
        <v>3162</v>
      </c>
      <c r="D1064" s="61" t="s">
        <v>3163</v>
      </c>
      <c r="E1064" s="62">
        <f t="shared" si="52"/>
        <v>44137</v>
      </c>
      <c r="F1064" s="63" t="s">
        <v>2985</v>
      </c>
      <c r="G1064" s="209">
        <v>1</v>
      </c>
      <c r="H1064" s="65" t="s">
        <v>2986</v>
      </c>
      <c r="I1064" s="25" t="s">
        <v>1760</v>
      </c>
      <c r="J1064" s="210">
        <v>80</v>
      </c>
      <c r="K1064" s="66">
        <f t="shared" si="53"/>
        <v>8</v>
      </c>
      <c r="L1064" s="67" t="s">
        <v>3362</v>
      </c>
      <c r="M1064" s="199">
        <v>158</v>
      </c>
      <c r="N1064" s="24">
        <f t="shared" si="54"/>
        <v>0.1</v>
      </c>
      <c r="O1064" s="200" t="s">
        <v>2208</v>
      </c>
      <c r="P1064" s="200" t="s">
        <v>2988</v>
      </c>
      <c r="Q1064" s="211" t="s">
        <v>303</v>
      </c>
    </row>
    <row r="1065" spans="1:17" ht="11.25" customHeight="1" x14ac:dyDescent="0.2">
      <c r="A1065" s="23">
        <v>1056</v>
      </c>
      <c r="B1065" s="61" t="s">
        <v>3161</v>
      </c>
      <c r="C1065" s="208" t="s">
        <v>3162</v>
      </c>
      <c r="D1065" s="61" t="s">
        <v>3163</v>
      </c>
      <c r="E1065" s="62">
        <f t="shared" si="52"/>
        <v>44137</v>
      </c>
      <c r="F1065" s="63" t="s">
        <v>2985</v>
      </c>
      <c r="G1065" s="209">
        <v>1</v>
      </c>
      <c r="H1065" s="65" t="s">
        <v>2986</v>
      </c>
      <c r="I1065" s="25" t="s">
        <v>1760</v>
      </c>
      <c r="J1065" s="210">
        <v>78</v>
      </c>
      <c r="K1065" s="66">
        <f t="shared" si="53"/>
        <v>7.8</v>
      </c>
      <c r="L1065" s="67" t="s">
        <v>3362</v>
      </c>
      <c r="M1065" s="199">
        <v>158</v>
      </c>
      <c r="N1065" s="24">
        <f t="shared" si="54"/>
        <v>0.1</v>
      </c>
      <c r="O1065" s="200" t="s">
        <v>2208</v>
      </c>
      <c r="P1065" s="200" t="s">
        <v>2990</v>
      </c>
      <c r="Q1065" s="211" t="s">
        <v>303</v>
      </c>
    </row>
    <row r="1066" spans="1:17" ht="11.25" customHeight="1" x14ac:dyDescent="0.2">
      <c r="A1066" s="23">
        <v>1057</v>
      </c>
      <c r="B1066" s="61" t="s">
        <v>3161</v>
      </c>
      <c r="C1066" s="208" t="s">
        <v>3162</v>
      </c>
      <c r="D1066" s="61" t="s">
        <v>3163</v>
      </c>
      <c r="E1066" s="62">
        <f t="shared" si="52"/>
        <v>44137</v>
      </c>
      <c r="F1066" s="63" t="s">
        <v>2985</v>
      </c>
      <c r="G1066" s="209">
        <v>1</v>
      </c>
      <c r="H1066" s="65" t="s">
        <v>2986</v>
      </c>
      <c r="I1066" s="25" t="s">
        <v>1760</v>
      </c>
      <c r="J1066" s="210">
        <v>188</v>
      </c>
      <c r="K1066" s="66">
        <f t="shared" si="53"/>
        <v>18.8</v>
      </c>
      <c r="L1066" s="67" t="s">
        <v>3362</v>
      </c>
      <c r="M1066" s="199">
        <v>158</v>
      </c>
      <c r="N1066" s="24">
        <f t="shared" si="54"/>
        <v>0.1</v>
      </c>
      <c r="O1066" s="200" t="s">
        <v>2208</v>
      </c>
      <c r="P1066" s="200" t="s">
        <v>2990</v>
      </c>
      <c r="Q1066" s="211" t="s">
        <v>303</v>
      </c>
    </row>
    <row r="1067" spans="1:17" ht="11.25" customHeight="1" x14ac:dyDescent="0.2">
      <c r="A1067" s="23">
        <v>1058</v>
      </c>
      <c r="B1067" s="61" t="s">
        <v>3164</v>
      </c>
      <c r="C1067" s="208" t="s">
        <v>3165</v>
      </c>
      <c r="D1067" s="61" t="s">
        <v>3166</v>
      </c>
      <c r="E1067" s="62">
        <f t="shared" si="52"/>
        <v>44137</v>
      </c>
      <c r="F1067" s="63" t="s">
        <v>2985</v>
      </c>
      <c r="G1067" s="209">
        <v>1</v>
      </c>
      <c r="H1067" s="65" t="s">
        <v>2986</v>
      </c>
      <c r="I1067" s="25" t="s">
        <v>1760</v>
      </c>
      <c r="J1067" s="210">
        <v>138</v>
      </c>
      <c r="K1067" s="66">
        <f t="shared" si="53"/>
        <v>13.8</v>
      </c>
      <c r="L1067" s="67" t="s">
        <v>3362</v>
      </c>
      <c r="M1067" s="199">
        <v>158</v>
      </c>
      <c r="N1067" s="24">
        <f t="shared" si="54"/>
        <v>0.1</v>
      </c>
      <c r="O1067" s="200" t="s">
        <v>2209</v>
      </c>
      <c r="P1067" s="200" t="s">
        <v>2988</v>
      </c>
      <c r="Q1067" s="211" t="s">
        <v>303</v>
      </c>
    </row>
    <row r="1068" spans="1:17" ht="11.25" customHeight="1" x14ac:dyDescent="0.2">
      <c r="A1068" s="23">
        <v>1059</v>
      </c>
      <c r="B1068" s="61" t="s">
        <v>3164</v>
      </c>
      <c r="C1068" s="208" t="s">
        <v>3165</v>
      </c>
      <c r="D1068" s="61" t="s">
        <v>3166</v>
      </c>
      <c r="E1068" s="62">
        <f t="shared" si="52"/>
        <v>44137</v>
      </c>
      <c r="F1068" s="63" t="s">
        <v>2985</v>
      </c>
      <c r="G1068" s="209">
        <v>1</v>
      </c>
      <c r="H1068" s="65" t="s">
        <v>2986</v>
      </c>
      <c r="I1068" s="25" t="s">
        <v>1760</v>
      </c>
      <c r="J1068" s="210">
        <v>98</v>
      </c>
      <c r="K1068" s="66">
        <f t="shared" si="53"/>
        <v>9.8000000000000007</v>
      </c>
      <c r="L1068" s="67" t="s">
        <v>3362</v>
      </c>
      <c r="M1068" s="199">
        <v>158</v>
      </c>
      <c r="N1068" s="24">
        <f t="shared" si="54"/>
        <v>0.1</v>
      </c>
      <c r="O1068" s="200" t="s">
        <v>2209</v>
      </c>
      <c r="P1068" s="200" t="s">
        <v>2990</v>
      </c>
      <c r="Q1068" s="211" t="s">
        <v>303</v>
      </c>
    </row>
    <row r="1069" spans="1:17" ht="11.25" customHeight="1" x14ac:dyDescent="0.2">
      <c r="A1069" s="23">
        <v>1060</v>
      </c>
      <c r="B1069" s="61" t="s">
        <v>3167</v>
      </c>
      <c r="C1069" s="208" t="s">
        <v>3168</v>
      </c>
      <c r="D1069" s="61" t="s">
        <v>3169</v>
      </c>
      <c r="E1069" s="62">
        <f t="shared" si="52"/>
        <v>44137</v>
      </c>
      <c r="F1069" s="63" t="s">
        <v>2985</v>
      </c>
      <c r="G1069" s="209">
        <v>1</v>
      </c>
      <c r="H1069" s="65" t="s">
        <v>2986</v>
      </c>
      <c r="I1069" s="25" t="s">
        <v>1760</v>
      </c>
      <c r="J1069" s="210">
        <v>136</v>
      </c>
      <c r="K1069" s="66">
        <f t="shared" si="53"/>
        <v>13.6</v>
      </c>
      <c r="L1069" s="67" t="s">
        <v>3362</v>
      </c>
      <c r="M1069" s="199">
        <v>158</v>
      </c>
      <c r="N1069" s="24">
        <f t="shared" si="54"/>
        <v>0.1</v>
      </c>
      <c r="O1069" s="200" t="s">
        <v>2212</v>
      </c>
      <c r="P1069" s="200" t="s">
        <v>2988</v>
      </c>
      <c r="Q1069" s="211" t="s">
        <v>303</v>
      </c>
    </row>
    <row r="1070" spans="1:17" ht="11.25" customHeight="1" x14ac:dyDescent="0.2">
      <c r="A1070" s="23">
        <v>1061</v>
      </c>
      <c r="B1070" s="61" t="s">
        <v>3167</v>
      </c>
      <c r="C1070" s="208" t="s">
        <v>3168</v>
      </c>
      <c r="D1070" s="61" t="s">
        <v>3169</v>
      </c>
      <c r="E1070" s="62">
        <f t="shared" si="52"/>
        <v>44137</v>
      </c>
      <c r="F1070" s="63" t="s">
        <v>2985</v>
      </c>
      <c r="G1070" s="209">
        <v>1</v>
      </c>
      <c r="H1070" s="65" t="s">
        <v>2986</v>
      </c>
      <c r="I1070" s="25" t="s">
        <v>1760</v>
      </c>
      <c r="J1070" s="210">
        <v>186</v>
      </c>
      <c r="K1070" s="66">
        <f t="shared" si="53"/>
        <v>18.600000000000001</v>
      </c>
      <c r="L1070" s="67" t="s">
        <v>3362</v>
      </c>
      <c r="M1070" s="199">
        <v>158</v>
      </c>
      <c r="N1070" s="24">
        <f t="shared" si="54"/>
        <v>0.1</v>
      </c>
      <c r="O1070" s="200" t="s">
        <v>2212</v>
      </c>
      <c r="P1070" s="200" t="s">
        <v>2990</v>
      </c>
      <c r="Q1070" s="211" t="s">
        <v>303</v>
      </c>
    </row>
    <row r="1071" spans="1:17" ht="11.25" customHeight="1" x14ac:dyDescent="0.2">
      <c r="A1071" s="23">
        <v>1062</v>
      </c>
      <c r="B1071" s="61" t="s">
        <v>3170</v>
      </c>
      <c r="C1071" s="208" t="s">
        <v>3171</v>
      </c>
      <c r="D1071" s="61" t="s">
        <v>3172</v>
      </c>
      <c r="E1071" s="62">
        <f t="shared" si="52"/>
        <v>44137</v>
      </c>
      <c r="F1071" s="63" t="s">
        <v>2985</v>
      </c>
      <c r="G1071" s="209">
        <v>1</v>
      </c>
      <c r="H1071" s="65" t="s">
        <v>2986</v>
      </c>
      <c r="I1071" s="25" t="s">
        <v>1760</v>
      </c>
      <c r="J1071" s="210">
        <v>118</v>
      </c>
      <c r="K1071" s="66">
        <f t="shared" si="53"/>
        <v>11.8</v>
      </c>
      <c r="L1071" s="67" t="s">
        <v>3362</v>
      </c>
      <c r="M1071" s="199">
        <v>158</v>
      </c>
      <c r="N1071" s="24">
        <f t="shared" si="54"/>
        <v>0.1</v>
      </c>
      <c r="O1071" s="200" t="s">
        <v>2216</v>
      </c>
      <c r="P1071" s="200" t="s">
        <v>2988</v>
      </c>
      <c r="Q1071" s="211" t="s">
        <v>303</v>
      </c>
    </row>
    <row r="1072" spans="1:17" ht="11.25" customHeight="1" x14ac:dyDescent="0.2">
      <c r="A1072" s="23">
        <v>1063</v>
      </c>
      <c r="B1072" s="61" t="s">
        <v>3170</v>
      </c>
      <c r="C1072" s="208" t="s">
        <v>3171</v>
      </c>
      <c r="D1072" s="61" t="s">
        <v>3172</v>
      </c>
      <c r="E1072" s="62">
        <f t="shared" si="52"/>
        <v>44137</v>
      </c>
      <c r="F1072" s="63" t="s">
        <v>2985</v>
      </c>
      <c r="G1072" s="209">
        <v>1</v>
      </c>
      <c r="H1072" s="65" t="s">
        <v>2986</v>
      </c>
      <c r="I1072" s="25" t="s">
        <v>1760</v>
      </c>
      <c r="J1072" s="210">
        <v>94</v>
      </c>
      <c r="K1072" s="66">
        <f t="shared" si="53"/>
        <v>9.4</v>
      </c>
      <c r="L1072" s="67" t="s">
        <v>3362</v>
      </c>
      <c r="M1072" s="199">
        <v>158</v>
      </c>
      <c r="N1072" s="24">
        <f t="shared" si="54"/>
        <v>0.1</v>
      </c>
      <c r="O1072" s="200" t="s">
        <v>2216</v>
      </c>
      <c r="P1072" s="200" t="s">
        <v>2990</v>
      </c>
      <c r="Q1072" s="211" t="s">
        <v>303</v>
      </c>
    </row>
    <row r="1073" spans="1:17" ht="11.25" customHeight="1" x14ac:dyDescent="0.2">
      <c r="A1073" s="23">
        <v>1064</v>
      </c>
      <c r="B1073" s="61" t="s">
        <v>3173</v>
      </c>
      <c r="C1073" s="208" t="s">
        <v>3174</v>
      </c>
      <c r="D1073" s="61" t="s">
        <v>3175</v>
      </c>
      <c r="E1073" s="62">
        <f t="shared" si="52"/>
        <v>44137</v>
      </c>
      <c r="F1073" s="63" t="s">
        <v>2985</v>
      </c>
      <c r="G1073" s="209">
        <v>1</v>
      </c>
      <c r="H1073" s="65" t="s">
        <v>2986</v>
      </c>
      <c r="I1073" s="25" t="s">
        <v>1760</v>
      </c>
      <c r="J1073" s="210">
        <v>12</v>
      </c>
      <c r="K1073" s="66">
        <f t="shared" si="53"/>
        <v>1.2</v>
      </c>
      <c r="L1073" s="67" t="s">
        <v>3362</v>
      </c>
      <c r="M1073" s="199">
        <v>158</v>
      </c>
      <c r="N1073" s="24">
        <f t="shared" si="54"/>
        <v>0.1</v>
      </c>
      <c r="O1073" s="200" t="s">
        <v>2229</v>
      </c>
      <c r="P1073" s="200" t="s">
        <v>2988</v>
      </c>
      <c r="Q1073" s="211" t="s">
        <v>303</v>
      </c>
    </row>
    <row r="1074" spans="1:17" ht="11.25" customHeight="1" x14ac:dyDescent="0.2">
      <c r="A1074" s="23">
        <v>1065</v>
      </c>
      <c r="B1074" s="61" t="s">
        <v>3173</v>
      </c>
      <c r="C1074" s="208" t="s">
        <v>3174</v>
      </c>
      <c r="D1074" s="61" t="s">
        <v>3175</v>
      </c>
      <c r="E1074" s="62">
        <f t="shared" si="52"/>
        <v>44137</v>
      </c>
      <c r="F1074" s="63" t="s">
        <v>2985</v>
      </c>
      <c r="G1074" s="209">
        <v>1</v>
      </c>
      <c r="H1074" s="65" t="s">
        <v>2986</v>
      </c>
      <c r="I1074" s="25" t="s">
        <v>1760</v>
      </c>
      <c r="J1074" s="210">
        <v>30</v>
      </c>
      <c r="K1074" s="66">
        <f t="shared" si="53"/>
        <v>3</v>
      </c>
      <c r="L1074" s="67" t="s">
        <v>3362</v>
      </c>
      <c r="M1074" s="199">
        <v>158</v>
      </c>
      <c r="N1074" s="24">
        <f t="shared" si="54"/>
        <v>0.1</v>
      </c>
      <c r="O1074" s="200" t="s">
        <v>2229</v>
      </c>
      <c r="P1074" s="200" t="s">
        <v>2990</v>
      </c>
      <c r="Q1074" s="211" t="s">
        <v>303</v>
      </c>
    </row>
    <row r="1075" spans="1:17" ht="11.25" customHeight="1" x14ac:dyDescent="0.2">
      <c r="A1075" s="23">
        <v>1066</v>
      </c>
      <c r="B1075" s="61" t="s">
        <v>3176</v>
      </c>
      <c r="C1075" s="208" t="s">
        <v>3177</v>
      </c>
      <c r="D1075" s="61" t="s">
        <v>3178</v>
      </c>
      <c r="E1075" s="62">
        <f t="shared" si="52"/>
        <v>44137</v>
      </c>
      <c r="F1075" s="63" t="s">
        <v>2985</v>
      </c>
      <c r="G1075" s="209">
        <v>1</v>
      </c>
      <c r="H1075" s="65" t="s">
        <v>2986</v>
      </c>
      <c r="I1075" s="25" t="s">
        <v>1760</v>
      </c>
      <c r="J1075" s="210">
        <v>124</v>
      </c>
      <c r="K1075" s="66">
        <f t="shared" si="53"/>
        <v>12.4</v>
      </c>
      <c r="L1075" s="67" t="s">
        <v>3362</v>
      </c>
      <c r="M1075" s="199">
        <v>158</v>
      </c>
      <c r="N1075" s="24">
        <f t="shared" si="54"/>
        <v>0.1</v>
      </c>
      <c r="O1075" s="200" t="s">
        <v>2230</v>
      </c>
      <c r="P1075" s="200" t="s">
        <v>2988</v>
      </c>
      <c r="Q1075" s="211" t="s">
        <v>303</v>
      </c>
    </row>
    <row r="1076" spans="1:17" ht="11.25" customHeight="1" x14ac:dyDescent="0.2">
      <c r="A1076" s="23">
        <v>1067</v>
      </c>
      <c r="B1076" s="61" t="s">
        <v>3176</v>
      </c>
      <c r="C1076" s="208" t="s">
        <v>3177</v>
      </c>
      <c r="D1076" s="61" t="s">
        <v>3178</v>
      </c>
      <c r="E1076" s="62">
        <f t="shared" si="52"/>
        <v>44137</v>
      </c>
      <c r="F1076" s="63" t="s">
        <v>2985</v>
      </c>
      <c r="G1076" s="209">
        <v>1</v>
      </c>
      <c r="H1076" s="65" t="s">
        <v>2986</v>
      </c>
      <c r="I1076" s="25" t="s">
        <v>1760</v>
      </c>
      <c r="J1076" s="210">
        <v>192</v>
      </c>
      <c r="K1076" s="66">
        <f t="shared" si="53"/>
        <v>19.2</v>
      </c>
      <c r="L1076" s="67" t="s">
        <v>3362</v>
      </c>
      <c r="M1076" s="199">
        <v>158</v>
      </c>
      <c r="N1076" s="24">
        <f t="shared" si="54"/>
        <v>0.1</v>
      </c>
      <c r="O1076" s="200" t="s">
        <v>2230</v>
      </c>
      <c r="P1076" s="200" t="s">
        <v>2990</v>
      </c>
      <c r="Q1076" s="211" t="s">
        <v>303</v>
      </c>
    </row>
    <row r="1077" spans="1:17" ht="11.25" customHeight="1" x14ac:dyDescent="0.2">
      <c r="A1077" s="23">
        <v>1068</v>
      </c>
      <c r="B1077" s="61" t="s">
        <v>3179</v>
      </c>
      <c r="C1077" s="208" t="s">
        <v>3108</v>
      </c>
      <c r="D1077" s="61" t="s">
        <v>3180</v>
      </c>
      <c r="E1077" s="62">
        <f t="shared" si="52"/>
        <v>44137</v>
      </c>
      <c r="F1077" s="63" t="s">
        <v>2985</v>
      </c>
      <c r="G1077" s="209">
        <v>1</v>
      </c>
      <c r="H1077" s="65" t="s">
        <v>2986</v>
      </c>
      <c r="I1077" s="25" t="s">
        <v>1760</v>
      </c>
      <c r="J1077" s="210">
        <v>62</v>
      </c>
      <c r="K1077" s="66">
        <f t="shared" si="53"/>
        <v>6.2</v>
      </c>
      <c r="L1077" s="67" t="s">
        <v>3362</v>
      </c>
      <c r="M1077" s="199">
        <v>158</v>
      </c>
      <c r="N1077" s="24">
        <f t="shared" si="54"/>
        <v>0.1</v>
      </c>
      <c r="O1077" s="200" t="s">
        <v>2246</v>
      </c>
      <c r="P1077" s="200" t="s">
        <v>2988</v>
      </c>
      <c r="Q1077" s="211" t="s">
        <v>303</v>
      </c>
    </row>
    <row r="1078" spans="1:17" ht="11.25" customHeight="1" x14ac:dyDescent="0.2">
      <c r="A1078" s="23">
        <v>1069</v>
      </c>
      <c r="B1078" s="61" t="s">
        <v>3179</v>
      </c>
      <c r="C1078" s="208" t="s">
        <v>3108</v>
      </c>
      <c r="D1078" s="61" t="s">
        <v>3180</v>
      </c>
      <c r="E1078" s="62">
        <f t="shared" si="52"/>
        <v>44137</v>
      </c>
      <c r="F1078" s="63" t="s">
        <v>2985</v>
      </c>
      <c r="G1078" s="209">
        <v>1</v>
      </c>
      <c r="H1078" s="65" t="s">
        <v>2986</v>
      </c>
      <c r="I1078" s="25" t="s">
        <v>1760</v>
      </c>
      <c r="J1078" s="210">
        <v>26</v>
      </c>
      <c r="K1078" s="66">
        <f t="shared" si="53"/>
        <v>2.6</v>
      </c>
      <c r="L1078" s="67" t="s">
        <v>3362</v>
      </c>
      <c r="M1078" s="199">
        <v>158</v>
      </c>
      <c r="N1078" s="24">
        <f t="shared" si="54"/>
        <v>0.1</v>
      </c>
      <c r="O1078" s="200" t="s">
        <v>2246</v>
      </c>
      <c r="P1078" s="200" t="s">
        <v>2990</v>
      </c>
      <c r="Q1078" s="211" t="s">
        <v>303</v>
      </c>
    </row>
    <row r="1079" spans="1:17" ht="11.25" customHeight="1" x14ac:dyDescent="0.2">
      <c r="A1079" s="23">
        <v>1070</v>
      </c>
      <c r="B1079" s="61" t="s">
        <v>3179</v>
      </c>
      <c r="C1079" s="208" t="s">
        <v>3108</v>
      </c>
      <c r="D1079" s="61" t="s">
        <v>3180</v>
      </c>
      <c r="E1079" s="62">
        <f t="shared" si="52"/>
        <v>44137</v>
      </c>
      <c r="F1079" s="63" t="s">
        <v>2985</v>
      </c>
      <c r="G1079" s="209">
        <v>1</v>
      </c>
      <c r="H1079" s="65" t="s">
        <v>2986</v>
      </c>
      <c r="I1079" s="25" t="s">
        <v>1760</v>
      </c>
      <c r="J1079" s="210">
        <v>44</v>
      </c>
      <c r="K1079" s="66">
        <f t="shared" si="53"/>
        <v>4.4000000000000004</v>
      </c>
      <c r="L1079" s="67" t="s">
        <v>3362</v>
      </c>
      <c r="M1079" s="199">
        <v>158</v>
      </c>
      <c r="N1079" s="24">
        <f t="shared" si="54"/>
        <v>0.1</v>
      </c>
      <c r="O1079" s="200" t="s">
        <v>2246</v>
      </c>
      <c r="P1079" s="200" t="s">
        <v>2990</v>
      </c>
      <c r="Q1079" s="211" t="s">
        <v>303</v>
      </c>
    </row>
    <row r="1080" spans="1:17" ht="11.25" customHeight="1" x14ac:dyDescent="0.2">
      <c r="A1080" s="23">
        <v>1071</v>
      </c>
      <c r="B1080" s="61" t="s">
        <v>3181</v>
      </c>
      <c r="C1080" s="208" t="s">
        <v>3182</v>
      </c>
      <c r="D1080" s="61" t="s">
        <v>3183</v>
      </c>
      <c r="E1080" s="62">
        <f t="shared" si="52"/>
        <v>44137</v>
      </c>
      <c r="F1080" s="63" t="s">
        <v>2985</v>
      </c>
      <c r="G1080" s="209">
        <v>1</v>
      </c>
      <c r="H1080" s="65" t="s">
        <v>2986</v>
      </c>
      <c r="I1080" s="25" t="s">
        <v>1760</v>
      </c>
      <c r="J1080" s="210">
        <v>126</v>
      </c>
      <c r="K1080" s="66">
        <f t="shared" si="53"/>
        <v>12.6</v>
      </c>
      <c r="L1080" s="67" t="s">
        <v>3362</v>
      </c>
      <c r="M1080" s="199">
        <v>158</v>
      </c>
      <c r="N1080" s="24">
        <f t="shared" si="54"/>
        <v>0.1</v>
      </c>
      <c r="O1080" s="200" t="s">
        <v>1655</v>
      </c>
      <c r="P1080" s="200" t="s">
        <v>2988</v>
      </c>
      <c r="Q1080" s="211" t="s">
        <v>303</v>
      </c>
    </row>
    <row r="1081" spans="1:17" ht="11.25" customHeight="1" x14ac:dyDescent="0.2">
      <c r="A1081" s="23">
        <v>1072</v>
      </c>
      <c r="B1081" s="61" t="s">
        <v>3181</v>
      </c>
      <c r="C1081" s="208" t="s">
        <v>3182</v>
      </c>
      <c r="D1081" s="61" t="s">
        <v>3183</v>
      </c>
      <c r="E1081" s="62">
        <f t="shared" si="52"/>
        <v>44137</v>
      </c>
      <c r="F1081" s="63" t="s">
        <v>2985</v>
      </c>
      <c r="G1081" s="209">
        <v>1</v>
      </c>
      <c r="H1081" s="65" t="s">
        <v>2986</v>
      </c>
      <c r="I1081" s="25" t="s">
        <v>1760</v>
      </c>
      <c r="J1081" s="210">
        <v>2</v>
      </c>
      <c r="K1081" s="66">
        <f t="shared" si="53"/>
        <v>0.2</v>
      </c>
      <c r="L1081" s="67" t="s">
        <v>3362</v>
      </c>
      <c r="M1081" s="199">
        <v>158</v>
      </c>
      <c r="N1081" s="24">
        <f t="shared" si="54"/>
        <v>0.1</v>
      </c>
      <c r="O1081" s="200" t="s">
        <v>1655</v>
      </c>
      <c r="P1081" s="200" t="s">
        <v>2990</v>
      </c>
      <c r="Q1081" s="211" t="s">
        <v>303</v>
      </c>
    </row>
    <row r="1082" spans="1:17" ht="11.25" customHeight="1" x14ac:dyDescent="0.2">
      <c r="A1082" s="23">
        <v>1073</v>
      </c>
      <c r="B1082" s="61" t="s">
        <v>3181</v>
      </c>
      <c r="C1082" s="208" t="s">
        <v>3182</v>
      </c>
      <c r="D1082" s="61" t="s">
        <v>3183</v>
      </c>
      <c r="E1082" s="62">
        <f t="shared" si="52"/>
        <v>44137</v>
      </c>
      <c r="F1082" s="63" t="s">
        <v>2985</v>
      </c>
      <c r="G1082" s="209">
        <v>1</v>
      </c>
      <c r="H1082" s="65" t="s">
        <v>2986</v>
      </c>
      <c r="I1082" s="25" t="s">
        <v>1760</v>
      </c>
      <c r="J1082" s="210">
        <v>144</v>
      </c>
      <c r="K1082" s="66">
        <f t="shared" si="53"/>
        <v>14.4</v>
      </c>
      <c r="L1082" s="67" t="s">
        <v>3362</v>
      </c>
      <c r="M1082" s="199">
        <v>158</v>
      </c>
      <c r="N1082" s="24">
        <f t="shared" si="54"/>
        <v>0.1</v>
      </c>
      <c r="O1082" s="200" t="s">
        <v>1655</v>
      </c>
      <c r="P1082" s="200" t="s">
        <v>2990</v>
      </c>
      <c r="Q1082" s="211" t="s">
        <v>303</v>
      </c>
    </row>
    <row r="1083" spans="1:17" ht="11.25" customHeight="1" x14ac:dyDescent="0.2">
      <c r="A1083" s="23">
        <v>1074</v>
      </c>
      <c r="B1083" s="61" t="s">
        <v>3184</v>
      </c>
      <c r="C1083" s="208" t="s">
        <v>3185</v>
      </c>
      <c r="D1083" s="61" t="s">
        <v>3186</v>
      </c>
      <c r="E1083" s="62">
        <f t="shared" si="52"/>
        <v>44137</v>
      </c>
      <c r="F1083" s="63" t="s">
        <v>2985</v>
      </c>
      <c r="G1083" s="209">
        <v>1</v>
      </c>
      <c r="H1083" s="65" t="s">
        <v>2986</v>
      </c>
      <c r="I1083" s="25" t="s">
        <v>1760</v>
      </c>
      <c r="J1083" s="210">
        <v>139</v>
      </c>
      <c r="K1083" s="66">
        <f t="shared" si="53"/>
        <v>13.9</v>
      </c>
      <c r="L1083" s="67" t="s">
        <v>3362</v>
      </c>
      <c r="M1083" s="199">
        <v>158</v>
      </c>
      <c r="N1083" s="24">
        <f t="shared" si="54"/>
        <v>0.1</v>
      </c>
      <c r="O1083" s="200" t="s">
        <v>1656</v>
      </c>
      <c r="P1083" s="200" t="s">
        <v>2988</v>
      </c>
      <c r="Q1083" s="211" t="s">
        <v>303</v>
      </c>
    </row>
    <row r="1084" spans="1:17" ht="11.25" customHeight="1" x14ac:dyDescent="0.2">
      <c r="A1084" s="23">
        <v>1075</v>
      </c>
      <c r="B1084" s="61" t="s">
        <v>3184</v>
      </c>
      <c r="C1084" s="208" t="s">
        <v>3185</v>
      </c>
      <c r="D1084" s="61" t="s">
        <v>3186</v>
      </c>
      <c r="E1084" s="62">
        <f t="shared" si="52"/>
        <v>44137</v>
      </c>
      <c r="F1084" s="63" t="s">
        <v>2985</v>
      </c>
      <c r="G1084" s="209">
        <v>1</v>
      </c>
      <c r="H1084" s="65" t="s">
        <v>2986</v>
      </c>
      <c r="I1084" s="25" t="s">
        <v>1760</v>
      </c>
      <c r="J1084" s="210">
        <v>94</v>
      </c>
      <c r="K1084" s="66">
        <f t="shared" si="53"/>
        <v>9.4</v>
      </c>
      <c r="L1084" s="67" t="s">
        <v>3362</v>
      </c>
      <c r="M1084" s="199">
        <v>158</v>
      </c>
      <c r="N1084" s="24">
        <f t="shared" si="54"/>
        <v>0.1</v>
      </c>
      <c r="O1084" s="200" t="s">
        <v>1656</v>
      </c>
      <c r="P1084" s="200" t="s">
        <v>2990</v>
      </c>
      <c r="Q1084" s="211" t="s">
        <v>303</v>
      </c>
    </row>
    <row r="1085" spans="1:17" ht="11.25" customHeight="1" x14ac:dyDescent="0.2">
      <c r="A1085" s="23">
        <v>1076</v>
      </c>
      <c r="B1085" s="61" t="s">
        <v>3187</v>
      </c>
      <c r="C1085" s="208" t="s">
        <v>3188</v>
      </c>
      <c r="D1085" s="61" t="s">
        <v>3189</v>
      </c>
      <c r="E1085" s="62">
        <f t="shared" si="52"/>
        <v>44137</v>
      </c>
      <c r="F1085" s="63" t="s">
        <v>2985</v>
      </c>
      <c r="G1085" s="209">
        <v>1</v>
      </c>
      <c r="H1085" s="65" t="s">
        <v>2986</v>
      </c>
      <c r="I1085" s="25" t="s">
        <v>1760</v>
      </c>
      <c r="J1085" s="210">
        <v>128</v>
      </c>
      <c r="K1085" s="66">
        <f t="shared" si="53"/>
        <v>12.8</v>
      </c>
      <c r="L1085" s="67" t="s">
        <v>3362</v>
      </c>
      <c r="M1085" s="199">
        <v>158</v>
      </c>
      <c r="N1085" s="24">
        <f t="shared" si="54"/>
        <v>0.1</v>
      </c>
      <c r="O1085" s="200" t="s">
        <v>1662</v>
      </c>
      <c r="P1085" s="200" t="s">
        <v>2988</v>
      </c>
      <c r="Q1085" s="211" t="s">
        <v>303</v>
      </c>
    </row>
    <row r="1086" spans="1:17" ht="11.25" customHeight="1" x14ac:dyDescent="0.2">
      <c r="A1086" s="23">
        <v>1077</v>
      </c>
      <c r="B1086" s="61" t="s">
        <v>3187</v>
      </c>
      <c r="C1086" s="208" t="s">
        <v>3188</v>
      </c>
      <c r="D1086" s="61" t="s">
        <v>3189</v>
      </c>
      <c r="E1086" s="62">
        <f t="shared" si="52"/>
        <v>44137</v>
      </c>
      <c r="F1086" s="63" t="s">
        <v>2985</v>
      </c>
      <c r="G1086" s="209">
        <v>1</v>
      </c>
      <c r="H1086" s="65" t="s">
        <v>2986</v>
      </c>
      <c r="I1086" s="25" t="s">
        <v>1760</v>
      </c>
      <c r="J1086" s="210">
        <v>144</v>
      </c>
      <c r="K1086" s="66">
        <f t="shared" si="53"/>
        <v>14.4</v>
      </c>
      <c r="L1086" s="67" t="s">
        <v>3362</v>
      </c>
      <c r="M1086" s="199">
        <v>158</v>
      </c>
      <c r="N1086" s="24">
        <f t="shared" si="54"/>
        <v>0.1</v>
      </c>
      <c r="O1086" s="200" t="s">
        <v>1662</v>
      </c>
      <c r="P1086" s="200" t="s">
        <v>2990</v>
      </c>
      <c r="Q1086" s="211" t="s">
        <v>303</v>
      </c>
    </row>
    <row r="1087" spans="1:17" ht="11.25" customHeight="1" x14ac:dyDescent="0.2">
      <c r="A1087" s="23">
        <v>1078</v>
      </c>
      <c r="B1087" s="61" t="s">
        <v>3190</v>
      </c>
      <c r="C1087" s="208" t="s">
        <v>3191</v>
      </c>
      <c r="D1087" s="61" t="s">
        <v>3192</v>
      </c>
      <c r="E1087" s="62">
        <f t="shared" si="52"/>
        <v>44137</v>
      </c>
      <c r="F1087" s="63" t="s">
        <v>2985</v>
      </c>
      <c r="G1087" s="209">
        <v>1</v>
      </c>
      <c r="H1087" s="65" t="s">
        <v>2986</v>
      </c>
      <c r="I1087" s="25" t="s">
        <v>1760</v>
      </c>
      <c r="J1087" s="210">
        <v>26</v>
      </c>
      <c r="K1087" s="66">
        <f t="shared" si="53"/>
        <v>2.6</v>
      </c>
      <c r="L1087" s="67" t="s">
        <v>3362</v>
      </c>
      <c r="M1087" s="199">
        <v>158</v>
      </c>
      <c r="N1087" s="24">
        <f t="shared" si="54"/>
        <v>0.1</v>
      </c>
      <c r="O1087" s="200" t="s">
        <v>1670</v>
      </c>
      <c r="P1087" s="200" t="s">
        <v>2990</v>
      </c>
      <c r="Q1087" s="211" t="s">
        <v>303</v>
      </c>
    </row>
    <row r="1088" spans="1:17" ht="11.25" customHeight="1" x14ac:dyDescent="0.2">
      <c r="A1088" s="23">
        <v>1079</v>
      </c>
      <c r="B1088" s="61" t="s">
        <v>3193</v>
      </c>
      <c r="C1088" s="208" t="s">
        <v>3194</v>
      </c>
      <c r="D1088" s="61" t="s">
        <v>3195</v>
      </c>
      <c r="E1088" s="62">
        <f t="shared" si="52"/>
        <v>44137</v>
      </c>
      <c r="F1088" s="63" t="s">
        <v>2985</v>
      </c>
      <c r="G1088" s="209">
        <v>1</v>
      </c>
      <c r="H1088" s="65" t="s">
        <v>2986</v>
      </c>
      <c r="I1088" s="25" t="s">
        <v>1760</v>
      </c>
      <c r="J1088" s="210">
        <v>6</v>
      </c>
      <c r="K1088" s="66">
        <f t="shared" si="53"/>
        <v>0.6</v>
      </c>
      <c r="L1088" s="67" t="s">
        <v>3362</v>
      </c>
      <c r="M1088" s="199">
        <v>158</v>
      </c>
      <c r="N1088" s="24">
        <f t="shared" si="54"/>
        <v>0.1</v>
      </c>
      <c r="O1088" s="200" t="s">
        <v>1678</v>
      </c>
      <c r="P1088" s="200" t="s">
        <v>2990</v>
      </c>
      <c r="Q1088" s="211" t="s">
        <v>303</v>
      </c>
    </row>
    <row r="1089" spans="1:17" ht="11.25" customHeight="1" x14ac:dyDescent="0.2">
      <c r="A1089" s="23">
        <v>1080</v>
      </c>
      <c r="B1089" s="61" t="s">
        <v>3193</v>
      </c>
      <c r="C1089" s="208" t="s">
        <v>3194</v>
      </c>
      <c r="D1089" s="61" t="s">
        <v>3195</v>
      </c>
      <c r="E1089" s="62">
        <f t="shared" si="52"/>
        <v>44137</v>
      </c>
      <c r="F1089" s="63" t="s">
        <v>2985</v>
      </c>
      <c r="G1089" s="209">
        <v>1</v>
      </c>
      <c r="H1089" s="65" t="s">
        <v>2986</v>
      </c>
      <c r="I1089" s="25" t="s">
        <v>1760</v>
      </c>
      <c r="J1089" s="210">
        <v>8</v>
      </c>
      <c r="K1089" s="66">
        <f t="shared" si="53"/>
        <v>0.8</v>
      </c>
      <c r="L1089" s="67" t="s">
        <v>3362</v>
      </c>
      <c r="M1089" s="199">
        <v>158</v>
      </c>
      <c r="N1089" s="24">
        <f t="shared" si="54"/>
        <v>0.1</v>
      </c>
      <c r="O1089" s="200" t="s">
        <v>1678</v>
      </c>
      <c r="P1089" s="200" t="s">
        <v>2990</v>
      </c>
      <c r="Q1089" s="211" t="s">
        <v>303</v>
      </c>
    </row>
    <row r="1090" spans="1:17" ht="11.25" customHeight="1" x14ac:dyDescent="0.2">
      <c r="A1090" s="23">
        <v>1081</v>
      </c>
      <c r="B1090" s="61" t="s">
        <v>3196</v>
      </c>
      <c r="C1090" s="208" t="s">
        <v>3197</v>
      </c>
      <c r="D1090" s="61" t="s">
        <v>3198</v>
      </c>
      <c r="E1090" s="62">
        <f t="shared" si="52"/>
        <v>44137</v>
      </c>
      <c r="F1090" s="63" t="s">
        <v>2985</v>
      </c>
      <c r="G1090" s="209">
        <v>1</v>
      </c>
      <c r="H1090" s="65" t="s">
        <v>2986</v>
      </c>
      <c r="I1090" s="25" t="s">
        <v>1760</v>
      </c>
      <c r="J1090" s="210">
        <v>8</v>
      </c>
      <c r="K1090" s="66">
        <f t="shared" si="53"/>
        <v>0.8</v>
      </c>
      <c r="L1090" s="67" t="s">
        <v>3362</v>
      </c>
      <c r="M1090" s="199">
        <v>158</v>
      </c>
      <c r="N1090" s="24">
        <f t="shared" si="54"/>
        <v>0.1</v>
      </c>
      <c r="O1090" s="200" t="s">
        <v>1680</v>
      </c>
      <c r="P1090" s="200" t="s">
        <v>2990</v>
      </c>
      <c r="Q1090" s="211" t="s">
        <v>303</v>
      </c>
    </row>
    <row r="1091" spans="1:17" ht="11.25" customHeight="1" x14ac:dyDescent="0.2">
      <c r="A1091" s="23">
        <v>1082</v>
      </c>
      <c r="B1091" s="61" t="s">
        <v>3199</v>
      </c>
      <c r="C1091" s="208" t="s">
        <v>2950</v>
      </c>
      <c r="D1091" s="61" t="s">
        <v>3200</v>
      </c>
      <c r="E1091" s="62">
        <f t="shared" si="52"/>
        <v>44137</v>
      </c>
      <c r="F1091" s="63" t="s">
        <v>2985</v>
      </c>
      <c r="G1091" s="209">
        <v>1</v>
      </c>
      <c r="H1091" s="65" t="s">
        <v>2986</v>
      </c>
      <c r="I1091" s="25" t="s">
        <v>1760</v>
      </c>
      <c r="J1091" s="210">
        <v>44</v>
      </c>
      <c r="K1091" s="66">
        <f t="shared" si="53"/>
        <v>4.4000000000000004</v>
      </c>
      <c r="L1091" s="67" t="s">
        <v>3362</v>
      </c>
      <c r="M1091" s="199">
        <v>158</v>
      </c>
      <c r="N1091" s="24">
        <f t="shared" si="54"/>
        <v>0.1</v>
      </c>
      <c r="O1091" s="200" t="s">
        <v>1687</v>
      </c>
      <c r="P1091" s="200" t="s">
        <v>2990</v>
      </c>
      <c r="Q1091" s="211" t="s">
        <v>303</v>
      </c>
    </row>
    <row r="1092" spans="1:17" ht="11.25" customHeight="1" x14ac:dyDescent="0.2">
      <c r="A1092" s="23">
        <v>1083</v>
      </c>
      <c r="B1092" s="61" t="s">
        <v>3201</v>
      </c>
      <c r="C1092" s="208" t="s">
        <v>2965</v>
      </c>
      <c r="D1092" s="61" t="s">
        <v>3202</v>
      </c>
      <c r="E1092" s="62">
        <f t="shared" si="52"/>
        <v>44137</v>
      </c>
      <c r="F1092" s="63" t="s">
        <v>2985</v>
      </c>
      <c r="G1092" s="209">
        <v>1</v>
      </c>
      <c r="H1092" s="65" t="s">
        <v>2986</v>
      </c>
      <c r="I1092" s="25" t="s">
        <v>1760</v>
      </c>
      <c r="J1092" s="210">
        <v>26</v>
      </c>
      <c r="K1092" s="66">
        <f t="shared" si="53"/>
        <v>2.6</v>
      </c>
      <c r="L1092" s="67" t="s">
        <v>3362</v>
      </c>
      <c r="M1092" s="199">
        <v>158</v>
      </c>
      <c r="N1092" s="24">
        <f t="shared" si="54"/>
        <v>0.1</v>
      </c>
      <c r="O1092" s="200" t="s">
        <v>1696</v>
      </c>
      <c r="P1092" s="200" t="s">
        <v>2990</v>
      </c>
      <c r="Q1092" s="211" t="s">
        <v>303</v>
      </c>
    </row>
    <row r="1093" spans="1:17" ht="11.25" customHeight="1" x14ac:dyDescent="0.2">
      <c r="A1093" s="23">
        <v>1084</v>
      </c>
      <c r="B1093" s="61" t="s">
        <v>3203</v>
      </c>
      <c r="C1093" s="208" t="s">
        <v>3204</v>
      </c>
      <c r="D1093" s="61" t="s">
        <v>3205</v>
      </c>
      <c r="E1093" s="62">
        <f t="shared" si="52"/>
        <v>44137</v>
      </c>
      <c r="F1093" s="63" t="s">
        <v>2985</v>
      </c>
      <c r="G1093" s="209">
        <v>1</v>
      </c>
      <c r="H1093" s="65" t="s">
        <v>2986</v>
      </c>
      <c r="I1093" s="25" t="s">
        <v>1760</v>
      </c>
      <c r="J1093" s="210">
        <v>42</v>
      </c>
      <c r="K1093" s="66">
        <f t="shared" si="53"/>
        <v>4.2</v>
      </c>
      <c r="L1093" s="67" t="s">
        <v>3362</v>
      </c>
      <c r="M1093" s="199">
        <v>158</v>
      </c>
      <c r="N1093" s="24">
        <f t="shared" si="54"/>
        <v>0.1</v>
      </c>
      <c r="O1093" s="200" t="s">
        <v>1706</v>
      </c>
      <c r="P1093" s="200" t="s">
        <v>2990</v>
      </c>
      <c r="Q1093" s="211" t="s">
        <v>303</v>
      </c>
    </row>
    <row r="1094" spans="1:17" ht="11.25" customHeight="1" x14ac:dyDescent="0.2">
      <c r="A1094" s="23">
        <v>1085</v>
      </c>
      <c r="B1094" s="61" t="s">
        <v>3206</v>
      </c>
      <c r="C1094" s="208" t="s">
        <v>3207</v>
      </c>
      <c r="D1094" s="61" t="s">
        <v>3208</v>
      </c>
      <c r="E1094" s="62">
        <f t="shared" si="52"/>
        <v>44137</v>
      </c>
      <c r="F1094" s="63" t="s">
        <v>2985</v>
      </c>
      <c r="G1094" s="209">
        <v>1</v>
      </c>
      <c r="H1094" s="65" t="s">
        <v>2986</v>
      </c>
      <c r="I1094" s="25" t="s">
        <v>1760</v>
      </c>
      <c r="J1094" s="210">
        <v>72</v>
      </c>
      <c r="K1094" s="66">
        <f t="shared" si="53"/>
        <v>7.2</v>
      </c>
      <c r="L1094" s="67" t="s">
        <v>3362</v>
      </c>
      <c r="M1094" s="199">
        <v>158</v>
      </c>
      <c r="N1094" s="24">
        <f t="shared" si="54"/>
        <v>0.1</v>
      </c>
      <c r="O1094" s="200" t="s">
        <v>1722</v>
      </c>
      <c r="P1094" s="200" t="s">
        <v>2990</v>
      </c>
      <c r="Q1094" s="211" t="s">
        <v>303</v>
      </c>
    </row>
    <row r="1095" spans="1:17" ht="11.25" customHeight="1" x14ac:dyDescent="0.2">
      <c r="A1095" s="23">
        <v>1086</v>
      </c>
      <c r="B1095" s="61" t="s">
        <v>3209</v>
      </c>
      <c r="C1095" s="208" t="s">
        <v>3210</v>
      </c>
      <c r="D1095" s="61" t="s">
        <v>3211</v>
      </c>
      <c r="E1095" s="62">
        <f t="shared" si="52"/>
        <v>44137</v>
      </c>
      <c r="F1095" s="63" t="s">
        <v>2985</v>
      </c>
      <c r="G1095" s="209">
        <v>1</v>
      </c>
      <c r="H1095" s="65" t="s">
        <v>2986</v>
      </c>
      <c r="I1095" s="25" t="s">
        <v>1760</v>
      </c>
      <c r="J1095" s="210">
        <v>55</v>
      </c>
      <c r="K1095" s="66">
        <f t="shared" si="53"/>
        <v>5.5</v>
      </c>
      <c r="L1095" s="67" t="s">
        <v>3362</v>
      </c>
      <c r="M1095" s="199">
        <v>158</v>
      </c>
      <c r="N1095" s="24">
        <f t="shared" si="54"/>
        <v>0.1</v>
      </c>
      <c r="O1095" s="200" t="s">
        <v>1723</v>
      </c>
      <c r="P1095" s="200" t="s">
        <v>2990</v>
      </c>
      <c r="Q1095" s="211" t="s">
        <v>303</v>
      </c>
    </row>
    <row r="1096" spans="1:17" ht="11.25" customHeight="1" x14ac:dyDescent="0.2">
      <c r="A1096" s="23">
        <v>1087</v>
      </c>
      <c r="B1096" s="61" t="s">
        <v>3212</v>
      </c>
      <c r="C1096" s="208" t="s">
        <v>3213</v>
      </c>
      <c r="D1096" s="61" t="s">
        <v>3214</v>
      </c>
      <c r="E1096" s="62">
        <f t="shared" si="52"/>
        <v>44137</v>
      </c>
      <c r="F1096" s="63" t="s">
        <v>2985</v>
      </c>
      <c r="G1096" s="209">
        <v>1</v>
      </c>
      <c r="H1096" s="65" t="s">
        <v>2986</v>
      </c>
      <c r="I1096" s="25" t="s">
        <v>1760</v>
      </c>
      <c r="J1096" s="210">
        <v>38</v>
      </c>
      <c r="K1096" s="66">
        <f t="shared" si="53"/>
        <v>3.8</v>
      </c>
      <c r="L1096" s="67" t="s">
        <v>3362</v>
      </c>
      <c r="M1096" s="199">
        <v>158</v>
      </c>
      <c r="N1096" s="24">
        <f t="shared" si="54"/>
        <v>0.1</v>
      </c>
      <c r="O1096" s="200" t="s">
        <v>1725</v>
      </c>
      <c r="P1096" s="200" t="s">
        <v>2990</v>
      </c>
      <c r="Q1096" s="211" t="s">
        <v>303</v>
      </c>
    </row>
    <row r="1097" spans="1:17" ht="11.25" customHeight="1" x14ac:dyDescent="0.2">
      <c r="A1097" s="23">
        <v>1088</v>
      </c>
      <c r="B1097" s="61" t="s">
        <v>3215</v>
      </c>
      <c r="C1097" s="208" t="s">
        <v>3216</v>
      </c>
      <c r="D1097" s="61" t="s">
        <v>3217</v>
      </c>
      <c r="E1097" s="62">
        <f t="shared" si="52"/>
        <v>44137</v>
      </c>
      <c r="F1097" s="63" t="s">
        <v>2985</v>
      </c>
      <c r="G1097" s="209">
        <v>1</v>
      </c>
      <c r="H1097" s="65" t="s">
        <v>2986</v>
      </c>
      <c r="I1097" s="25" t="s">
        <v>1760</v>
      </c>
      <c r="J1097" s="210">
        <v>17</v>
      </c>
      <c r="K1097" s="66">
        <f t="shared" si="53"/>
        <v>1.7</v>
      </c>
      <c r="L1097" s="67" t="s">
        <v>3362</v>
      </c>
      <c r="M1097" s="199">
        <v>158</v>
      </c>
      <c r="N1097" s="24">
        <f t="shared" si="54"/>
        <v>0.1</v>
      </c>
      <c r="O1097" s="200" t="s">
        <v>1730</v>
      </c>
      <c r="P1097" s="200" t="s">
        <v>2990</v>
      </c>
      <c r="Q1097" s="211" t="s">
        <v>303</v>
      </c>
    </row>
    <row r="1098" spans="1:17" ht="11.25" customHeight="1" x14ac:dyDescent="0.2">
      <c r="A1098" s="23">
        <v>1089</v>
      </c>
      <c r="B1098" s="61" t="s">
        <v>1484</v>
      </c>
      <c r="C1098" s="208" t="s">
        <v>1098</v>
      </c>
      <c r="D1098" s="61" t="s">
        <v>3218</v>
      </c>
      <c r="E1098" s="62">
        <f t="shared" si="52"/>
        <v>44137</v>
      </c>
      <c r="F1098" s="63" t="s">
        <v>2985</v>
      </c>
      <c r="G1098" s="209">
        <v>1</v>
      </c>
      <c r="H1098" s="65" t="s">
        <v>2986</v>
      </c>
      <c r="I1098" s="25" t="s">
        <v>1760</v>
      </c>
      <c r="J1098" s="210">
        <v>29</v>
      </c>
      <c r="K1098" s="66">
        <f t="shared" si="53"/>
        <v>2.9</v>
      </c>
      <c r="L1098" s="67" t="s">
        <v>3362</v>
      </c>
      <c r="M1098" s="199">
        <v>158</v>
      </c>
      <c r="N1098" s="24">
        <f t="shared" si="54"/>
        <v>0.1</v>
      </c>
      <c r="O1098" s="200" t="s">
        <v>1099</v>
      </c>
      <c r="P1098" s="200" t="s">
        <v>2997</v>
      </c>
      <c r="Q1098" s="211" t="s">
        <v>304</v>
      </c>
    </row>
    <row r="1099" spans="1:17" ht="11.25" customHeight="1" x14ac:dyDescent="0.2">
      <c r="A1099" s="23">
        <v>1090</v>
      </c>
      <c r="B1099" s="61" t="s">
        <v>1495</v>
      </c>
      <c r="C1099" s="208" t="s">
        <v>1790</v>
      </c>
      <c r="D1099" s="61" t="s">
        <v>3219</v>
      </c>
      <c r="E1099" s="62">
        <f t="shared" si="52"/>
        <v>44137</v>
      </c>
      <c r="F1099" s="63" t="s">
        <v>2985</v>
      </c>
      <c r="G1099" s="209">
        <v>1</v>
      </c>
      <c r="H1099" s="65" t="s">
        <v>2986</v>
      </c>
      <c r="I1099" s="25" t="s">
        <v>1760</v>
      </c>
      <c r="J1099" s="210">
        <v>46</v>
      </c>
      <c r="K1099" s="66">
        <f t="shared" si="53"/>
        <v>4.5999999999999996</v>
      </c>
      <c r="L1099" s="67" t="s">
        <v>3362</v>
      </c>
      <c r="M1099" s="199">
        <v>158</v>
      </c>
      <c r="N1099" s="24">
        <f t="shared" si="54"/>
        <v>0.1</v>
      </c>
      <c r="O1099" s="200" t="s">
        <v>2059</v>
      </c>
      <c r="P1099" s="200" t="s">
        <v>2997</v>
      </c>
      <c r="Q1099" s="211" t="s">
        <v>304</v>
      </c>
    </row>
    <row r="1100" spans="1:17" ht="11.25" customHeight="1" x14ac:dyDescent="0.2">
      <c r="A1100" s="23">
        <v>1091</v>
      </c>
      <c r="B1100" s="61" t="s">
        <v>1501</v>
      </c>
      <c r="C1100" s="208" t="s">
        <v>1871</v>
      </c>
      <c r="D1100" s="61" t="s">
        <v>3220</v>
      </c>
      <c r="E1100" s="62">
        <f t="shared" si="52"/>
        <v>44137</v>
      </c>
      <c r="F1100" s="63" t="s">
        <v>2985</v>
      </c>
      <c r="G1100" s="209">
        <v>1</v>
      </c>
      <c r="H1100" s="65" t="s">
        <v>2986</v>
      </c>
      <c r="I1100" s="25" t="s">
        <v>1760</v>
      </c>
      <c r="J1100" s="210">
        <v>18</v>
      </c>
      <c r="K1100" s="66">
        <f t="shared" si="53"/>
        <v>1.8</v>
      </c>
      <c r="L1100" s="67" t="s">
        <v>3362</v>
      </c>
      <c r="M1100" s="199">
        <v>158</v>
      </c>
      <c r="N1100" s="24">
        <f t="shared" si="54"/>
        <v>0.1</v>
      </c>
      <c r="O1100" s="200" t="s">
        <v>330</v>
      </c>
      <c r="P1100" s="200" t="s">
        <v>2997</v>
      </c>
      <c r="Q1100" s="211" t="s">
        <v>304</v>
      </c>
    </row>
    <row r="1101" spans="1:17" ht="11.25" customHeight="1" x14ac:dyDescent="0.2">
      <c r="A1101" s="23">
        <v>1092</v>
      </c>
      <c r="B1101" s="61" t="s">
        <v>1503</v>
      </c>
      <c r="C1101" s="208" t="s">
        <v>1909</v>
      </c>
      <c r="D1101" s="61" t="s">
        <v>3221</v>
      </c>
      <c r="E1101" s="62">
        <f t="shared" si="52"/>
        <v>44137</v>
      </c>
      <c r="F1101" s="63" t="s">
        <v>2985</v>
      </c>
      <c r="G1101" s="209">
        <v>1</v>
      </c>
      <c r="H1101" s="65" t="s">
        <v>2986</v>
      </c>
      <c r="I1101" s="25" t="s">
        <v>1760</v>
      </c>
      <c r="J1101" s="210">
        <v>20</v>
      </c>
      <c r="K1101" s="66">
        <f t="shared" si="53"/>
        <v>2</v>
      </c>
      <c r="L1101" s="67" t="s">
        <v>3362</v>
      </c>
      <c r="M1101" s="199">
        <v>158</v>
      </c>
      <c r="N1101" s="24">
        <f t="shared" si="54"/>
        <v>0.1</v>
      </c>
      <c r="O1101" s="200" t="s">
        <v>334</v>
      </c>
      <c r="P1101" s="200" t="s">
        <v>2997</v>
      </c>
      <c r="Q1101" s="211" t="s">
        <v>304</v>
      </c>
    </row>
    <row r="1102" spans="1:17" ht="11.25" customHeight="1" x14ac:dyDescent="0.2">
      <c r="A1102" s="23">
        <v>1093</v>
      </c>
      <c r="B1102" s="61" t="s">
        <v>1507</v>
      </c>
      <c r="C1102" s="208" t="s">
        <v>344</v>
      </c>
      <c r="D1102" s="61" t="s">
        <v>3222</v>
      </c>
      <c r="E1102" s="62">
        <f t="shared" si="52"/>
        <v>44137</v>
      </c>
      <c r="F1102" s="63" t="s">
        <v>2985</v>
      </c>
      <c r="G1102" s="209">
        <v>1</v>
      </c>
      <c r="H1102" s="65" t="s">
        <v>2986</v>
      </c>
      <c r="I1102" s="25" t="s">
        <v>1760</v>
      </c>
      <c r="J1102" s="210">
        <v>20</v>
      </c>
      <c r="K1102" s="66">
        <f t="shared" si="53"/>
        <v>2</v>
      </c>
      <c r="L1102" s="67" t="s">
        <v>3362</v>
      </c>
      <c r="M1102" s="199">
        <v>158</v>
      </c>
      <c r="N1102" s="24">
        <f t="shared" si="54"/>
        <v>0.1</v>
      </c>
      <c r="O1102" s="200" t="s">
        <v>345</v>
      </c>
      <c r="P1102" s="200" t="s">
        <v>2997</v>
      </c>
      <c r="Q1102" s="211" t="s">
        <v>304</v>
      </c>
    </row>
    <row r="1103" spans="1:17" ht="11.25" customHeight="1" x14ac:dyDescent="0.2">
      <c r="A1103" s="23">
        <v>1094</v>
      </c>
      <c r="B1103" s="61" t="s">
        <v>1511</v>
      </c>
      <c r="C1103" s="208" t="s">
        <v>1805</v>
      </c>
      <c r="D1103" s="61" t="s">
        <v>3223</v>
      </c>
      <c r="E1103" s="62">
        <f t="shared" si="52"/>
        <v>44137</v>
      </c>
      <c r="F1103" s="63" t="s">
        <v>2985</v>
      </c>
      <c r="G1103" s="209">
        <v>1</v>
      </c>
      <c r="H1103" s="65" t="s">
        <v>2986</v>
      </c>
      <c r="I1103" s="25" t="s">
        <v>1760</v>
      </c>
      <c r="J1103" s="210">
        <v>22</v>
      </c>
      <c r="K1103" s="66">
        <f t="shared" si="53"/>
        <v>2.2000000000000002</v>
      </c>
      <c r="L1103" s="67" t="s">
        <v>3362</v>
      </c>
      <c r="M1103" s="199">
        <v>158</v>
      </c>
      <c r="N1103" s="24">
        <f t="shared" si="54"/>
        <v>0.1</v>
      </c>
      <c r="O1103" s="200" t="s">
        <v>353</v>
      </c>
      <c r="P1103" s="200" t="s">
        <v>2997</v>
      </c>
      <c r="Q1103" s="211" t="s">
        <v>304</v>
      </c>
    </row>
    <row r="1104" spans="1:17" ht="11.25" customHeight="1" x14ac:dyDescent="0.2">
      <c r="A1104" s="23">
        <v>1095</v>
      </c>
      <c r="B1104" s="61" t="s">
        <v>1513</v>
      </c>
      <c r="C1104" s="208" t="s">
        <v>1806</v>
      </c>
      <c r="D1104" s="61" t="s">
        <v>3224</v>
      </c>
      <c r="E1104" s="62">
        <f t="shared" si="52"/>
        <v>44137</v>
      </c>
      <c r="F1104" s="63" t="s">
        <v>2985</v>
      </c>
      <c r="G1104" s="209">
        <v>1</v>
      </c>
      <c r="H1104" s="65" t="s">
        <v>2986</v>
      </c>
      <c r="I1104" s="25" t="s">
        <v>1760</v>
      </c>
      <c r="J1104" s="210">
        <v>14</v>
      </c>
      <c r="K1104" s="66">
        <f t="shared" si="53"/>
        <v>1.4</v>
      </c>
      <c r="L1104" s="67" t="s">
        <v>3362</v>
      </c>
      <c r="M1104" s="199">
        <v>158</v>
      </c>
      <c r="N1104" s="24">
        <f t="shared" si="54"/>
        <v>0.1</v>
      </c>
      <c r="O1104" s="200" t="s">
        <v>354</v>
      </c>
      <c r="P1104" s="200" t="s">
        <v>2997</v>
      </c>
      <c r="Q1104" s="211" t="s">
        <v>304</v>
      </c>
    </row>
    <row r="1105" spans="1:17" ht="11.25" customHeight="1" x14ac:dyDescent="0.2">
      <c r="A1105" s="23">
        <v>1096</v>
      </c>
      <c r="B1105" s="61" t="s">
        <v>1515</v>
      </c>
      <c r="C1105" s="208" t="s">
        <v>2329</v>
      </c>
      <c r="D1105" s="61" t="s">
        <v>3225</v>
      </c>
      <c r="E1105" s="62">
        <f t="shared" si="52"/>
        <v>44137</v>
      </c>
      <c r="F1105" s="63" t="s">
        <v>2985</v>
      </c>
      <c r="G1105" s="209">
        <v>1</v>
      </c>
      <c r="H1105" s="65" t="s">
        <v>2986</v>
      </c>
      <c r="I1105" s="25" t="s">
        <v>1760</v>
      </c>
      <c r="J1105" s="210">
        <v>35</v>
      </c>
      <c r="K1105" s="66">
        <f t="shared" si="53"/>
        <v>3.5</v>
      </c>
      <c r="L1105" s="67" t="s">
        <v>3362</v>
      </c>
      <c r="M1105" s="199">
        <v>158</v>
      </c>
      <c r="N1105" s="24">
        <f t="shared" si="54"/>
        <v>0.1</v>
      </c>
      <c r="O1105" s="200" t="s">
        <v>359</v>
      </c>
      <c r="P1105" s="200" t="s">
        <v>2997</v>
      </c>
      <c r="Q1105" s="211" t="s">
        <v>304</v>
      </c>
    </row>
    <row r="1106" spans="1:17" ht="11.25" customHeight="1" x14ac:dyDescent="0.2">
      <c r="A1106" s="23">
        <v>1097</v>
      </c>
      <c r="B1106" s="61" t="s">
        <v>1521</v>
      </c>
      <c r="C1106" s="208" t="s">
        <v>1887</v>
      </c>
      <c r="D1106" s="61" t="s">
        <v>3226</v>
      </c>
      <c r="E1106" s="62">
        <f t="shared" si="52"/>
        <v>44137</v>
      </c>
      <c r="F1106" s="63" t="s">
        <v>2985</v>
      </c>
      <c r="G1106" s="209">
        <v>1</v>
      </c>
      <c r="H1106" s="65" t="s">
        <v>2986</v>
      </c>
      <c r="I1106" s="25" t="s">
        <v>1760</v>
      </c>
      <c r="J1106" s="210">
        <v>22</v>
      </c>
      <c r="K1106" s="66">
        <f t="shared" si="53"/>
        <v>2.2000000000000002</v>
      </c>
      <c r="L1106" s="67" t="s">
        <v>3362</v>
      </c>
      <c r="M1106" s="199">
        <v>158</v>
      </c>
      <c r="N1106" s="24">
        <f t="shared" si="54"/>
        <v>0.1</v>
      </c>
      <c r="O1106" s="200" t="s">
        <v>2100</v>
      </c>
      <c r="P1106" s="200" t="s">
        <v>2997</v>
      </c>
      <c r="Q1106" s="211" t="s">
        <v>304</v>
      </c>
    </row>
    <row r="1107" spans="1:17" ht="11.25" customHeight="1" x14ac:dyDescent="0.2">
      <c r="A1107" s="23">
        <v>1098</v>
      </c>
      <c r="B1107" s="61" t="s">
        <v>1523</v>
      </c>
      <c r="C1107" s="208" t="s">
        <v>1785</v>
      </c>
      <c r="D1107" s="61" t="s">
        <v>3227</v>
      </c>
      <c r="E1107" s="62">
        <f t="shared" si="52"/>
        <v>44137</v>
      </c>
      <c r="F1107" s="63" t="s">
        <v>2985</v>
      </c>
      <c r="G1107" s="209">
        <v>1</v>
      </c>
      <c r="H1107" s="65" t="s">
        <v>2986</v>
      </c>
      <c r="I1107" s="25" t="s">
        <v>1760</v>
      </c>
      <c r="J1107" s="210">
        <v>13</v>
      </c>
      <c r="K1107" s="66">
        <f t="shared" si="53"/>
        <v>1.3</v>
      </c>
      <c r="L1107" s="67" t="s">
        <v>3362</v>
      </c>
      <c r="M1107" s="199">
        <v>158</v>
      </c>
      <c r="N1107" s="24">
        <f t="shared" si="54"/>
        <v>0.1</v>
      </c>
      <c r="O1107" s="200" t="s">
        <v>2102</v>
      </c>
      <c r="P1107" s="200" t="s">
        <v>2997</v>
      </c>
      <c r="Q1107" s="211" t="s">
        <v>304</v>
      </c>
    </row>
    <row r="1108" spans="1:17" ht="11.25" customHeight="1" x14ac:dyDescent="0.2">
      <c r="A1108" s="23">
        <v>1099</v>
      </c>
      <c r="B1108" s="61" t="s">
        <v>2390</v>
      </c>
      <c r="C1108" s="208" t="s">
        <v>2329</v>
      </c>
      <c r="D1108" s="61" t="s">
        <v>3228</v>
      </c>
      <c r="E1108" s="62">
        <f t="shared" si="52"/>
        <v>44137</v>
      </c>
      <c r="F1108" s="63" t="s">
        <v>2985</v>
      </c>
      <c r="G1108" s="209">
        <v>1</v>
      </c>
      <c r="H1108" s="65" t="s">
        <v>2986</v>
      </c>
      <c r="I1108" s="25" t="s">
        <v>1760</v>
      </c>
      <c r="J1108" s="210">
        <v>26</v>
      </c>
      <c r="K1108" s="66">
        <f t="shared" si="53"/>
        <v>2.6</v>
      </c>
      <c r="L1108" s="67" t="s">
        <v>3362</v>
      </c>
      <c r="M1108" s="199">
        <v>158</v>
      </c>
      <c r="N1108" s="24">
        <f t="shared" si="54"/>
        <v>0.1</v>
      </c>
      <c r="O1108" s="200" t="s">
        <v>2339</v>
      </c>
      <c r="P1108" s="200" t="s">
        <v>2997</v>
      </c>
      <c r="Q1108" s="211" t="s">
        <v>304</v>
      </c>
    </row>
    <row r="1109" spans="1:17" ht="11.25" customHeight="1" x14ac:dyDescent="0.2">
      <c r="A1109" s="23">
        <v>1100</v>
      </c>
      <c r="B1109" s="61" t="s">
        <v>2392</v>
      </c>
      <c r="C1109" s="208" t="s">
        <v>2329</v>
      </c>
      <c r="D1109" s="61" t="s">
        <v>3229</v>
      </c>
      <c r="E1109" s="62">
        <f t="shared" si="52"/>
        <v>44137</v>
      </c>
      <c r="F1109" s="63" t="s">
        <v>2985</v>
      </c>
      <c r="G1109" s="209">
        <v>1</v>
      </c>
      <c r="H1109" s="65" t="s">
        <v>2986</v>
      </c>
      <c r="I1109" s="25" t="s">
        <v>1760</v>
      </c>
      <c r="J1109" s="210">
        <v>26</v>
      </c>
      <c r="K1109" s="66">
        <f t="shared" si="53"/>
        <v>2.6</v>
      </c>
      <c r="L1109" s="67" t="s">
        <v>3362</v>
      </c>
      <c r="M1109" s="199">
        <v>158</v>
      </c>
      <c r="N1109" s="24">
        <f t="shared" si="54"/>
        <v>0.1</v>
      </c>
      <c r="O1109" s="200" t="s">
        <v>2345</v>
      </c>
      <c r="P1109" s="200" t="s">
        <v>2997</v>
      </c>
      <c r="Q1109" s="211" t="s">
        <v>304</v>
      </c>
    </row>
    <row r="1110" spans="1:17" ht="11.25" customHeight="1" x14ac:dyDescent="0.2">
      <c r="A1110" s="23">
        <v>1101</v>
      </c>
      <c r="B1110" s="61" t="s">
        <v>2396</v>
      </c>
      <c r="C1110" s="208" t="s">
        <v>1785</v>
      </c>
      <c r="D1110" s="61" t="s">
        <v>3230</v>
      </c>
      <c r="E1110" s="62">
        <f t="shared" si="52"/>
        <v>44137</v>
      </c>
      <c r="F1110" s="63" t="s">
        <v>2985</v>
      </c>
      <c r="G1110" s="209">
        <v>1</v>
      </c>
      <c r="H1110" s="65" t="s">
        <v>2986</v>
      </c>
      <c r="I1110" s="25" t="s">
        <v>1760</v>
      </c>
      <c r="J1110" s="210">
        <v>28</v>
      </c>
      <c r="K1110" s="66">
        <f t="shared" si="53"/>
        <v>2.8</v>
      </c>
      <c r="L1110" s="67" t="s">
        <v>3362</v>
      </c>
      <c r="M1110" s="199">
        <v>158</v>
      </c>
      <c r="N1110" s="24">
        <f t="shared" si="54"/>
        <v>0.1</v>
      </c>
      <c r="O1110" s="200" t="s">
        <v>2355</v>
      </c>
      <c r="P1110" s="200" t="s">
        <v>2997</v>
      </c>
      <c r="Q1110" s="211" t="s">
        <v>304</v>
      </c>
    </row>
    <row r="1111" spans="1:17" ht="11.25" customHeight="1" x14ac:dyDescent="0.2">
      <c r="A1111" s="23">
        <v>1102</v>
      </c>
      <c r="B1111" s="61" t="s">
        <v>2402</v>
      </c>
      <c r="C1111" s="208" t="s">
        <v>1785</v>
      </c>
      <c r="D1111" s="61" t="s">
        <v>3231</v>
      </c>
      <c r="E1111" s="62">
        <f t="shared" si="52"/>
        <v>44137</v>
      </c>
      <c r="F1111" s="63" t="s">
        <v>2985</v>
      </c>
      <c r="G1111" s="209">
        <v>1</v>
      </c>
      <c r="H1111" s="65" t="s">
        <v>2986</v>
      </c>
      <c r="I1111" s="25" t="s">
        <v>1760</v>
      </c>
      <c r="J1111" s="210">
        <v>20</v>
      </c>
      <c r="K1111" s="66">
        <f t="shared" si="53"/>
        <v>2</v>
      </c>
      <c r="L1111" s="67" t="s">
        <v>3362</v>
      </c>
      <c r="M1111" s="199">
        <v>158</v>
      </c>
      <c r="N1111" s="24">
        <f t="shared" si="54"/>
        <v>0.1</v>
      </c>
      <c r="O1111" s="200" t="s">
        <v>1978</v>
      </c>
      <c r="P1111" s="200" t="s">
        <v>2997</v>
      </c>
      <c r="Q1111" s="211" t="s">
        <v>304</v>
      </c>
    </row>
    <row r="1112" spans="1:17" ht="11.25" customHeight="1" x14ac:dyDescent="0.2">
      <c r="A1112" s="23">
        <v>1103</v>
      </c>
      <c r="B1112" s="61" t="s">
        <v>2404</v>
      </c>
      <c r="C1112" s="208" t="s">
        <v>3125</v>
      </c>
      <c r="D1112" s="61" t="s">
        <v>3232</v>
      </c>
      <c r="E1112" s="62">
        <f t="shared" si="52"/>
        <v>44137</v>
      </c>
      <c r="F1112" s="63" t="s">
        <v>2985</v>
      </c>
      <c r="G1112" s="209">
        <v>1</v>
      </c>
      <c r="H1112" s="65" t="s">
        <v>2986</v>
      </c>
      <c r="I1112" s="25" t="s">
        <v>1760</v>
      </c>
      <c r="J1112" s="210">
        <v>44</v>
      </c>
      <c r="K1112" s="66">
        <f t="shared" si="53"/>
        <v>4.4000000000000004</v>
      </c>
      <c r="L1112" s="67" t="s">
        <v>3362</v>
      </c>
      <c r="M1112" s="199">
        <v>158</v>
      </c>
      <c r="N1112" s="24">
        <f t="shared" si="54"/>
        <v>0.1</v>
      </c>
      <c r="O1112" s="200" t="s">
        <v>1995</v>
      </c>
      <c r="P1112" s="200" t="s">
        <v>2997</v>
      </c>
      <c r="Q1112" s="211" t="s">
        <v>304</v>
      </c>
    </row>
    <row r="1113" spans="1:17" ht="11.25" customHeight="1" x14ac:dyDescent="0.2">
      <c r="A1113" s="23">
        <v>1104</v>
      </c>
      <c r="B1113" s="61" t="s">
        <v>2408</v>
      </c>
      <c r="C1113" s="208" t="s">
        <v>3128</v>
      </c>
      <c r="D1113" s="61" t="s">
        <v>3233</v>
      </c>
      <c r="E1113" s="62">
        <f t="shared" si="52"/>
        <v>44137</v>
      </c>
      <c r="F1113" s="63" t="s">
        <v>2985</v>
      </c>
      <c r="G1113" s="209">
        <v>1</v>
      </c>
      <c r="H1113" s="65" t="s">
        <v>2986</v>
      </c>
      <c r="I1113" s="25" t="s">
        <v>1760</v>
      </c>
      <c r="J1113" s="210">
        <v>34</v>
      </c>
      <c r="K1113" s="66">
        <f t="shared" si="53"/>
        <v>3.4</v>
      </c>
      <c r="L1113" s="67" t="s">
        <v>3362</v>
      </c>
      <c r="M1113" s="199">
        <v>158</v>
      </c>
      <c r="N1113" s="24">
        <f t="shared" si="54"/>
        <v>0.1</v>
      </c>
      <c r="O1113" s="200" t="s">
        <v>2029</v>
      </c>
      <c r="P1113" s="200" t="s">
        <v>2997</v>
      </c>
      <c r="Q1113" s="211" t="s">
        <v>304</v>
      </c>
    </row>
    <row r="1114" spans="1:17" ht="11.25" customHeight="1" x14ac:dyDescent="0.2">
      <c r="A1114" s="23">
        <v>1105</v>
      </c>
      <c r="B1114" s="61" t="s">
        <v>2412</v>
      </c>
      <c r="C1114" s="208" t="s">
        <v>3128</v>
      </c>
      <c r="D1114" s="61" t="s">
        <v>3234</v>
      </c>
      <c r="E1114" s="62">
        <f t="shared" si="52"/>
        <v>44137</v>
      </c>
      <c r="F1114" s="63" t="s">
        <v>2985</v>
      </c>
      <c r="G1114" s="209">
        <v>1</v>
      </c>
      <c r="H1114" s="65" t="s">
        <v>2986</v>
      </c>
      <c r="I1114" s="25" t="s">
        <v>1760</v>
      </c>
      <c r="J1114" s="210">
        <v>34</v>
      </c>
      <c r="K1114" s="66">
        <f t="shared" si="53"/>
        <v>3.4</v>
      </c>
      <c r="L1114" s="67" t="s">
        <v>3362</v>
      </c>
      <c r="M1114" s="199">
        <v>158</v>
      </c>
      <c r="N1114" s="24">
        <f t="shared" si="54"/>
        <v>0.1</v>
      </c>
      <c r="O1114" s="200" t="s">
        <v>1084</v>
      </c>
      <c r="P1114" s="200" t="s">
        <v>2997</v>
      </c>
      <c r="Q1114" s="211" t="s">
        <v>304</v>
      </c>
    </row>
    <row r="1115" spans="1:17" ht="11.25" customHeight="1" x14ac:dyDescent="0.2">
      <c r="A1115" s="23">
        <v>1106</v>
      </c>
      <c r="B1115" s="61" t="s">
        <v>2416</v>
      </c>
      <c r="C1115" s="208" t="s">
        <v>3128</v>
      </c>
      <c r="D1115" s="61" t="s">
        <v>3235</v>
      </c>
      <c r="E1115" s="62">
        <f t="shared" si="52"/>
        <v>44137</v>
      </c>
      <c r="F1115" s="63" t="s">
        <v>2985</v>
      </c>
      <c r="G1115" s="209">
        <v>1</v>
      </c>
      <c r="H1115" s="65" t="s">
        <v>2986</v>
      </c>
      <c r="I1115" s="25" t="s">
        <v>1760</v>
      </c>
      <c r="J1115" s="210">
        <v>22</v>
      </c>
      <c r="K1115" s="66">
        <f t="shared" si="53"/>
        <v>2.2000000000000002</v>
      </c>
      <c r="L1115" s="67" t="s">
        <v>3362</v>
      </c>
      <c r="M1115" s="199">
        <v>158</v>
      </c>
      <c r="N1115" s="24">
        <f t="shared" si="54"/>
        <v>0.1</v>
      </c>
      <c r="O1115" s="200" t="s">
        <v>1092</v>
      </c>
      <c r="P1115" s="200" t="s">
        <v>2997</v>
      </c>
      <c r="Q1115" s="211" t="s">
        <v>304</v>
      </c>
    </row>
    <row r="1116" spans="1:17" ht="11.25" customHeight="1" x14ac:dyDescent="0.2">
      <c r="A1116" s="23">
        <v>1107</v>
      </c>
      <c r="B1116" s="61" t="s">
        <v>2420</v>
      </c>
      <c r="C1116" s="208" t="s">
        <v>1825</v>
      </c>
      <c r="D1116" s="61" t="s">
        <v>3236</v>
      </c>
      <c r="E1116" s="62">
        <f t="shared" si="52"/>
        <v>44137</v>
      </c>
      <c r="F1116" s="63" t="s">
        <v>2985</v>
      </c>
      <c r="G1116" s="209">
        <v>1</v>
      </c>
      <c r="H1116" s="65" t="s">
        <v>2986</v>
      </c>
      <c r="I1116" s="25" t="s">
        <v>1760</v>
      </c>
      <c r="J1116" s="210">
        <v>24</v>
      </c>
      <c r="K1116" s="66">
        <f t="shared" si="53"/>
        <v>2.4</v>
      </c>
      <c r="L1116" s="67" t="s">
        <v>3362</v>
      </c>
      <c r="M1116" s="199">
        <v>158</v>
      </c>
      <c r="N1116" s="24">
        <f t="shared" si="54"/>
        <v>0.1</v>
      </c>
      <c r="O1116" s="200" t="s">
        <v>1117</v>
      </c>
      <c r="P1116" s="200" t="s">
        <v>2997</v>
      </c>
      <c r="Q1116" s="211" t="s">
        <v>304</v>
      </c>
    </row>
    <row r="1117" spans="1:17" ht="11.25" customHeight="1" x14ac:dyDescent="0.2">
      <c r="A1117" s="23">
        <v>1108</v>
      </c>
      <c r="B1117" s="61" t="s">
        <v>2422</v>
      </c>
      <c r="C1117" s="208" t="s">
        <v>1120</v>
      </c>
      <c r="D1117" s="61" t="s">
        <v>3237</v>
      </c>
      <c r="E1117" s="62">
        <f t="shared" si="52"/>
        <v>44137</v>
      </c>
      <c r="F1117" s="63" t="s">
        <v>2985</v>
      </c>
      <c r="G1117" s="209">
        <v>1</v>
      </c>
      <c r="H1117" s="65" t="s">
        <v>2986</v>
      </c>
      <c r="I1117" s="25" t="s">
        <v>1760</v>
      </c>
      <c r="J1117" s="210">
        <v>22</v>
      </c>
      <c r="K1117" s="66">
        <f t="shared" si="53"/>
        <v>2.2000000000000002</v>
      </c>
      <c r="L1117" s="67" t="s">
        <v>3362</v>
      </c>
      <c r="M1117" s="199">
        <v>158</v>
      </c>
      <c r="N1117" s="24">
        <f t="shared" si="54"/>
        <v>0.1</v>
      </c>
      <c r="O1117" s="200" t="s">
        <v>1121</v>
      </c>
      <c r="P1117" s="200" t="s">
        <v>2997</v>
      </c>
      <c r="Q1117" s="211" t="s">
        <v>304</v>
      </c>
    </row>
    <row r="1118" spans="1:17" ht="11.25" customHeight="1" x14ac:dyDescent="0.2">
      <c r="A1118" s="23">
        <v>1109</v>
      </c>
      <c r="B1118" s="61" t="s">
        <v>2428</v>
      </c>
      <c r="C1118" s="208" t="s">
        <v>2285</v>
      </c>
      <c r="D1118" s="61" t="s">
        <v>3238</v>
      </c>
      <c r="E1118" s="62">
        <f t="shared" si="52"/>
        <v>44137</v>
      </c>
      <c r="F1118" s="63" t="s">
        <v>2985</v>
      </c>
      <c r="G1118" s="209">
        <v>1</v>
      </c>
      <c r="H1118" s="65" t="s">
        <v>2986</v>
      </c>
      <c r="I1118" s="25" t="s">
        <v>1760</v>
      </c>
      <c r="J1118" s="210">
        <v>16</v>
      </c>
      <c r="K1118" s="66">
        <f t="shared" si="53"/>
        <v>1.6</v>
      </c>
      <c r="L1118" s="67" t="s">
        <v>3362</v>
      </c>
      <c r="M1118" s="199">
        <v>158</v>
      </c>
      <c r="N1118" s="24">
        <f t="shared" si="54"/>
        <v>0.1</v>
      </c>
      <c r="O1118" s="200" t="s">
        <v>1128</v>
      </c>
      <c r="P1118" s="200" t="s">
        <v>2997</v>
      </c>
      <c r="Q1118" s="211" t="s">
        <v>304</v>
      </c>
    </row>
    <row r="1119" spans="1:17" ht="11.25" customHeight="1" x14ac:dyDescent="0.2">
      <c r="A1119" s="23">
        <v>1110</v>
      </c>
      <c r="B1119" s="61" t="s">
        <v>2434</v>
      </c>
      <c r="C1119" s="208" t="s">
        <v>1786</v>
      </c>
      <c r="D1119" s="61" t="s">
        <v>3239</v>
      </c>
      <c r="E1119" s="62">
        <f t="shared" ref="E1119:E1182" si="55">DATE(2020,11,2)</f>
        <v>44137</v>
      </c>
      <c r="F1119" s="63" t="s">
        <v>2985</v>
      </c>
      <c r="G1119" s="209">
        <v>1</v>
      </c>
      <c r="H1119" s="65" t="s">
        <v>2986</v>
      </c>
      <c r="I1119" s="25" t="s">
        <v>1760</v>
      </c>
      <c r="J1119" s="210">
        <v>12</v>
      </c>
      <c r="K1119" s="66">
        <f t="shared" ref="K1119:K1182" si="56">J1119*100/1000</f>
        <v>1.2</v>
      </c>
      <c r="L1119" s="67" t="s">
        <v>3362</v>
      </c>
      <c r="M1119" s="199">
        <v>158</v>
      </c>
      <c r="N1119" s="24">
        <f t="shared" si="54"/>
        <v>0.1</v>
      </c>
      <c r="O1119" s="200" t="s">
        <v>1155</v>
      </c>
      <c r="P1119" s="200" t="s">
        <v>2997</v>
      </c>
      <c r="Q1119" s="211" t="s">
        <v>304</v>
      </c>
    </row>
    <row r="1120" spans="1:17" ht="11.25" customHeight="1" x14ac:dyDescent="0.2">
      <c r="A1120" s="23">
        <v>1111</v>
      </c>
      <c r="B1120" s="61" t="s">
        <v>2436</v>
      </c>
      <c r="C1120" s="208" t="s">
        <v>2293</v>
      </c>
      <c r="D1120" s="61" t="s">
        <v>3240</v>
      </c>
      <c r="E1120" s="62">
        <f t="shared" si="55"/>
        <v>44137</v>
      </c>
      <c r="F1120" s="63" t="s">
        <v>2985</v>
      </c>
      <c r="G1120" s="209">
        <v>1</v>
      </c>
      <c r="H1120" s="65" t="s">
        <v>2986</v>
      </c>
      <c r="I1120" s="25" t="s">
        <v>1760</v>
      </c>
      <c r="J1120" s="210">
        <v>17</v>
      </c>
      <c r="K1120" s="66">
        <f t="shared" si="56"/>
        <v>1.7</v>
      </c>
      <c r="L1120" s="67" t="s">
        <v>3362</v>
      </c>
      <c r="M1120" s="199">
        <v>158</v>
      </c>
      <c r="N1120" s="24">
        <f t="shared" si="54"/>
        <v>0.1</v>
      </c>
      <c r="O1120" s="200" t="s">
        <v>2112</v>
      </c>
      <c r="P1120" s="200" t="s">
        <v>2997</v>
      </c>
      <c r="Q1120" s="211" t="s">
        <v>304</v>
      </c>
    </row>
    <row r="1121" spans="1:17" ht="11.25" customHeight="1" x14ac:dyDescent="0.2">
      <c r="A1121" s="23">
        <v>1112</v>
      </c>
      <c r="B1121" s="61" t="s">
        <v>2438</v>
      </c>
      <c r="C1121" s="208" t="s">
        <v>2114</v>
      </c>
      <c r="D1121" s="61" t="s">
        <v>3241</v>
      </c>
      <c r="E1121" s="62">
        <f t="shared" si="55"/>
        <v>44137</v>
      </c>
      <c r="F1121" s="63" t="s">
        <v>2985</v>
      </c>
      <c r="G1121" s="209">
        <v>1</v>
      </c>
      <c r="H1121" s="65" t="s">
        <v>2986</v>
      </c>
      <c r="I1121" s="25" t="s">
        <v>1760</v>
      </c>
      <c r="J1121" s="210">
        <v>24</v>
      </c>
      <c r="K1121" s="66">
        <f t="shared" si="56"/>
        <v>2.4</v>
      </c>
      <c r="L1121" s="67" t="s">
        <v>3362</v>
      </c>
      <c r="M1121" s="199">
        <v>158</v>
      </c>
      <c r="N1121" s="24">
        <f t="shared" si="54"/>
        <v>0.1</v>
      </c>
      <c r="O1121" s="200" t="s">
        <v>2115</v>
      </c>
      <c r="P1121" s="200" t="s">
        <v>2997</v>
      </c>
      <c r="Q1121" s="211" t="s">
        <v>304</v>
      </c>
    </row>
    <row r="1122" spans="1:17" ht="11.25" customHeight="1" x14ac:dyDescent="0.2">
      <c r="A1122" s="23">
        <v>1113</v>
      </c>
      <c r="B1122" s="61" t="s">
        <v>2440</v>
      </c>
      <c r="C1122" s="208" t="s">
        <v>2274</v>
      </c>
      <c r="D1122" s="61" t="s">
        <v>3242</v>
      </c>
      <c r="E1122" s="62">
        <f t="shared" si="55"/>
        <v>44137</v>
      </c>
      <c r="F1122" s="63" t="s">
        <v>2985</v>
      </c>
      <c r="G1122" s="209">
        <v>1</v>
      </c>
      <c r="H1122" s="65" t="s">
        <v>2986</v>
      </c>
      <c r="I1122" s="25" t="s">
        <v>1760</v>
      </c>
      <c r="J1122" s="210">
        <v>15</v>
      </c>
      <c r="K1122" s="66">
        <f t="shared" si="56"/>
        <v>1.5</v>
      </c>
      <c r="L1122" s="67" t="s">
        <v>3362</v>
      </c>
      <c r="M1122" s="199">
        <v>158</v>
      </c>
      <c r="N1122" s="24">
        <f t="shared" si="54"/>
        <v>0.1</v>
      </c>
      <c r="O1122" s="200" t="s">
        <v>2442</v>
      </c>
      <c r="P1122" s="200" t="s">
        <v>2997</v>
      </c>
      <c r="Q1122" s="211" t="s">
        <v>304</v>
      </c>
    </row>
    <row r="1123" spans="1:17" ht="11.25" customHeight="1" x14ac:dyDescent="0.2">
      <c r="A1123" s="23">
        <v>1114</v>
      </c>
      <c r="B1123" s="61" t="s">
        <v>2459</v>
      </c>
      <c r="C1123" s="208" t="s">
        <v>1909</v>
      </c>
      <c r="D1123" s="61" t="s">
        <v>3243</v>
      </c>
      <c r="E1123" s="62">
        <f t="shared" si="55"/>
        <v>44137</v>
      </c>
      <c r="F1123" s="63" t="s">
        <v>2985</v>
      </c>
      <c r="G1123" s="209">
        <v>1</v>
      </c>
      <c r="H1123" s="65" t="s">
        <v>2986</v>
      </c>
      <c r="I1123" s="25" t="s">
        <v>1760</v>
      </c>
      <c r="J1123" s="210">
        <v>44</v>
      </c>
      <c r="K1123" s="66">
        <f t="shared" si="56"/>
        <v>4.4000000000000004</v>
      </c>
      <c r="L1123" s="67" t="s">
        <v>3362</v>
      </c>
      <c r="M1123" s="199">
        <v>158</v>
      </c>
      <c r="N1123" s="24">
        <f t="shared" si="54"/>
        <v>0.1</v>
      </c>
      <c r="O1123" s="200" t="s">
        <v>2151</v>
      </c>
      <c r="P1123" s="200" t="s">
        <v>2988</v>
      </c>
      <c r="Q1123" s="211" t="s">
        <v>304</v>
      </c>
    </row>
    <row r="1124" spans="1:17" ht="11.25" customHeight="1" x14ac:dyDescent="0.2">
      <c r="A1124" s="23">
        <v>1115</v>
      </c>
      <c r="B1124" s="61" t="s">
        <v>2459</v>
      </c>
      <c r="C1124" s="208" t="s">
        <v>1909</v>
      </c>
      <c r="D1124" s="61" t="s">
        <v>3243</v>
      </c>
      <c r="E1124" s="62">
        <f t="shared" si="55"/>
        <v>44137</v>
      </c>
      <c r="F1124" s="63" t="s">
        <v>2985</v>
      </c>
      <c r="G1124" s="209">
        <v>1</v>
      </c>
      <c r="H1124" s="65" t="s">
        <v>2986</v>
      </c>
      <c r="I1124" s="25" t="s">
        <v>1760</v>
      </c>
      <c r="J1124" s="210">
        <v>40</v>
      </c>
      <c r="K1124" s="66">
        <f t="shared" si="56"/>
        <v>4</v>
      </c>
      <c r="L1124" s="67" t="s">
        <v>3362</v>
      </c>
      <c r="M1124" s="199">
        <v>158</v>
      </c>
      <c r="N1124" s="24">
        <f t="shared" si="54"/>
        <v>0.1</v>
      </c>
      <c r="O1124" s="200" t="s">
        <v>2151</v>
      </c>
      <c r="P1124" s="200" t="s">
        <v>2990</v>
      </c>
      <c r="Q1124" s="211" t="s">
        <v>304</v>
      </c>
    </row>
    <row r="1125" spans="1:17" ht="11.25" customHeight="1" x14ac:dyDescent="0.2">
      <c r="A1125" s="23">
        <v>1116</v>
      </c>
      <c r="B1125" s="61" t="s">
        <v>2461</v>
      </c>
      <c r="C1125" s="208" t="s">
        <v>1914</v>
      </c>
      <c r="D1125" s="61" t="s">
        <v>3244</v>
      </c>
      <c r="E1125" s="62">
        <f t="shared" si="55"/>
        <v>44137</v>
      </c>
      <c r="F1125" s="63" t="s">
        <v>2985</v>
      </c>
      <c r="G1125" s="209">
        <v>1</v>
      </c>
      <c r="H1125" s="65" t="s">
        <v>2986</v>
      </c>
      <c r="I1125" s="25" t="s">
        <v>1760</v>
      </c>
      <c r="J1125" s="210">
        <v>48</v>
      </c>
      <c r="K1125" s="66">
        <f t="shared" si="56"/>
        <v>4.8</v>
      </c>
      <c r="L1125" s="67" t="s">
        <v>3362</v>
      </c>
      <c r="M1125" s="199">
        <v>158</v>
      </c>
      <c r="N1125" s="24">
        <f t="shared" si="54"/>
        <v>0.1</v>
      </c>
      <c r="O1125" s="200" t="s">
        <v>2156</v>
      </c>
      <c r="P1125" s="200" t="s">
        <v>2988</v>
      </c>
      <c r="Q1125" s="211" t="s">
        <v>304</v>
      </c>
    </row>
    <row r="1126" spans="1:17" ht="11.25" customHeight="1" x14ac:dyDescent="0.2">
      <c r="A1126" s="23">
        <v>1117</v>
      </c>
      <c r="B1126" s="61" t="s">
        <v>2461</v>
      </c>
      <c r="C1126" s="208" t="s">
        <v>1914</v>
      </c>
      <c r="D1126" s="61" t="s">
        <v>3244</v>
      </c>
      <c r="E1126" s="62">
        <f t="shared" si="55"/>
        <v>44137</v>
      </c>
      <c r="F1126" s="63" t="s">
        <v>2985</v>
      </c>
      <c r="G1126" s="209">
        <v>1</v>
      </c>
      <c r="H1126" s="65" t="s">
        <v>2986</v>
      </c>
      <c r="I1126" s="25" t="s">
        <v>1760</v>
      </c>
      <c r="J1126" s="210">
        <v>26</v>
      </c>
      <c r="K1126" s="66">
        <f t="shared" si="56"/>
        <v>2.6</v>
      </c>
      <c r="L1126" s="67" t="s">
        <v>3362</v>
      </c>
      <c r="M1126" s="199">
        <v>158</v>
      </c>
      <c r="N1126" s="24">
        <f t="shared" si="54"/>
        <v>0.1</v>
      </c>
      <c r="O1126" s="200" t="s">
        <v>2156</v>
      </c>
      <c r="P1126" s="200" t="s">
        <v>2990</v>
      </c>
      <c r="Q1126" s="211" t="s">
        <v>304</v>
      </c>
    </row>
    <row r="1127" spans="1:17" ht="11.25" customHeight="1" x14ac:dyDescent="0.2">
      <c r="A1127" s="23">
        <v>1118</v>
      </c>
      <c r="B1127" s="61" t="s">
        <v>2463</v>
      </c>
      <c r="C1127" s="208" t="s">
        <v>1915</v>
      </c>
      <c r="D1127" s="61" t="s">
        <v>3245</v>
      </c>
      <c r="E1127" s="62">
        <f t="shared" si="55"/>
        <v>44137</v>
      </c>
      <c r="F1127" s="63" t="s">
        <v>2985</v>
      </c>
      <c r="G1127" s="209">
        <v>1</v>
      </c>
      <c r="H1127" s="65" t="s">
        <v>2986</v>
      </c>
      <c r="I1127" s="25" t="s">
        <v>1760</v>
      </c>
      <c r="J1127" s="210">
        <v>105</v>
      </c>
      <c r="K1127" s="66">
        <f t="shared" si="56"/>
        <v>10.5</v>
      </c>
      <c r="L1127" s="67" t="s">
        <v>3362</v>
      </c>
      <c r="M1127" s="199">
        <v>158</v>
      </c>
      <c r="N1127" s="24">
        <f t="shared" si="54"/>
        <v>0.1</v>
      </c>
      <c r="O1127" s="200" t="s">
        <v>2157</v>
      </c>
      <c r="P1127" s="200" t="s">
        <v>2988</v>
      </c>
      <c r="Q1127" s="211" t="s">
        <v>304</v>
      </c>
    </row>
    <row r="1128" spans="1:17" ht="11.25" customHeight="1" x14ac:dyDescent="0.2">
      <c r="A1128" s="23">
        <v>1119</v>
      </c>
      <c r="B1128" s="61" t="s">
        <v>2463</v>
      </c>
      <c r="C1128" s="208" t="s">
        <v>1915</v>
      </c>
      <c r="D1128" s="61" t="s">
        <v>3245</v>
      </c>
      <c r="E1128" s="62">
        <f t="shared" si="55"/>
        <v>44137</v>
      </c>
      <c r="F1128" s="63" t="s">
        <v>2985</v>
      </c>
      <c r="G1128" s="209">
        <v>1</v>
      </c>
      <c r="H1128" s="65" t="s">
        <v>2986</v>
      </c>
      <c r="I1128" s="25" t="s">
        <v>1760</v>
      </c>
      <c r="J1128" s="210">
        <v>160</v>
      </c>
      <c r="K1128" s="66">
        <f t="shared" si="56"/>
        <v>16</v>
      </c>
      <c r="L1128" s="67" t="s">
        <v>3362</v>
      </c>
      <c r="M1128" s="199">
        <v>158</v>
      </c>
      <c r="N1128" s="24">
        <f t="shared" si="54"/>
        <v>0.1</v>
      </c>
      <c r="O1128" s="200" t="s">
        <v>2157</v>
      </c>
      <c r="P1128" s="200" t="s">
        <v>2990</v>
      </c>
      <c r="Q1128" s="211" t="s">
        <v>304</v>
      </c>
    </row>
    <row r="1129" spans="1:17" ht="11.25" customHeight="1" x14ac:dyDescent="0.2">
      <c r="A1129" s="23">
        <v>1120</v>
      </c>
      <c r="B1129" s="61" t="s">
        <v>2471</v>
      </c>
      <c r="C1129" s="208" t="s">
        <v>2317</v>
      </c>
      <c r="D1129" s="61" t="s">
        <v>3246</v>
      </c>
      <c r="E1129" s="62">
        <f t="shared" si="55"/>
        <v>44137</v>
      </c>
      <c r="F1129" s="63" t="s">
        <v>2985</v>
      </c>
      <c r="G1129" s="209">
        <v>1</v>
      </c>
      <c r="H1129" s="65" t="s">
        <v>2986</v>
      </c>
      <c r="I1129" s="25" t="s">
        <v>1760</v>
      </c>
      <c r="J1129" s="210">
        <v>92</v>
      </c>
      <c r="K1129" s="66">
        <f t="shared" si="56"/>
        <v>9.1999999999999993</v>
      </c>
      <c r="L1129" s="67" t="s">
        <v>3362</v>
      </c>
      <c r="M1129" s="199">
        <v>158</v>
      </c>
      <c r="N1129" s="24">
        <f t="shared" si="54"/>
        <v>0.1</v>
      </c>
      <c r="O1129" s="200" t="s">
        <v>2182</v>
      </c>
      <c r="P1129" s="200" t="s">
        <v>2988</v>
      </c>
      <c r="Q1129" s="211" t="s">
        <v>304</v>
      </c>
    </row>
    <row r="1130" spans="1:17" ht="11.25" customHeight="1" x14ac:dyDescent="0.2">
      <c r="A1130" s="23">
        <v>1121</v>
      </c>
      <c r="B1130" s="61" t="s">
        <v>2471</v>
      </c>
      <c r="C1130" s="208" t="s">
        <v>2317</v>
      </c>
      <c r="D1130" s="61" t="s">
        <v>3246</v>
      </c>
      <c r="E1130" s="62">
        <f t="shared" si="55"/>
        <v>44137</v>
      </c>
      <c r="F1130" s="63" t="s">
        <v>2985</v>
      </c>
      <c r="G1130" s="209">
        <v>1</v>
      </c>
      <c r="H1130" s="65" t="s">
        <v>2986</v>
      </c>
      <c r="I1130" s="25" t="s">
        <v>1760</v>
      </c>
      <c r="J1130" s="210">
        <v>69</v>
      </c>
      <c r="K1130" s="66">
        <f t="shared" si="56"/>
        <v>6.9</v>
      </c>
      <c r="L1130" s="67" t="s">
        <v>3362</v>
      </c>
      <c r="M1130" s="199">
        <v>158</v>
      </c>
      <c r="N1130" s="24">
        <f t="shared" ref="N1130:N1193" si="57">100/1000</f>
        <v>0.1</v>
      </c>
      <c r="O1130" s="200" t="s">
        <v>2182</v>
      </c>
      <c r="P1130" s="200" t="s">
        <v>2990</v>
      </c>
      <c r="Q1130" s="211" t="s">
        <v>304</v>
      </c>
    </row>
    <row r="1131" spans="1:17" ht="11.25" customHeight="1" x14ac:dyDescent="0.2">
      <c r="A1131" s="23">
        <v>1122</v>
      </c>
      <c r="B1131" s="61" t="s">
        <v>2473</v>
      </c>
      <c r="C1131" s="208" t="s">
        <v>1921</v>
      </c>
      <c r="D1131" s="61" t="s">
        <v>3247</v>
      </c>
      <c r="E1131" s="62">
        <f t="shared" si="55"/>
        <v>44137</v>
      </c>
      <c r="F1131" s="63" t="s">
        <v>2985</v>
      </c>
      <c r="G1131" s="209">
        <v>1</v>
      </c>
      <c r="H1131" s="65" t="s">
        <v>2986</v>
      </c>
      <c r="I1131" s="25" t="s">
        <v>1760</v>
      </c>
      <c r="J1131" s="210">
        <v>72</v>
      </c>
      <c r="K1131" s="66">
        <f t="shared" si="56"/>
        <v>7.2</v>
      </c>
      <c r="L1131" s="67" t="s">
        <v>3362</v>
      </c>
      <c r="M1131" s="199">
        <v>158</v>
      </c>
      <c r="N1131" s="24">
        <f t="shared" si="57"/>
        <v>0.1</v>
      </c>
      <c r="O1131" s="200" t="s">
        <v>2199</v>
      </c>
      <c r="P1131" s="200" t="s">
        <v>2988</v>
      </c>
      <c r="Q1131" s="211" t="s">
        <v>304</v>
      </c>
    </row>
    <row r="1132" spans="1:17" ht="11.25" customHeight="1" x14ac:dyDescent="0.2">
      <c r="A1132" s="23">
        <v>1123</v>
      </c>
      <c r="B1132" s="61" t="s">
        <v>2473</v>
      </c>
      <c r="C1132" s="208" t="s">
        <v>1921</v>
      </c>
      <c r="D1132" s="61" t="s">
        <v>3247</v>
      </c>
      <c r="E1132" s="62">
        <f t="shared" si="55"/>
        <v>44137</v>
      </c>
      <c r="F1132" s="63" t="s">
        <v>2985</v>
      </c>
      <c r="G1132" s="209">
        <v>1</v>
      </c>
      <c r="H1132" s="65" t="s">
        <v>2986</v>
      </c>
      <c r="I1132" s="25" t="s">
        <v>1760</v>
      </c>
      <c r="J1132" s="210">
        <v>58</v>
      </c>
      <c r="K1132" s="66">
        <f t="shared" si="56"/>
        <v>5.8</v>
      </c>
      <c r="L1132" s="67" t="s">
        <v>3362</v>
      </c>
      <c r="M1132" s="199">
        <v>158</v>
      </c>
      <c r="N1132" s="24">
        <f t="shared" si="57"/>
        <v>0.1</v>
      </c>
      <c r="O1132" s="200" t="s">
        <v>2199</v>
      </c>
      <c r="P1132" s="200" t="s">
        <v>2990</v>
      </c>
      <c r="Q1132" s="211" t="s">
        <v>304</v>
      </c>
    </row>
    <row r="1133" spans="1:17" ht="11.25" customHeight="1" x14ac:dyDescent="0.2">
      <c r="A1133" s="23">
        <v>1124</v>
      </c>
      <c r="B1133" s="61" t="s">
        <v>2477</v>
      </c>
      <c r="C1133" s="208" t="s">
        <v>1886</v>
      </c>
      <c r="D1133" s="61" t="s">
        <v>3248</v>
      </c>
      <c r="E1133" s="62">
        <f t="shared" si="55"/>
        <v>44137</v>
      </c>
      <c r="F1133" s="63" t="s">
        <v>2985</v>
      </c>
      <c r="G1133" s="209">
        <v>1</v>
      </c>
      <c r="H1133" s="65" t="s">
        <v>2986</v>
      </c>
      <c r="I1133" s="25" t="s">
        <v>1760</v>
      </c>
      <c r="J1133" s="210">
        <v>160</v>
      </c>
      <c r="K1133" s="66">
        <f t="shared" si="56"/>
        <v>16</v>
      </c>
      <c r="L1133" s="67" t="s">
        <v>3362</v>
      </c>
      <c r="M1133" s="199">
        <v>158</v>
      </c>
      <c r="N1133" s="24">
        <f t="shared" si="57"/>
        <v>0.1</v>
      </c>
      <c r="O1133" s="200" t="s">
        <v>2210</v>
      </c>
      <c r="P1133" s="200" t="s">
        <v>2988</v>
      </c>
      <c r="Q1133" s="211" t="s">
        <v>304</v>
      </c>
    </row>
    <row r="1134" spans="1:17" ht="11.25" customHeight="1" x14ac:dyDescent="0.2">
      <c r="A1134" s="23">
        <v>1125</v>
      </c>
      <c r="B1134" s="61" t="s">
        <v>2477</v>
      </c>
      <c r="C1134" s="208" t="s">
        <v>1886</v>
      </c>
      <c r="D1134" s="61" t="s">
        <v>3248</v>
      </c>
      <c r="E1134" s="62">
        <f t="shared" si="55"/>
        <v>44137</v>
      </c>
      <c r="F1134" s="63" t="s">
        <v>2985</v>
      </c>
      <c r="G1134" s="209">
        <v>1</v>
      </c>
      <c r="H1134" s="65" t="s">
        <v>2986</v>
      </c>
      <c r="I1134" s="25" t="s">
        <v>1760</v>
      </c>
      <c r="J1134" s="210">
        <v>194</v>
      </c>
      <c r="K1134" s="66">
        <f t="shared" si="56"/>
        <v>19.399999999999999</v>
      </c>
      <c r="L1134" s="67" t="s">
        <v>3362</v>
      </c>
      <c r="M1134" s="199">
        <v>158</v>
      </c>
      <c r="N1134" s="24">
        <f t="shared" si="57"/>
        <v>0.1</v>
      </c>
      <c r="O1134" s="200" t="s">
        <v>2210</v>
      </c>
      <c r="P1134" s="200" t="s">
        <v>2990</v>
      </c>
      <c r="Q1134" s="211" t="s">
        <v>304</v>
      </c>
    </row>
    <row r="1135" spans="1:17" ht="11.25" customHeight="1" x14ac:dyDescent="0.2">
      <c r="A1135" s="23">
        <v>1126</v>
      </c>
      <c r="B1135" s="61" t="s">
        <v>2483</v>
      </c>
      <c r="C1135" s="208" t="s">
        <v>2257</v>
      </c>
      <c r="D1135" s="61" t="s">
        <v>3249</v>
      </c>
      <c r="E1135" s="62">
        <f t="shared" si="55"/>
        <v>44137</v>
      </c>
      <c r="F1135" s="63" t="s">
        <v>2985</v>
      </c>
      <c r="G1135" s="209">
        <v>1</v>
      </c>
      <c r="H1135" s="65" t="s">
        <v>2986</v>
      </c>
      <c r="I1135" s="25" t="s">
        <v>1760</v>
      </c>
      <c r="J1135" s="210">
        <v>28</v>
      </c>
      <c r="K1135" s="66">
        <f t="shared" si="56"/>
        <v>2.8</v>
      </c>
      <c r="L1135" s="67" t="s">
        <v>3362</v>
      </c>
      <c r="M1135" s="199">
        <v>158</v>
      </c>
      <c r="N1135" s="24">
        <f t="shared" si="57"/>
        <v>0.1</v>
      </c>
      <c r="O1135" s="200" t="s">
        <v>2232</v>
      </c>
      <c r="P1135" s="200" t="s">
        <v>2988</v>
      </c>
      <c r="Q1135" s="211" t="s">
        <v>304</v>
      </c>
    </row>
    <row r="1136" spans="1:17" ht="11.25" customHeight="1" x14ac:dyDescent="0.2">
      <c r="A1136" s="23">
        <v>1127</v>
      </c>
      <c r="B1136" s="61" t="s">
        <v>2483</v>
      </c>
      <c r="C1136" s="208" t="s">
        <v>2257</v>
      </c>
      <c r="D1136" s="61" t="s">
        <v>3249</v>
      </c>
      <c r="E1136" s="62">
        <f t="shared" si="55"/>
        <v>44137</v>
      </c>
      <c r="F1136" s="63" t="s">
        <v>2985</v>
      </c>
      <c r="G1136" s="209">
        <v>1</v>
      </c>
      <c r="H1136" s="65" t="s">
        <v>2986</v>
      </c>
      <c r="I1136" s="25" t="s">
        <v>1760</v>
      </c>
      <c r="J1136" s="210">
        <v>60</v>
      </c>
      <c r="K1136" s="66">
        <f t="shared" si="56"/>
        <v>6</v>
      </c>
      <c r="L1136" s="67" t="s">
        <v>3362</v>
      </c>
      <c r="M1136" s="199">
        <v>158</v>
      </c>
      <c r="N1136" s="24">
        <f t="shared" si="57"/>
        <v>0.1</v>
      </c>
      <c r="O1136" s="200" t="s">
        <v>2232</v>
      </c>
      <c r="P1136" s="200" t="s">
        <v>2990</v>
      </c>
      <c r="Q1136" s="211" t="s">
        <v>304</v>
      </c>
    </row>
    <row r="1137" spans="1:17" ht="11.25" customHeight="1" x14ac:dyDescent="0.2">
      <c r="A1137" s="23">
        <v>1128</v>
      </c>
      <c r="B1137" s="61" t="s">
        <v>2487</v>
      </c>
      <c r="C1137" s="208" t="s">
        <v>1764</v>
      </c>
      <c r="D1137" s="61" t="s">
        <v>3250</v>
      </c>
      <c r="E1137" s="62">
        <f t="shared" si="55"/>
        <v>44137</v>
      </c>
      <c r="F1137" s="63" t="s">
        <v>2985</v>
      </c>
      <c r="G1137" s="209">
        <v>1</v>
      </c>
      <c r="H1137" s="65" t="s">
        <v>2986</v>
      </c>
      <c r="I1137" s="25" t="s">
        <v>1760</v>
      </c>
      <c r="J1137" s="210">
        <v>108</v>
      </c>
      <c r="K1137" s="66">
        <f t="shared" si="56"/>
        <v>10.8</v>
      </c>
      <c r="L1137" s="67" t="s">
        <v>3362</v>
      </c>
      <c r="M1137" s="199">
        <v>158</v>
      </c>
      <c r="N1137" s="24">
        <f t="shared" si="57"/>
        <v>0.1</v>
      </c>
      <c r="O1137" s="200" t="s">
        <v>2236</v>
      </c>
      <c r="P1137" s="200" t="s">
        <v>2988</v>
      </c>
      <c r="Q1137" s="211" t="s">
        <v>304</v>
      </c>
    </row>
    <row r="1138" spans="1:17" ht="11.25" customHeight="1" x14ac:dyDescent="0.2">
      <c r="A1138" s="23">
        <v>1129</v>
      </c>
      <c r="B1138" s="61" t="s">
        <v>2487</v>
      </c>
      <c r="C1138" s="208" t="s">
        <v>1764</v>
      </c>
      <c r="D1138" s="61" t="s">
        <v>3250</v>
      </c>
      <c r="E1138" s="62">
        <f t="shared" si="55"/>
        <v>44137</v>
      </c>
      <c r="F1138" s="63" t="s">
        <v>2985</v>
      </c>
      <c r="G1138" s="209">
        <v>1</v>
      </c>
      <c r="H1138" s="65" t="s">
        <v>2986</v>
      </c>
      <c r="I1138" s="25" t="s">
        <v>1760</v>
      </c>
      <c r="J1138" s="210">
        <v>74</v>
      </c>
      <c r="K1138" s="66">
        <f t="shared" si="56"/>
        <v>7.4</v>
      </c>
      <c r="L1138" s="67" t="s">
        <v>3362</v>
      </c>
      <c r="M1138" s="199">
        <v>158</v>
      </c>
      <c r="N1138" s="24">
        <f t="shared" si="57"/>
        <v>0.1</v>
      </c>
      <c r="O1138" s="200" t="s">
        <v>2236</v>
      </c>
      <c r="P1138" s="200" t="s">
        <v>2990</v>
      </c>
      <c r="Q1138" s="211" t="s">
        <v>304</v>
      </c>
    </row>
    <row r="1139" spans="1:17" ht="11.25" customHeight="1" x14ac:dyDescent="0.2">
      <c r="A1139" s="23">
        <v>1130</v>
      </c>
      <c r="B1139" s="61" t="s">
        <v>2497</v>
      </c>
      <c r="C1139" s="208" t="s">
        <v>1786</v>
      </c>
      <c r="D1139" s="61" t="s">
        <v>3251</v>
      </c>
      <c r="E1139" s="62">
        <f t="shared" si="55"/>
        <v>44137</v>
      </c>
      <c r="F1139" s="63" t="s">
        <v>2985</v>
      </c>
      <c r="G1139" s="209">
        <v>1</v>
      </c>
      <c r="H1139" s="65" t="s">
        <v>2986</v>
      </c>
      <c r="I1139" s="25" t="s">
        <v>1760</v>
      </c>
      <c r="J1139" s="210">
        <v>34</v>
      </c>
      <c r="K1139" s="66">
        <f t="shared" si="56"/>
        <v>3.4</v>
      </c>
      <c r="L1139" s="67" t="s">
        <v>3362</v>
      </c>
      <c r="M1139" s="199">
        <v>158</v>
      </c>
      <c r="N1139" s="24">
        <f t="shared" si="57"/>
        <v>0.1</v>
      </c>
      <c r="O1139" s="200" t="s">
        <v>1661</v>
      </c>
      <c r="P1139" s="200" t="s">
        <v>2988</v>
      </c>
      <c r="Q1139" s="211" t="s">
        <v>304</v>
      </c>
    </row>
    <row r="1140" spans="1:17" ht="11.25" customHeight="1" x14ac:dyDescent="0.2">
      <c r="A1140" s="23">
        <v>1131</v>
      </c>
      <c r="B1140" s="61" t="s">
        <v>2497</v>
      </c>
      <c r="C1140" s="208" t="s">
        <v>1786</v>
      </c>
      <c r="D1140" s="61" t="s">
        <v>3251</v>
      </c>
      <c r="E1140" s="62">
        <f t="shared" si="55"/>
        <v>44137</v>
      </c>
      <c r="F1140" s="63" t="s">
        <v>2985</v>
      </c>
      <c r="G1140" s="209">
        <v>1</v>
      </c>
      <c r="H1140" s="65" t="s">
        <v>2986</v>
      </c>
      <c r="I1140" s="25" t="s">
        <v>1760</v>
      </c>
      <c r="J1140" s="210">
        <v>20</v>
      </c>
      <c r="K1140" s="66">
        <f t="shared" si="56"/>
        <v>2</v>
      </c>
      <c r="L1140" s="67" t="s">
        <v>3362</v>
      </c>
      <c r="M1140" s="199">
        <v>158</v>
      </c>
      <c r="N1140" s="24">
        <f t="shared" si="57"/>
        <v>0.1</v>
      </c>
      <c r="O1140" s="200" t="s">
        <v>1661</v>
      </c>
      <c r="P1140" s="200" t="s">
        <v>2990</v>
      </c>
      <c r="Q1140" s="211" t="s">
        <v>304</v>
      </c>
    </row>
    <row r="1141" spans="1:17" ht="11.25" customHeight="1" x14ac:dyDescent="0.2">
      <c r="A1141" s="23">
        <v>1132</v>
      </c>
      <c r="B1141" s="61" t="s">
        <v>2499</v>
      </c>
      <c r="C1141" s="208" t="s">
        <v>1790</v>
      </c>
      <c r="D1141" s="61" t="s">
        <v>3252</v>
      </c>
      <c r="E1141" s="62">
        <f t="shared" si="55"/>
        <v>44137</v>
      </c>
      <c r="F1141" s="63" t="s">
        <v>2985</v>
      </c>
      <c r="G1141" s="209">
        <v>1</v>
      </c>
      <c r="H1141" s="65" t="s">
        <v>2986</v>
      </c>
      <c r="I1141" s="25" t="s">
        <v>1760</v>
      </c>
      <c r="J1141" s="210">
        <v>50</v>
      </c>
      <c r="K1141" s="66">
        <f t="shared" si="56"/>
        <v>5</v>
      </c>
      <c r="L1141" s="67" t="s">
        <v>3362</v>
      </c>
      <c r="M1141" s="199">
        <v>158</v>
      </c>
      <c r="N1141" s="24">
        <f t="shared" si="57"/>
        <v>0.1</v>
      </c>
      <c r="O1141" s="200" t="s">
        <v>1665</v>
      </c>
      <c r="P1141" s="200" t="s">
        <v>2990</v>
      </c>
      <c r="Q1141" s="211" t="s">
        <v>304</v>
      </c>
    </row>
    <row r="1142" spans="1:17" ht="11.25" customHeight="1" x14ac:dyDescent="0.2">
      <c r="A1142" s="23">
        <v>1133</v>
      </c>
      <c r="B1142" s="61" t="s">
        <v>2507</v>
      </c>
      <c r="C1142" s="208" t="s">
        <v>1805</v>
      </c>
      <c r="D1142" s="61" t="s">
        <v>3253</v>
      </c>
      <c r="E1142" s="62">
        <f t="shared" si="55"/>
        <v>44137</v>
      </c>
      <c r="F1142" s="63" t="s">
        <v>2985</v>
      </c>
      <c r="G1142" s="209">
        <v>1</v>
      </c>
      <c r="H1142" s="65" t="s">
        <v>2986</v>
      </c>
      <c r="I1142" s="25" t="s">
        <v>1760</v>
      </c>
      <c r="J1142" s="210">
        <v>85</v>
      </c>
      <c r="K1142" s="66">
        <f t="shared" si="56"/>
        <v>8.5</v>
      </c>
      <c r="L1142" s="67" t="s">
        <v>3362</v>
      </c>
      <c r="M1142" s="199">
        <v>158</v>
      </c>
      <c r="N1142" s="24">
        <f t="shared" si="57"/>
        <v>0.1</v>
      </c>
      <c r="O1142" s="200" t="s">
        <v>1681</v>
      </c>
      <c r="P1142" s="200" t="s">
        <v>2990</v>
      </c>
      <c r="Q1142" s="211" t="s">
        <v>304</v>
      </c>
    </row>
    <row r="1143" spans="1:17" ht="11.25" customHeight="1" x14ac:dyDescent="0.2">
      <c r="A1143" s="23">
        <v>1134</v>
      </c>
      <c r="B1143" s="61" t="s">
        <v>2509</v>
      </c>
      <c r="C1143" s="208" t="s">
        <v>1806</v>
      </c>
      <c r="D1143" s="61" t="s">
        <v>3254</v>
      </c>
      <c r="E1143" s="62">
        <f t="shared" si="55"/>
        <v>44137</v>
      </c>
      <c r="F1143" s="63" t="s">
        <v>2985</v>
      </c>
      <c r="G1143" s="209">
        <v>1</v>
      </c>
      <c r="H1143" s="65" t="s">
        <v>2986</v>
      </c>
      <c r="I1143" s="25" t="s">
        <v>1760</v>
      </c>
      <c r="J1143" s="210">
        <v>30</v>
      </c>
      <c r="K1143" s="66">
        <f t="shared" si="56"/>
        <v>3</v>
      </c>
      <c r="L1143" s="67" t="s">
        <v>3362</v>
      </c>
      <c r="M1143" s="199">
        <v>158</v>
      </c>
      <c r="N1143" s="24">
        <f t="shared" si="57"/>
        <v>0.1</v>
      </c>
      <c r="O1143" s="200" t="s">
        <v>1682</v>
      </c>
      <c r="P1143" s="200" t="s">
        <v>2990</v>
      </c>
      <c r="Q1143" s="211" t="s">
        <v>304</v>
      </c>
    </row>
    <row r="1144" spans="1:17" ht="11.25" customHeight="1" x14ac:dyDescent="0.2">
      <c r="A1144" s="23">
        <v>1135</v>
      </c>
      <c r="B1144" s="61" t="s">
        <v>2515</v>
      </c>
      <c r="C1144" s="208" t="s">
        <v>2269</v>
      </c>
      <c r="D1144" s="61" t="s">
        <v>3255</v>
      </c>
      <c r="E1144" s="62">
        <f t="shared" si="55"/>
        <v>44137</v>
      </c>
      <c r="F1144" s="63" t="s">
        <v>2985</v>
      </c>
      <c r="G1144" s="209">
        <v>1</v>
      </c>
      <c r="H1144" s="65" t="s">
        <v>2986</v>
      </c>
      <c r="I1144" s="25" t="s">
        <v>1760</v>
      </c>
      <c r="J1144" s="210">
        <v>24</v>
      </c>
      <c r="K1144" s="66">
        <f t="shared" si="56"/>
        <v>2.4</v>
      </c>
      <c r="L1144" s="67" t="s">
        <v>3362</v>
      </c>
      <c r="M1144" s="199">
        <v>158</v>
      </c>
      <c r="N1144" s="24">
        <f t="shared" si="57"/>
        <v>0.1</v>
      </c>
      <c r="O1144" s="200" t="s">
        <v>1697</v>
      </c>
      <c r="P1144" s="200" t="s">
        <v>2990</v>
      </c>
      <c r="Q1144" s="211" t="s">
        <v>304</v>
      </c>
    </row>
    <row r="1145" spans="1:17" ht="11.25" customHeight="1" x14ac:dyDescent="0.2">
      <c r="A1145" s="23">
        <v>1136</v>
      </c>
      <c r="B1145" s="61" t="s">
        <v>2517</v>
      </c>
      <c r="C1145" s="208" t="s">
        <v>2271</v>
      </c>
      <c r="D1145" s="61" t="s">
        <v>3256</v>
      </c>
      <c r="E1145" s="62">
        <f t="shared" si="55"/>
        <v>44137</v>
      </c>
      <c r="F1145" s="63" t="s">
        <v>2985</v>
      </c>
      <c r="G1145" s="209">
        <v>1</v>
      </c>
      <c r="H1145" s="65" t="s">
        <v>2986</v>
      </c>
      <c r="I1145" s="25" t="s">
        <v>1760</v>
      </c>
      <c r="J1145" s="210">
        <v>10</v>
      </c>
      <c r="K1145" s="66">
        <f t="shared" si="56"/>
        <v>1</v>
      </c>
      <c r="L1145" s="67" t="s">
        <v>3362</v>
      </c>
      <c r="M1145" s="199">
        <v>158</v>
      </c>
      <c r="N1145" s="24">
        <f t="shared" si="57"/>
        <v>0.1</v>
      </c>
      <c r="O1145" s="200" t="s">
        <v>1699</v>
      </c>
      <c r="P1145" s="200" t="s">
        <v>2990</v>
      </c>
      <c r="Q1145" s="211" t="s">
        <v>304</v>
      </c>
    </row>
    <row r="1146" spans="1:17" ht="11.25" customHeight="1" x14ac:dyDescent="0.2">
      <c r="A1146" s="23">
        <v>1137</v>
      </c>
      <c r="B1146" s="61" t="s">
        <v>2519</v>
      </c>
      <c r="C1146" s="208" t="s">
        <v>2273</v>
      </c>
      <c r="D1146" s="61" t="s">
        <v>3257</v>
      </c>
      <c r="E1146" s="62">
        <f t="shared" si="55"/>
        <v>44137</v>
      </c>
      <c r="F1146" s="63" t="s">
        <v>2985</v>
      </c>
      <c r="G1146" s="209">
        <v>1</v>
      </c>
      <c r="H1146" s="65" t="s">
        <v>2986</v>
      </c>
      <c r="I1146" s="25" t="s">
        <v>1760</v>
      </c>
      <c r="J1146" s="210">
        <v>14</v>
      </c>
      <c r="K1146" s="66">
        <f t="shared" si="56"/>
        <v>1.4</v>
      </c>
      <c r="L1146" s="67" t="s">
        <v>3362</v>
      </c>
      <c r="M1146" s="199">
        <v>158</v>
      </c>
      <c r="N1146" s="24">
        <f t="shared" si="57"/>
        <v>0.1</v>
      </c>
      <c r="O1146" s="200" t="s">
        <v>1701</v>
      </c>
      <c r="P1146" s="200" t="s">
        <v>2990</v>
      </c>
      <c r="Q1146" s="211" t="s">
        <v>304</v>
      </c>
    </row>
    <row r="1147" spans="1:17" ht="11.25" customHeight="1" x14ac:dyDescent="0.2">
      <c r="A1147" s="23">
        <v>1138</v>
      </c>
      <c r="B1147" s="61" t="s">
        <v>2521</v>
      </c>
      <c r="C1147" s="208" t="s">
        <v>2276</v>
      </c>
      <c r="D1147" s="61" t="s">
        <v>3258</v>
      </c>
      <c r="E1147" s="62">
        <f t="shared" si="55"/>
        <v>44137</v>
      </c>
      <c r="F1147" s="63" t="s">
        <v>2985</v>
      </c>
      <c r="G1147" s="209">
        <v>1</v>
      </c>
      <c r="H1147" s="65" t="s">
        <v>2986</v>
      </c>
      <c r="I1147" s="25" t="s">
        <v>1760</v>
      </c>
      <c r="J1147" s="210">
        <v>12</v>
      </c>
      <c r="K1147" s="66">
        <f t="shared" si="56"/>
        <v>1.2</v>
      </c>
      <c r="L1147" s="67" t="s">
        <v>3362</v>
      </c>
      <c r="M1147" s="199">
        <v>158</v>
      </c>
      <c r="N1147" s="24">
        <f t="shared" si="57"/>
        <v>0.1</v>
      </c>
      <c r="O1147" s="200" t="s">
        <v>1704</v>
      </c>
      <c r="P1147" s="200" t="s">
        <v>2990</v>
      </c>
      <c r="Q1147" s="211" t="s">
        <v>304</v>
      </c>
    </row>
    <row r="1148" spans="1:17" ht="11.25" customHeight="1" x14ac:dyDescent="0.2">
      <c r="A1148" s="23">
        <v>1139</v>
      </c>
      <c r="B1148" s="61" t="s">
        <v>2525</v>
      </c>
      <c r="C1148" s="208" t="s">
        <v>2280</v>
      </c>
      <c r="D1148" s="61" t="s">
        <v>3259</v>
      </c>
      <c r="E1148" s="62">
        <f t="shared" si="55"/>
        <v>44137</v>
      </c>
      <c r="F1148" s="63" t="s">
        <v>2985</v>
      </c>
      <c r="G1148" s="209">
        <v>1</v>
      </c>
      <c r="H1148" s="65" t="s">
        <v>2986</v>
      </c>
      <c r="I1148" s="25" t="s">
        <v>1760</v>
      </c>
      <c r="J1148" s="210">
        <v>4</v>
      </c>
      <c r="K1148" s="66">
        <f t="shared" si="56"/>
        <v>0.4</v>
      </c>
      <c r="L1148" s="67" t="s">
        <v>3362</v>
      </c>
      <c r="M1148" s="199">
        <v>158</v>
      </c>
      <c r="N1148" s="24">
        <f t="shared" si="57"/>
        <v>0.1</v>
      </c>
      <c r="O1148" s="200" t="s">
        <v>1708</v>
      </c>
      <c r="P1148" s="200" t="s">
        <v>2990</v>
      </c>
      <c r="Q1148" s="211" t="s">
        <v>304</v>
      </c>
    </row>
    <row r="1149" spans="1:17" ht="11.25" customHeight="1" x14ac:dyDescent="0.2">
      <c r="A1149" s="23">
        <v>1140</v>
      </c>
      <c r="B1149" s="61" t="s">
        <v>2529</v>
      </c>
      <c r="C1149" s="208" t="s">
        <v>1818</v>
      </c>
      <c r="D1149" s="61" t="s">
        <v>3260</v>
      </c>
      <c r="E1149" s="62">
        <f t="shared" si="55"/>
        <v>44137</v>
      </c>
      <c r="F1149" s="63" t="s">
        <v>2985</v>
      </c>
      <c r="G1149" s="209">
        <v>1</v>
      </c>
      <c r="H1149" s="65" t="s">
        <v>2986</v>
      </c>
      <c r="I1149" s="25" t="s">
        <v>1760</v>
      </c>
      <c r="J1149" s="210">
        <v>15</v>
      </c>
      <c r="K1149" s="66">
        <f t="shared" si="56"/>
        <v>1.5</v>
      </c>
      <c r="L1149" s="67" t="s">
        <v>3362</v>
      </c>
      <c r="M1149" s="199">
        <v>158</v>
      </c>
      <c r="N1149" s="24">
        <f t="shared" si="57"/>
        <v>0.1</v>
      </c>
      <c r="O1149" s="200" t="s">
        <v>1718</v>
      </c>
      <c r="P1149" s="200" t="s">
        <v>2990</v>
      </c>
      <c r="Q1149" s="211" t="s">
        <v>304</v>
      </c>
    </row>
    <row r="1150" spans="1:17" ht="11.25" customHeight="1" x14ac:dyDescent="0.2">
      <c r="A1150" s="23">
        <v>1141</v>
      </c>
      <c r="B1150" s="61" t="s">
        <v>2533</v>
      </c>
      <c r="C1150" s="208" t="s">
        <v>1825</v>
      </c>
      <c r="D1150" s="61" t="s">
        <v>3261</v>
      </c>
      <c r="E1150" s="62">
        <f t="shared" si="55"/>
        <v>44137</v>
      </c>
      <c r="F1150" s="63" t="s">
        <v>2985</v>
      </c>
      <c r="G1150" s="209">
        <v>1</v>
      </c>
      <c r="H1150" s="65" t="s">
        <v>2986</v>
      </c>
      <c r="I1150" s="25" t="s">
        <v>1760</v>
      </c>
      <c r="J1150" s="210">
        <v>22</v>
      </c>
      <c r="K1150" s="66">
        <f t="shared" si="56"/>
        <v>2.2000000000000002</v>
      </c>
      <c r="L1150" s="67" t="s">
        <v>3362</v>
      </c>
      <c r="M1150" s="199">
        <v>158</v>
      </c>
      <c r="N1150" s="24">
        <f t="shared" si="57"/>
        <v>0.1</v>
      </c>
      <c r="O1150" s="200" t="s">
        <v>1727</v>
      </c>
      <c r="P1150" s="200" t="s">
        <v>2990</v>
      </c>
      <c r="Q1150" s="211" t="s">
        <v>304</v>
      </c>
    </row>
    <row r="1151" spans="1:17" ht="11.25" customHeight="1" x14ac:dyDescent="0.2">
      <c r="A1151" s="23">
        <v>1142</v>
      </c>
      <c r="B1151" s="61" t="s">
        <v>2543</v>
      </c>
      <c r="C1151" s="208" t="s">
        <v>2293</v>
      </c>
      <c r="D1151" s="61" t="s">
        <v>3262</v>
      </c>
      <c r="E1151" s="62">
        <f t="shared" si="55"/>
        <v>44137</v>
      </c>
      <c r="F1151" s="63" t="s">
        <v>2985</v>
      </c>
      <c r="G1151" s="209">
        <v>1</v>
      </c>
      <c r="H1151" s="65" t="s">
        <v>2986</v>
      </c>
      <c r="I1151" s="25" t="s">
        <v>1760</v>
      </c>
      <c r="J1151" s="210">
        <v>14</v>
      </c>
      <c r="K1151" s="66">
        <f t="shared" si="56"/>
        <v>1.4</v>
      </c>
      <c r="L1151" s="67" t="s">
        <v>3362</v>
      </c>
      <c r="M1151" s="199">
        <v>158</v>
      </c>
      <c r="N1151" s="24">
        <f t="shared" si="57"/>
        <v>0.1</v>
      </c>
      <c r="O1151" s="200" t="s">
        <v>1740</v>
      </c>
      <c r="P1151" s="200" t="s">
        <v>2990</v>
      </c>
      <c r="Q1151" s="211" t="s">
        <v>304</v>
      </c>
    </row>
    <row r="1152" spans="1:17" ht="11.25" customHeight="1" x14ac:dyDescent="0.2">
      <c r="A1152" s="23">
        <v>1143</v>
      </c>
      <c r="B1152" s="61" t="s">
        <v>2545</v>
      </c>
      <c r="C1152" s="208" t="s">
        <v>2294</v>
      </c>
      <c r="D1152" s="61" t="s">
        <v>3263</v>
      </c>
      <c r="E1152" s="62">
        <f t="shared" si="55"/>
        <v>44137</v>
      </c>
      <c r="F1152" s="63" t="s">
        <v>2985</v>
      </c>
      <c r="G1152" s="209">
        <v>1</v>
      </c>
      <c r="H1152" s="65" t="s">
        <v>2986</v>
      </c>
      <c r="I1152" s="25" t="s">
        <v>1760</v>
      </c>
      <c r="J1152" s="210">
        <v>19</v>
      </c>
      <c r="K1152" s="66">
        <f t="shared" si="56"/>
        <v>1.9</v>
      </c>
      <c r="L1152" s="67" t="s">
        <v>3362</v>
      </c>
      <c r="M1152" s="199">
        <v>158</v>
      </c>
      <c r="N1152" s="24">
        <f t="shared" si="57"/>
        <v>0.1</v>
      </c>
      <c r="O1152" s="200" t="s">
        <v>1741</v>
      </c>
      <c r="P1152" s="200" t="s">
        <v>2990</v>
      </c>
      <c r="Q1152" s="211" t="s">
        <v>304</v>
      </c>
    </row>
    <row r="1153" spans="1:17" ht="11.25" customHeight="1" x14ac:dyDescent="0.2">
      <c r="A1153" s="23">
        <v>1144</v>
      </c>
      <c r="B1153" s="61" t="s">
        <v>2547</v>
      </c>
      <c r="C1153" s="208" t="s">
        <v>1779</v>
      </c>
      <c r="D1153" s="61" t="s">
        <v>3264</v>
      </c>
      <c r="E1153" s="62">
        <f t="shared" si="55"/>
        <v>44137</v>
      </c>
      <c r="F1153" s="63" t="s">
        <v>2985</v>
      </c>
      <c r="G1153" s="209">
        <v>1</v>
      </c>
      <c r="H1153" s="65" t="s">
        <v>2986</v>
      </c>
      <c r="I1153" s="25" t="s">
        <v>1760</v>
      </c>
      <c r="J1153" s="210">
        <v>80</v>
      </c>
      <c r="K1153" s="66">
        <f t="shared" si="56"/>
        <v>8</v>
      </c>
      <c r="L1153" s="67" t="s">
        <v>3362</v>
      </c>
      <c r="M1153" s="199">
        <v>158</v>
      </c>
      <c r="N1153" s="24">
        <f t="shared" si="57"/>
        <v>0.1</v>
      </c>
      <c r="O1153" s="200" t="s">
        <v>1141</v>
      </c>
      <c r="P1153" s="200" t="s">
        <v>2997</v>
      </c>
      <c r="Q1153" s="211" t="s">
        <v>2549</v>
      </c>
    </row>
    <row r="1154" spans="1:17" ht="11.25" customHeight="1" x14ac:dyDescent="0.2">
      <c r="A1154" s="23">
        <v>1145</v>
      </c>
      <c r="B1154" s="61" t="s">
        <v>2550</v>
      </c>
      <c r="C1154" s="208" t="s">
        <v>1779</v>
      </c>
      <c r="D1154" s="61" t="s">
        <v>3265</v>
      </c>
      <c r="E1154" s="62">
        <f t="shared" si="55"/>
        <v>44137</v>
      </c>
      <c r="F1154" s="63" t="s">
        <v>2985</v>
      </c>
      <c r="G1154" s="209">
        <v>1</v>
      </c>
      <c r="H1154" s="65" t="s">
        <v>2986</v>
      </c>
      <c r="I1154" s="25" t="s">
        <v>1760</v>
      </c>
      <c r="J1154" s="210">
        <v>36</v>
      </c>
      <c r="K1154" s="66">
        <f t="shared" si="56"/>
        <v>3.6</v>
      </c>
      <c r="L1154" s="67" t="s">
        <v>3362</v>
      </c>
      <c r="M1154" s="199">
        <v>158</v>
      </c>
      <c r="N1154" s="24">
        <f t="shared" si="57"/>
        <v>0.1</v>
      </c>
      <c r="O1154" s="200" t="s">
        <v>1142</v>
      </c>
      <c r="P1154" s="200" t="s">
        <v>2997</v>
      </c>
      <c r="Q1154" s="211" t="s">
        <v>2549</v>
      </c>
    </row>
    <row r="1155" spans="1:17" ht="11.25" customHeight="1" x14ac:dyDescent="0.2">
      <c r="A1155" s="23">
        <v>1146</v>
      </c>
      <c r="B1155" s="61" t="s">
        <v>2556</v>
      </c>
      <c r="C1155" s="208" t="s">
        <v>2318</v>
      </c>
      <c r="D1155" s="61" t="s">
        <v>3266</v>
      </c>
      <c r="E1155" s="62">
        <f t="shared" si="55"/>
        <v>44137</v>
      </c>
      <c r="F1155" s="63" t="s">
        <v>2985</v>
      </c>
      <c r="G1155" s="209">
        <v>1</v>
      </c>
      <c r="H1155" s="65" t="s">
        <v>2986</v>
      </c>
      <c r="I1155" s="25" t="s">
        <v>1760</v>
      </c>
      <c r="J1155" s="210">
        <v>78</v>
      </c>
      <c r="K1155" s="66">
        <f t="shared" si="56"/>
        <v>7.8</v>
      </c>
      <c r="L1155" s="67" t="s">
        <v>3362</v>
      </c>
      <c r="M1155" s="199">
        <v>158</v>
      </c>
      <c r="N1155" s="24">
        <f t="shared" si="57"/>
        <v>0.1</v>
      </c>
      <c r="O1155" s="200" t="s">
        <v>2080</v>
      </c>
      <c r="P1155" s="200" t="s">
        <v>2997</v>
      </c>
      <c r="Q1155" s="211" t="s">
        <v>2549</v>
      </c>
    </row>
    <row r="1156" spans="1:17" ht="11.25" customHeight="1" x14ac:dyDescent="0.2">
      <c r="A1156" s="23">
        <v>1147</v>
      </c>
      <c r="B1156" s="61" t="s">
        <v>2558</v>
      </c>
      <c r="C1156" s="208" t="s">
        <v>1810</v>
      </c>
      <c r="D1156" s="61" t="s">
        <v>3267</v>
      </c>
      <c r="E1156" s="62">
        <f t="shared" si="55"/>
        <v>44137</v>
      </c>
      <c r="F1156" s="63" t="s">
        <v>2985</v>
      </c>
      <c r="G1156" s="209">
        <v>1</v>
      </c>
      <c r="H1156" s="65" t="s">
        <v>2986</v>
      </c>
      <c r="I1156" s="25" t="s">
        <v>1760</v>
      </c>
      <c r="J1156" s="210">
        <v>40</v>
      </c>
      <c r="K1156" s="66">
        <f t="shared" si="56"/>
        <v>4</v>
      </c>
      <c r="L1156" s="67" t="s">
        <v>3362</v>
      </c>
      <c r="M1156" s="199">
        <v>158</v>
      </c>
      <c r="N1156" s="24">
        <f t="shared" si="57"/>
        <v>0.1</v>
      </c>
      <c r="O1156" s="200" t="s">
        <v>2081</v>
      </c>
      <c r="P1156" s="200" t="s">
        <v>2997</v>
      </c>
      <c r="Q1156" s="211" t="s">
        <v>2549</v>
      </c>
    </row>
    <row r="1157" spans="1:17" ht="11.25" customHeight="1" x14ac:dyDescent="0.2">
      <c r="A1157" s="23">
        <v>1148</v>
      </c>
      <c r="B1157" s="61" t="s">
        <v>2562</v>
      </c>
      <c r="C1157" s="208" t="s">
        <v>1905</v>
      </c>
      <c r="D1157" s="61" t="s">
        <v>3268</v>
      </c>
      <c r="E1157" s="62">
        <f t="shared" si="55"/>
        <v>44137</v>
      </c>
      <c r="F1157" s="63" t="s">
        <v>2985</v>
      </c>
      <c r="G1157" s="209">
        <v>1</v>
      </c>
      <c r="H1157" s="65" t="s">
        <v>2986</v>
      </c>
      <c r="I1157" s="25" t="s">
        <v>1760</v>
      </c>
      <c r="J1157" s="210">
        <v>72</v>
      </c>
      <c r="K1157" s="66">
        <f t="shared" si="56"/>
        <v>7.2</v>
      </c>
      <c r="L1157" s="67" t="s">
        <v>3362</v>
      </c>
      <c r="M1157" s="199">
        <v>158</v>
      </c>
      <c r="N1157" s="24">
        <f t="shared" si="57"/>
        <v>0.1</v>
      </c>
      <c r="O1157" s="200" t="s">
        <v>2041</v>
      </c>
      <c r="P1157" s="200" t="s">
        <v>2997</v>
      </c>
      <c r="Q1157" s="211" t="s">
        <v>2549</v>
      </c>
    </row>
    <row r="1158" spans="1:17" ht="11.25" customHeight="1" x14ac:dyDescent="0.2">
      <c r="A1158" s="23">
        <v>1149</v>
      </c>
      <c r="B1158" s="61" t="s">
        <v>2564</v>
      </c>
      <c r="C1158" s="208" t="s">
        <v>1798</v>
      </c>
      <c r="D1158" s="61" t="s">
        <v>3269</v>
      </c>
      <c r="E1158" s="62">
        <f t="shared" si="55"/>
        <v>44137</v>
      </c>
      <c r="F1158" s="63" t="s">
        <v>2985</v>
      </c>
      <c r="G1158" s="209">
        <v>1</v>
      </c>
      <c r="H1158" s="65" t="s">
        <v>2986</v>
      </c>
      <c r="I1158" s="25" t="s">
        <v>1760</v>
      </c>
      <c r="J1158" s="210">
        <v>40</v>
      </c>
      <c r="K1158" s="66">
        <f t="shared" si="56"/>
        <v>4</v>
      </c>
      <c r="L1158" s="67" t="s">
        <v>3362</v>
      </c>
      <c r="M1158" s="199">
        <v>158</v>
      </c>
      <c r="N1158" s="24">
        <f t="shared" si="57"/>
        <v>0.1</v>
      </c>
      <c r="O1158" s="200" t="s">
        <v>327</v>
      </c>
      <c r="P1158" s="200" t="s">
        <v>2997</v>
      </c>
      <c r="Q1158" s="211" t="s">
        <v>2549</v>
      </c>
    </row>
    <row r="1159" spans="1:17" ht="11.25" customHeight="1" x14ac:dyDescent="0.2">
      <c r="A1159" s="23">
        <v>1150</v>
      </c>
      <c r="B1159" s="61" t="s">
        <v>2566</v>
      </c>
      <c r="C1159" s="208" t="s">
        <v>347</v>
      </c>
      <c r="D1159" s="61" t="s">
        <v>3270</v>
      </c>
      <c r="E1159" s="62">
        <f t="shared" si="55"/>
        <v>44137</v>
      </c>
      <c r="F1159" s="63" t="s">
        <v>2985</v>
      </c>
      <c r="G1159" s="209">
        <v>1</v>
      </c>
      <c r="H1159" s="65" t="s">
        <v>2986</v>
      </c>
      <c r="I1159" s="25" t="s">
        <v>1760</v>
      </c>
      <c r="J1159" s="210">
        <v>24</v>
      </c>
      <c r="K1159" s="66">
        <f t="shared" si="56"/>
        <v>2.4</v>
      </c>
      <c r="L1159" s="67" t="s">
        <v>3362</v>
      </c>
      <c r="M1159" s="199">
        <v>158</v>
      </c>
      <c r="N1159" s="24">
        <f t="shared" si="57"/>
        <v>0.1</v>
      </c>
      <c r="O1159" s="200" t="s">
        <v>348</v>
      </c>
      <c r="P1159" s="200" t="s">
        <v>2997</v>
      </c>
      <c r="Q1159" s="211" t="s">
        <v>2549</v>
      </c>
    </row>
    <row r="1160" spans="1:17" ht="11.25" customHeight="1" x14ac:dyDescent="0.2">
      <c r="A1160" s="23">
        <v>1151</v>
      </c>
      <c r="B1160" s="61" t="s">
        <v>2566</v>
      </c>
      <c r="C1160" s="208" t="s">
        <v>347</v>
      </c>
      <c r="D1160" s="61" t="s">
        <v>3270</v>
      </c>
      <c r="E1160" s="62">
        <f t="shared" si="55"/>
        <v>44137</v>
      </c>
      <c r="F1160" s="63" t="s">
        <v>2985</v>
      </c>
      <c r="G1160" s="209">
        <v>1</v>
      </c>
      <c r="H1160" s="65" t="s">
        <v>2986</v>
      </c>
      <c r="I1160" s="25" t="s">
        <v>1760</v>
      </c>
      <c r="J1160" s="210">
        <v>76</v>
      </c>
      <c r="K1160" s="66">
        <f t="shared" si="56"/>
        <v>7.6</v>
      </c>
      <c r="L1160" s="67" t="s">
        <v>3362</v>
      </c>
      <c r="M1160" s="199">
        <v>158</v>
      </c>
      <c r="N1160" s="24">
        <f t="shared" si="57"/>
        <v>0.1</v>
      </c>
      <c r="O1160" s="200" t="s">
        <v>348</v>
      </c>
      <c r="P1160" s="200" t="s">
        <v>2997</v>
      </c>
      <c r="Q1160" s="211" t="s">
        <v>2549</v>
      </c>
    </row>
    <row r="1161" spans="1:17" ht="11.25" customHeight="1" x14ac:dyDescent="0.2">
      <c r="A1161" s="23">
        <v>1152</v>
      </c>
      <c r="B1161" s="61" t="s">
        <v>2568</v>
      </c>
      <c r="C1161" s="208" t="s">
        <v>1910</v>
      </c>
      <c r="D1161" s="61" t="s">
        <v>3271</v>
      </c>
      <c r="E1161" s="62">
        <f t="shared" si="55"/>
        <v>44137</v>
      </c>
      <c r="F1161" s="63" t="s">
        <v>2985</v>
      </c>
      <c r="G1161" s="209">
        <v>1</v>
      </c>
      <c r="H1161" s="65" t="s">
        <v>2986</v>
      </c>
      <c r="I1161" s="25" t="s">
        <v>1760</v>
      </c>
      <c r="J1161" s="210">
        <v>60</v>
      </c>
      <c r="K1161" s="66">
        <f t="shared" si="56"/>
        <v>6</v>
      </c>
      <c r="L1161" s="67" t="s">
        <v>3362</v>
      </c>
      <c r="M1161" s="199">
        <v>158</v>
      </c>
      <c r="N1161" s="24">
        <f t="shared" si="57"/>
        <v>0.1</v>
      </c>
      <c r="O1161" s="200" t="s">
        <v>351</v>
      </c>
      <c r="P1161" s="200" t="s">
        <v>2997</v>
      </c>
      <c r="Q1161" s="211" t="s">
        <v>2549</v>
      </c>
    </row>
    <row r="1162" spans="1:17" ht="11.25" customHeight="1" x14ac:dyDescent="0.2">
      <c r="A1162" s="23">
        <v>1153</v>
      </c>
      <c r="B1162" s="61" t="s">
        <v>2570</v>
      </c>
      <c r="C1162" s="208" t="s">
        <v>355</v>
      </c>
      <c r="D1162" s="61" t="s">
        <v>3272</v>
      </c>
      <c r="E1162" s="62">
        <f t="shared" si="55"/>
        <v>44137</v>
      </c>
      <c r="F1162" s="63" t="s">
        <v>2985</v>
      </c>
      <c r="G1162" s="209">
        <v>1</v>
      </c>
      <c r="H1162" s="65" t="s">
        <v>2986</v>
      </c>
      <c r="I1162" s="25" t="s">
        <v>1760</v>
      </c>
      <c r="J1162" s="210">
        <v>100</v>
      </c>
      <c r="K1162" s="66">
        <f t="shared" si="56"/>
        <v>10</v>
      </c>
      <c r="L1162" s="67" t="s">
        <v>3362</v>
      </c>
      <c r="M1162" s="199">
        <v>158</v>
      </c>
      <c r="N1162" s="24">
        <f t="shared" si="57"/>
        <v>0.1</v>
      </c>
      <c r="O1162" s="200" t="s">
        <v>356</v>
      </c>
      <c r="P1162" s="200" t="s">
        <v>2997</v>
      </c>
      <c r="Q1162" s="211" t="s">
        <v>2549</v>
      </c>
    </row>
    <row r="1163" spans="1:17" ht="11.25" customHeight="1" x14ac:dyDescent="0.2">
      <c r="A1163" s="23">
        <v>1154</v>
      </c>
      <c r="B1163" s="61" t="s">
        <v>2572</v>
      </c>
      <c r="C1163" s="208" t="s">
        <v>1929</v>
      </c>
      <c r="D1163" s="61" t="s">
        <v>3273</v>
      </c>
      <c r="E1163" s="62">
        <f t="shared" si="55"/>
        <v>44137</v>
      </c>
      <c r="F1163" s="63" t="s">
        <v>2985</v>
      </c>
      <c r="G1163" s="209">
        <v>1</v>
      </c>
      <c r="H1163" s="65" t="s">
        <v>2986</v>
      </c>
      <c r="I1163" s="25" t="s">
        <v>1760</v>
      </c>
      <c r="J1163" s="210">
        <v>12</v>
      </c>
      <c r="K1163" s="66">
        <f t="shared" si="56"/>
        <v>1.2</v>
      </c>
      <c r="L1163" s="67" t="s">
        <v>3362</v>
      </c>
      <c r="M1163" s="199">
        <v>158</v>
      </c>
      <c r="N1163" s="24">
        <f t="shared" si="57"/>
        <v>0.1</v>
      </c>
      <c r="O1163" s="200" t="s">
        <v>357</v>
      </c>
      <c r="P1163" s="200" t="s">
        <v>2997</v>
      </c>
      <c r="Q1163" s="211" t="s">
        <v>2549</v>
      </c>
    </row>
    <row r="1164" spans="1:17" ht="11.25" customHeight="1" x14ac:dyDescent="0.2">
      <c r="A1164" s="23">
        <v>1155</v>
      </c>
      <c r="B1164" s="61" t="s">
        <v>2574</v>
      </c>
      <c r="C1164" s="208" t="s">
        <v>1930</v>
      </c>
      <c r="D1164" s="61" t="s">
        <v>3274</v>
      </c>
      <c r="E1164" s="62">
        <f t="shared" si="55"/>
        <v>44137</v>
      </c>
      <c r="F1164" s="63" t="s">
        <v>2985</v>
      </c>
      <c r="G1164" s="209">
        <v>1</v>
      </c>
      <c r="H1164" s="65" t="s">
        <v>2986</v>
      </c>
      <c r="I1164" s="25" t="s">
        <v>1760</v>
      </c>
      <c r="J1164" s="210">
        <v>22</v>
      </c>
      <c r="K1164" s="66">
        <f t="shared" si="56"/>
        <v>2.2000000000000002</v>
      </c>
      <c r="L1164" s="67" t="s">
        <v>3362</v>
      </c>
      <c r="M1164" s="199">
        <v>158</v>
      </c>
      <c r="N1164" s="24">
        <f t="shared" si="57"/>
        <v>0.1</v>
      </c>
      <c r="O1164" s="200" t="s">
        <v>358</v>
      </c>
      <c r="P1164" s="200" t="s">
        <v>2997</v>
      </c>
      <c r="Q1164" s="211" t="s">
        <v>2549</v>
      </c>
    </row>
    <row r="1165" spans="1:17" ht="11.25" customHeight="1" x14ac:dyDescent="0.2">
      <c r="A1165" s="23">
        <v>1156</v>
      </c>
      <c r="B1165" s="61" t="s">
        <v>3275</v>
      </c>
      <c r="C1165" s="208" t="s">
        <v>2329</v>
      </c>
      <c r="D1165" s="61" t="s">
        <v>3276</v>
      </c>
      <c r="E1165" s="62">
        <f t="shared" si="55"/>
        <v>44137</v>
      </c>
      <c r="F1165" s="63" t="s">
        <v>2985</v>
      </c>
      <c r="G1165" s="209">
        <v>1</v>
      </c>
      <c r="H1165" s="65" t="s">
        <v>2986</v>
      </c>
      <c r="I1165" s="25" t="s">
        <v>1760</v>
      </c>
      <c r="J1165" s="210">
        <v>72</v>
      </c>
      <c r="K1165" s="66">
        <f t="shared" si="56"/>
        <v>7.2</v>
      </c>
      <c r="L1165" s="67" t="s">
        <v>3362</v>
      </c>
      <c r="M1165" s="199">
        <v>158</v>
      </c>
      <c r="N1165" s="24">
        <f t="shared" si="57"/>
        <v>0.1</v>
      </c>
      <c r="O1165" s="200" t="s">
        <v>2344</v>
      </c>
      <c r="P1165" s="200" t="s">
        <v>2997</v>
      </c>
      <c r="Q1165" s="211" t="s">
        <v>2549</v>
      </c>
    </row>
    <row r="1166" spans="1:17" ht="11.25" customHeight="1" x14ac:dyDescent="0.2">
      <c r="A1166" s="23">
        <v>1157</v>
      </c>
      <c r="B1166" s="61" t="s">
        <v>2576</v>
      </c>
      <c r="C1166" s="208" t="s">
        <v>1919</v>
      </c>
      <c r="D1166" s="61" t="s">
        <v>3277</v>
      </c>
      <c r="E1166" s="62">
        <f t="shared" si="55"/>
        <v>44137</v>
      </c>
      <c r="F1166" s="63" t="s">
        <v>2985</v>
      </c>
      <c r="G1166" s="209">
        <v>1</v>
      </c>
      <c r="H1166" s="65" t="s">
        <v>2986</v>
      </c>
      <c r="I1166" s="25" t="s">
        <v>1760</v>
      </c>
      <c r="J1166" s="210">
        <v>90</v>
      </c>
      <c r="K1166" s="66">
        <f t="shared" si="56"/>
        <v>9</v>
      </c>
      <c r="L1166" s="67" t="s">
        <v>3362</v>
      </c>
      <c r="M1166" s="199">
        <v>158</v>
      </c>
      <c r="N1166" s="24">
        <f t="shared" si="57"/>
        <v>0.1</v>
      </c>
      <c r="O1166" s="200" t="s">
        <v>2349</v>
      </c>
      <c r="P1166" s="200" t="s">
        <v>2997</v>
      </c>
      <c r="Q1166" s="211" t="s">
        <v>2549</v>
      </c>
    </row>
    <row r="1167" spans="1:17" ht="11.25" customHeight="1" x14ac:dyDescent="0.2">
      <c r="A1167" s="23">
        <v>1158</v>
      </c>
      <c r="B1167" s="61" t="s">
        <v>2580</v>
      </c>
      <c r="C1167" s="208" t="s">
        <v>1877</v>
      </c>
      <c r="D1167" s="61" t="s">
        <v>3278</v>
      </c>
      <c r="E1167" s="62">
        <f t="shared" si="55"/>
        <v>44137</v>
      </c>
      <c r="F1167" s="63" t="s">
        <v>2985</v>
      </c>
      <c r="G1167" s="209">
        <v>1</v>
      </c>
      <c r="H1167" s="65" t="s">
        <v>2986</v>
      </c>
      <c r="I1167" s="25" t="s">
        <v>1760</v>
      </c>
      <c r="J1167" s="210">
        <v>70</v>
      </c>
      <c r="K1167" s="66">
        <f t="shared" si="56"/>
        <v>7</v>
      </c>
      <c r="L1167" s="67" t="s">
        <v>3362</v>
      </c>
      <c r="M1167" s="199">
        <v>158</v>
      </c>
      <c r="N1167" s="24">
        <f t="shared" si="57"/>
        <v>0.1</v>
      </c>
      <c r="O1167" s="200" t="s">
        <v>2360</v>
      </c>
      <c r="P1167" s="200" t="s">
        <v>2997</v>
      </c>
      <c r="Q1167" s="211" t="s">
        <v>2549</v>
      </c>
    </row>
    <row r="1168" spans="1:17" ht="11.25" customHeight="1" x14ac:dyDescent="0.2">
      <c r="A1168" s="23">
        <v>1159</v>
      </c>
      <c r="B1168" s="61" t="s">
        <v>2582</v>
      </c>
      <c r="C1168" s="208" t="s">
        <v>1878</v>
      </c>
      <c r="D1168" s="61" t="s">
        <v>3279</v>
      </c>
      <c r="E1168" s="62">
        <f t="shared" si="55"/>
        <v>44137</v>
      </c>
      <c r="F1168" s="63" t="s">
        <v>2985</v>
      </c>
      <c r="G1168" s="209">
        <v>1</v>
      </c>
      <c r="H1168" s="65" t="s">
        <v>2986</v>
      </c>
      <c r="I1168" s="25" t="s">
        <v>1760</v>
      </c>
      <c r="J1168" s="210">
        <v>24</v>
      </c>
      <c r="K1168" s="66">
        <f t="shared" si="56"/>
        <v>2.4</v>
      </c>
      <c r="L1168" s="67" t="s">
        <v>3362</v>
      </c>
      <c r="M1168" s="199">
        <v>158</v>
      </c>
      <c r="N1168" s="24">
        <f t="shared" si="57"/>
        <v>0.1</v>
      </c>
      <c r="O1168" s="200" t="s">
        <v>2361</v>
      </c>
      <c r="P1168" s="200" t="s">
        <v>2997</v>
      </c>
      <c r="Q1168" s="211" t="s">
        <v>2549</v>
      </c>
    </row>
    <row r="1169" spans="1:17" ht="11.25" customHeight="1" x14ac:dyDescent="0.2">
      <c r="A1169" s="23">
        <v>1160</v>
      </c>
      <c r="B1169" s="61" t="s">
        <v>2584</v>
      </c>
      <c r="C1169" s="208" t="s">
        <v>1879</v>
      </c>
      <c r="D1169" s="61" t="s">
        <v>3280</v>
      </c>
      <c r="E1169" s="62">
        <f t="shared" si="55"/>
        <v>44137</v>
      </c>
      <c r="F1169" s="63" t="s">
        <v>2985</v>
      </c>
      <c r="G1169" s="209">
        <v>1</v>
      </c>
      <c r="H1169" s="65" t="s">
        <v>2986</v>
      </c>
      <c r="I1169" s="25" t="s">
        <v>1760</v>
      </c>
      <c r="J1169" s="210">
        <v>20</v>
      </c>
      <c r="K1169" s="66">
        <f t="shared" si="56"/>
        <v>2</v>
      </c>
      <c r="L1169" s="67" t="s">
        <v>3362</v>
      </c>
      <c r="M1169" s="199">
        <v>158</v>
      </c>
      <c r="N1169" s="24">
        <f t="shared" si="57"/>
        <v>0.1</v>
      </c>
      <c r="O1169" s="200" t="s">
        <v>1973</v>
      </c>
      <c r="P1169" s="200" t="s">
        <v>2997</v>
      </c>
      <c r="Q1169" s="211" t="s">
        <v>2549</v>
      </c>
    </row>
    <row r="1170" spans="1:17" ht="11.25" customHeight="1" x14ac:dyDescent="0.2">
      <c r="A1170" s="23">
        <v>1161</v>
      </c>
      <c r="B1170" s="61" t="s">
        <v>2586</v>
      </c>
      <c r="C1170" s="208" t="s">
        <v>2284</v>
      </c>
      <c r="D1170" s="61" t="s">
        <v>3281</v>
      </c>
      <c r="E1170" s="62">
        <f t="shared" si="55"/>
        <v>44137</v>
      </c>
      <c r="F1170" s="63" t="s">
        <v>2985</v>
      </c>
      <c r="G1170" s="209">
        <v>1</v>
      </c>
      <c r="H1170" s="65" t="s">
        <v>2986</v>
      </c>
      <c r="I1170" s="25" t="s">
        <v>1760</v>
      </c>
      <c r="J1170" s="210">
        <v>20</v>
      </c>
      <c r="K1170" s="66">
        <f t="shared" si="56"/>
        <v>2</v>
      </c>
      <c r="L1170" s="67" t="s">
        <v>3362</v>
      </c>
      <c r="M1170" s="199">
        <v>158</v>
      </c>
      <c r="N1170" s="24">
        <f t="shared" si="57"/>
        <v>0.1</v>
      </c>
      <c r="O1170" s="200" t="s">
        <v>1990</v>
      </c>
      <c r="P1170" s="200" t="s">
        <v>2997</v>
      </c>
      <c r="Q1170" s="211" t="s">
        <v>2549</v>
      </c>
    </row>
    <row r="1171" spans="1:17" ht="11.25" customHeight="1" x14ac:dyDescent="0.2">
      <c r="A1171" s="23">
        <v>1162</v>
      </c>
      <c r="B1171" s="61" t="s">
        <v>2588</v>
      </c>
      <c r="C1171" s="208" t="s">
        <v>2332</v>
      </c>
      <c r="D1171" s="61" t="s">
        <v>3282</v>
      </c>
      <c r="E1171" s="62">
        <f t="shared" si="55"/>
        <v>44137</v>
      </c>
      <c r="F1171" s="63" t="s">
        <v>2985</v>
      </c>
      <c r="G1171" s="209">
        <v>1</v>
      </c>
      <c r="H1171" s="65" t="s">
        <v>2986</v>
      </c>
      <c r="I1171" s="25" t="s">
        <v>1760</v>
      </c>
      <c r="J1171" s="210">
        <v>8</v>
      </c>
      <c r="K1171" s="66">
        <f t="shared" si="56"/>
        <v>0.8</v>
      </c>
      <c r="L1171" s="67" t="s">
        <v>3362</v>
      </c>
      <c r="M1171" s="199">
        <v>158</v>
      </c>
      <c r="N1171" s="24">
        <f t="shared" si="57"/>
        <v>0.1</v>
      </c>
      <c r="O1171" s="200" t="s">
        <v>2001</v>
      </c>
      <c r="P1171" s="200" t="s">
        <v>2997</v>
      </c>
      <c r="Q1171" s="211" t="s">
        <v>2549</v>
      </c>
    </row>
    <row r="1172" spans="1:17" ht="11.25" customHeight="1" x14ac:dyDescent="0.2">
      <c r="A1172" s="23">
        <v>1163</v>
      </c>
      <c r="B1172" s="61" t="s">
        <v>2592</v>
      </c>
      <c r="C1172" s="208" t="s">
        <v>2013</v>
      </c>
      <c r="D1172" s="61" t="s">
        <v>3283</v>
      </c>
      <c r="E1172" s="62">
        <f t="shared" si="55"/>
        <v>44137</v>
      </c>
      <c r="F1172" s="63" t="s">
        <v>2985</v>
      </c>
      <c r="G1172" s="209">
        <v>1</v>
      </c>
      <c r="H1172" s="65" t="s">
        <v>2986</v>
      </c>
      <c r="I1172" s="25" t="s">
        <v>1760</v>
      </c>
      <c r="J1172" s="210">
        <v>35</v>
      </c>
      <c r="K1172" s="66">
        <f t="shared" si="56"/>
        <v>3.5</v>
      </c>
      <c r="L1172" s="67" t="s">
        <v>3362</v>
      </c>
      <c r="M1172" s="199">
        <v>158</v>
      </c>
      <c r="N1172" s="24">
        <f t="shared" si="57"/>
        <v>0.1</v>
      </c>
      <c r="O1172" s="200" t="s">
        <v>2014</v>
      </c>
      <c r="P1172" s="200" t="s">
        <v>2997</v>
      </c>
      <c r="Q1172" s="211" t="s">
        <v>2549</v>
      </c>
    </row>
    <row r="1173" spans="1:17" ht="11.25" customHeight="1" x14ac:dyDescent="0.2">
      <c r="A1173" s="23">
        <v>1164</v>
      </c>
      <c r="B1173" s="61" t="s">
        <v>2596</v>
      </c>
      <c r="C1173" s="208" t="s">
        <v>2019</v>
      </c>
      <c r="D1173" s="61" t="s">
        <v>3284</v>
      </c>
      <c r="E1173" s="62">
        <f t="shared" si="55"/>
        <v>44137</v>
      </c>
      <c r="F1173" s="63" t="s">
        <v>2985</v>
      </c>
      <c r="G1173" s="209">
        <v>1</v>
      </c>
      <c r="H1173" s="65" t="s">
        <v>2986</v>
      </c>
      <c r="I1173" s="25" t="s">
        <v>1760</v>
      </c>
      <c r="J1173" s="210">
        <v>30</v>
      </c>
      <c r="K1173" s="66">
        <f t="shared" si="56"/>
        <v>3</v>
      </c>
      <c r="L1173" s="67" t="s">
        <v>3362</v>
      </c>
      <c r="M1173" s="199">
        <v>158</v>
      </c>
      <c r="N1173" s="24">
        <f t="shared" si="57"/>
        <v>0.1</v>
      </c>
      <c r="O1173" s="200" t="s">
        <v>2020</v>
      </c>
      <c r="P1173" s="200" t="s">
        <v>2997</v>
      </c>
      <c r="Q1173" s="211" t="s">
        <v>2549</v>
      </c>
    </row>
    <row r="1174" spans="1:17" ht="11.25" customHeight="1" x14ac:dyDescent="0.2">
      <c r="A1174" s="23">
        <v>1165</v>
      </c>
      <c r="B1174" s="61" t="s">
        <v>3285</v>
      </c>
      <c r="C1174" s="208" t="s">
        <v>1887</v>
      </c>
      <c r="D1174" s="61" t="s">
        <v>3286</v>
      </c>
      <c r="E1174" s="62">
        <f t="shared" si="55"/>
        <v>44137</v>
      </c>
      <c r="F1174" s="63" t="s">
        <v>2985</v>
      </c>
      <c r="G1174" s="209">
        <v>1</v>
      </c>
      <c r="H1174" s="65" t="s">
        <v>2986</v>
      </c>
      <c r="I1174" s="25" t="s">
        <v>1760</v>
      </c>
      <c r="J1174" s="210">
        <v>40</v>
      </c>
      <c r="K1174" s="66">
        <f t="shared" si="56"/>
        <v>4</v>
      </c>
      <c r="L1174" s="67" t="s">
        <v>3362</v>
      </c>
      <c r="M1174" s="199">
        <v>158</v>
      </c>
      <c r="N1174" s="24">
        <f t="shared" si="57"/>
        <v>0.1</v>
      </c>
      <c r="O1174" s="200" t="s">
        <v>1119</v>
      </c>
      <c r="P1174" s="200" t="s">
        <v>2997</v>
      </c>
      <c r="Q1174" s="211" t="s">
        <v>2549</v>
      </c>
    </row>
    <row r="1175" spans="1:17" ht="11.25" customHeight="1" x14ac:dyDescent="0.2">
      <c r="A1175" s="23">
        <v>1166</v>
      </c>
      <c r="B1175" s="61" t="s">
        <v>2606</v>
      </c>
      <c r="C1175" s="208" t="s">
        <v>1784</v>
      </c>
      <c r="D1175" s="61" t="s">
        <v>3287</v>
      </c>
      <c r="E1175" s="62">
        <f t="shared" si="55"/>
        <v>44137</v>
      </c>
      <c r="F1175" s="63" t="s">
        <v>2985</v>
      </c>
      <c r="G1175" s="209">
        <v>1</v>
      </c>
      <c r="H1175" s="65" t="s">
        <v>2986</v>
      </c>
      <c r="I1175" s="25" t="s">
        <v>1760</v>
      </c>
      <c r="J1175" s="210">
        <v>46</v>
      </c>
      <c r="K1175" s="66">
        <f t="shared" si="56"/>
        <v>4.5999999999999996</v>
      </c>
      <c r="L1175" s="67" t="s">
        <v>3362</v>
      </c>
      <c r="M1175" s="199">
        <v>158</v>
      </c>
      <c r="N1175" s="24">
        <f t="shared" si="57"/>
        <v>0.1</v>
      </c>
      <c r="O1175" s="200" t="s">
        <v>1156</v>
      </c>
      <c r="P1175" s="200" t="s">
        <v>2997</v>
      </c>
      <c r="Q1175" s="211" t="s">
        <v>2549</v>
      </c>
    </row>
    <row r="1176" spans="1:17" ht="11.25" customHeight="1" x14ac:dyDescent="0.2">
      <c r="A1176" s="23">
        <v>1167</v>
      </c>
      <c r="B1176" s="61" t="s">
        <v>2610</v>
      </c>
      <c r="C1176" s="208" t="s">
        <v>1876</v>
      </c>
      <c r="D1176" s="61" t="s">
        <v>3288</v>
      </c>
      <c r="E1176" s="62">
        <f t="shared" si="55"/>
        <v>44137</v>
      </c>
      <c r="F1176" s="63" t="s">
        <v>2985</v>
      </c>
      <c r="G1176" s="209">
        <v>1</v>
      </c>
      <c r="H1176" s="65" t="s">
        <v>2986</v>
      </c>
      <c r="I1176" s="25" t="s">
        <v>1760</v>
      </c>
      <c r="J1176" s="210">
        <v>120</v>
      </c>
      <c r="K1176" s="66">
        <f t="shared" si="56"/>
        <v>12</v>
      </c>
      <c r="L1176" s="67" t="s">
        <v>3362</v>
      </c>
      <c r="M1176" s="199">
        <v>158</v>
      </c>
      <c r="N1176" s="24">
        <f t="shared" si="57"/>
        <v>0.1</v>
      </c>
      <c r="O1176" s="200" t="s">
        <v>350</v>
      </c>
      <c r="P1176" s="200" t="s">
        <v>2997</v>
      </c>
      <c r="Q1176" s="211" t="s">
        <v>2549</v>
      </c>
    </row>
    <row r="1177" spans="1:17" ht="11.25" customHeight="1" x14ac:dyDescent="0.2">
      <c r="A1177" s="23">
        <v>1168</v>
      </c>
      <c r="B1177" s="61" t="s">
        <v>2612</v>
      </c>
      <c r="C1177" s="208" t="s">
        <v>1899</v>
      </c>
      <c r="D1177" s="61" t="s">
        <v>3289</v>
      </c>
      <c r="E1177" s="62">
        <f t="shared" si="55"/>
        <v>44137</v>
      </c>
      <c r="F1177" s="63" t="s">
        <v>2985</v>
      </c>
      <c r="G1177" s="209">
        <v>1</v>
      </c>
      <c r="H1177" s="65" t="s">
        <v>2986</v>
      </c>
      <c r="I1177" s="25" t="s">
        <v>1760</v>
      </c>
      <c r="J1177" s="210">
        <v>17</v>
      </c>
      <c r="K1177" s="66">
        <f t="shared" si="56"/>
        <v>1.7</v>
      </c>
      <c r="L1177" s="67" t="s">
        <v>3362</v>
      </c>
      <c r="M1177" s="199">
        <v>158</v>
      </c>
      <c r="N1177" s="24">
        <f t="shared" si="57"/>
        <v>0.1</v>
      </c>
      <c r="O1177" s="200" t="s">
        <v>2103</v>
      </c>
      <c r="P1177" s="200" t="s">
        <v>2997</v>
      </c>
      <c r="Q1177" s="211" t="s">
        <v>2549</v>
      </c>
    </row>
    <row r="1178" spans="1:17" ht="11.25" customHeight="1" x14ac:dyDescent="0.2">
      <c r="A1178" s="23">
        <v>1169</v>
      </c>
      <c r="B1178" s="61" t="s">
        <v>2614</v>
      </c>
      <c r="C1178" s="208" t="s">
        <v>2140</v>
      </c>
      <c r="D1178" s="61" t="s">
        <v>3290</v>
      </c>
      <c r="E1178" s="62">
        <f t="shared" si="55"/>
        <v>44137</v>
      </c>
      <c r="F1178" s="63" t="s">
        <v>2985</v>
      </c>
      <c r="G1178" s="209">
        <v>1</v>
      </c>
      <c r="H1178" s="65" t="s">
        <v>2986</v>
      </c>
      <c r="I1178" s="25" t="s">
        <v>1760</v>
      </c>
      <c r="J1178" s="210">
        <v>45</v>
      </c>
      <c r="K1178" s="66">
        <f t="shared" si="56"/>
        <v>4.5</v>
      </c>
      <c r="L1178" s="67" t="s">
        <v>3362</v>
      </c>
      <c r="M1178" s="199">
        <v>158</v>
      </c>
      <c r="N1178" s="24">
        <f t="shared" si="57"/>
        <v>0.1</v>
      </c>
      <c r="O1178" s="200" t="s">
        <v>2141</v>
      </c>
      <c r="P1178" s="200" t="s">
        <v>2997</v>
      </c>
      <c r="Q1178" s="211" t="s">
        <v>2549</v>
      </c>
    </row>
    <row r="1179" spans="1:17" ht="11.25" customHeight="1" x14ac:dyDescent="0.2">
      <c r="A1179" s="23">
        <v>1170</v>
      </c>
      <c r="B1179" s="61" t="s">
        <v>3291</v>
      </c>
      <c r="C1179" s="208" t="s">
        <v>1785</v>
      </c>
      <c r="D1179" s="61" t="s">
        <v>3292</v>
      </c>
      <c r="E1179" s="62">
        <f t="shared" si="55"/>
        <v>44137</v>
      </c>
      <c r="F1179" s="63" t="s">
        <v>2985</v>
      </c>
      <c r="G1179" s="209">
        <v>1</v>
      </c>
      <c r="H1179" s="65" t="s">
        <v>2986</v>
      </c>
      <c r="I1179" s="25" t="s">
        <v>1760</v>
      </c>
      <c r="J1179" s="210">
        <v>86</v>
      </c>
      <c r="K1179" s="66">
        <f t="shared" si="56"/>
        <v>8.6</v>
      </c>
      <c r="L1179" s="67" t="s">
        <v>3362</v>
      </c>
      <c r="M1179" s="199">
        <v>158</v>
      </c>
      <c r="N1179" s="24">
        <f t="shared" si="57"/>
        <v>0.1</v>
      </c>
      <c r="O1179" s="200" t="s">
        <v>1157</v>
      </c>
      <c r="P1179" s="200" t="s">
        <v>2997</v>
      </c>
      <c r="Q1179" s="211" t="s">
        <v>2549</v>
      </c>
    </row>
    <row r="1180" spans="1:17" ht="11.25" customHeight="1" x14ac:dyDescent="0.2">
      <c r="A1180" s="23">
        <v>1171</v>
      </c>
      <c r="B1180" s="61" t="s">
        <v>2622</v>
      </c>
      <c r="C1180" s="208" t="s">
        <v>1854</v>
      </c>
      <c r="D1180" s="61" t="s">
        <v>3293</v>
      </c>
      <c r="E1180" s="62">
        <f t="shared" si="55"/>
        <v>44137</v>
      </c>
      <c r="F1180" s="63" t="s">
        <v>2985</v>
      </c>
      <c r="G1180" s="209">
        <v>1</v>
      </c>
      <c r="H1180" s="65" t="s">
        <v>2986</v>
      </c>
      <c r="I1180" s="25" t="s">
        <v>1760</v>
      </c>
      <c r="J1180" s="210">
        <v>260</v>
      </c>
      <c r="K1180" s="66">
        <f t="shared" si="56"/>
        <v>26</v>
      </c>
      <c r="L1180" s="67" t="s">
        <v>3362</v>
      </c>
      <c r="M1180" s="199">
        <v>158</v>
      </c>
      <c r="N1180" s="24">
        <f t="shared" si="57"/>
        <v>0.1</v>
      </c>
      <c r="O1180" s="200" t="s">
        <v>1948</v>
      </c>
      <c r="P1180" s="200" t="s">
        <v>2988</v>
      </c>
      <c r="Q1180" s="211" t="s">
        <v>2549</v>
      </c>
    </row>
    <row r="1181" spans="1:17" ht="11.25" customHeight="1" x14ac:dyDescent="0.2">
      <c r="A1181" s="23">
        <v>1172</v>
      </c>
      <c r="B1181" s="61" t="s">
        <v>2622</v>
      </c>
      <c r="C1181" s="208" t="s">
        <v>1854</v>
      </c>
      <c r="D1181" s="61" t="s">
        <v>3293</v>
      </c>
      <c r="E1181" s="62">
        <f t="shared" si="55"/>
        <v>44137</v>
      </c>
      <c r="F1181" s="63" t="s">
        <v>2985</v>
      </c>
      <c r="G1181" s="209">
        <v>1</v>
      </c>
      <c r="H1181" s="65" t="s">
        <v>2986</v>
      </c>
      <c r="I1181" s="25" t="s">
        <v>1760</v>
      </c>
      <c r="J1181" s="210">
        <v>248</v>
      </c>
      <c r="K1181" s="66">
        <f t="shared" si="56"/>
        <v>24.8</v>
      </c>
      <c r="L1181" s="67" t="s">
        <v>3362</v>
      </c>
      <c r="M1181" s="199">
        <v>158</v>
      </c>
      <c r="N1181" s="24">
        <f t="shared" si="57"/>
        <v>0.1</v>
      </c>
      <c r="O1181" s="200" t="s">
        <v>1948</v>
      </c>
      <c r="P1181" s="200" t="s">
        <v>2990</v>
      </c>
      <c r="Q1181" s="211" t="s">
        <v>2549</v>
      </c>
    </row>
    <row r="1182" spans="1:17" ht="11.25" customHeight="1" x14ac:dyDescent="0.2">
      <c r="A1182" s="23">
        <v>1173</v>
      </c>
      <c r="B1182" s="61" t="s">
        <v>2626</v>
      </c>
      <c r="C1182" s="208" t="s">
        <v>1899</v>
      </c>
      <c r="D1182" s="61" t="s">
        <v>3294</v>
      </c>
      <c r="E1182" s="62">
        <f t="shared" si="55"/>
        <v>44137</v>
      </c>
      <c r="F1182" s="63" t="s">
        <v>2985</v>
      </c>
      <c r="G1182" s="209">
        <v>1</v>
      </c>
      <c r="H1182" s="65" t="s">
        <v>2986</v>
      </c>
      <c r="I1182" s="25" t="s">
        <v>1760</v>
      </c>
      <c r="J1182" s="210">
        <v>115</v>
      </c>
      <c r="K1182" s="66">
        <f t="shared" si="56"/>
        <v>11.5</v>
      </c>
      <c r="L1182" s="67" t="s">
        <v>3362</v>
      </c>
      <c r="M1182" s="199">
        <v>158</v>
      </c>
      <c r="N1182" s="24">
        <f t="shared" si="57"/>
        <v>0.1</v>
      </c>
      <c r="O1182" s="200" t="s">
        <v>1964</v>
      </c>
      <c r="P1182" s="200" t="s">
        <v>2988</v>
      </c>
      <c r="Q1182" s="211" t="s">
        <v>2549</v>
      </c>
    </row>
    <row r="1183" spans="1:17" ht="11.25" customHeight="1" x14ac:dyDescent="0.2">
      <c r="A1183" s="23">
        <v>1174</v>
      </c>
      <c r="B1183" s="61" t="s">
        <v>2626</v>
      </c>
      <c r="C1183" s="208" t="s">
        <v>1899</v>
      </c>
      <c r="D1183" s="61" t="s">
        <v>3294</v>
      </c>
      <c r="E1183" s="62">
        <f t="shared" ref="E1183:E1226" si="58">DATE(2020,11,2)</f>
        <v>44137</v>
      </c>
      <c r="F1183" s="63" t="s">
        <v>2985</v>
      </c>
      <c r="G1183" s="209">
        <v>1</v>
      </c>
      <c r="H1183" s="65" t="s">
        <v>2986</v>
      </c>
      <c r="I1183" s="25" t="s">
        <v>1760</v>
      </c>
      <c r="J1183" s="210">
        <v>119</v>
      </c>
      <c r="K1183" s="66">
        <f t="shared" ref="K1183:K1246" si="59">J1183*100/1000</f>
        <v>11.9</v>
      </c>
      <c r="L1183" s="67" t="s">
        <v>3362</v>
      </c>
      <c r="M1183" s="199">
        <v>158</v>
      </c>
      <c r="N1183" s="24">
        <f t="shared" si="57"/>
        <v>0.1</v>
      </c>
      <c r="O1183" s="200" t="s">
        <v>1964</v>
      </c>
      <c r="P1183" s="200" t="s">
        <v>2990</v>
      </c>
      <c r="Q1183" s="211" t="s">
        <v>2549</v>
      </c>
    </row>
    <row r="1184" spans="1:17" ht="11.25" customHeight="1" x14ac:dyDescent="0.2">
      <c r="A1184" s="23">
        <v>1175</v>
      </c>
      <c r="B1184" s="61" t="s">
        <v>2628</v>
      </c>
      <c r="C1184" s="208" t="s">
        <v>1905</v>
      </c>
      <c r="D1184" s="61" t="s">
        <v>3295</v>
      </c>
      <c r="E1184" s="62">
        <f t="shared" si="58"/>
        <v>44137</v>
      </c>
      <c r="F1184" s="63" t="s">
        <v>2985</v>
      </c>
      <c r="G1184" s="209">
        <v>1</v>
      </c>
      <c r="H1184" s="65" t="s">
        <v>2986</v>
      </c>
      <c r="I1184" s="25" t="s">
        <v>1760</v>
      </c>
      <c r="J1184" s="210">
        <v>4</v>
      </c>
      <c r="K1184" s="66">
        <f t="shared" si="59"/>
        <v>0.4</v>
      </c>
      <c r="L1184" s="67" t="s">
        <v>3362</v>
      </c>
      <c r="M1184" s="199">
        <v>158</v>
      </c>
      <c r="N1184" s="24">
        <f t="shared" si="57"/>
        <v>0.1</v>
      </c>
      <c r="O1184" s="200" t="s">
        <v>1970</v>
      </c>
      <c r="P1184" s="200" t="s">
        <v>2988</v>
      </c>
      <c r="Q1184" s="211" t="s">
        <v>2549</v>
      </c>
    </row>
    <row r="1185" spans="1:17" ht="11.25" customHeight="1" x14ac:dyDescent="0.2">
      <c r="A1185" s="23">
        <v>1176</v>
      </c>
      <c r="B1185" s="61" t="s">
        <v>2628</v>
      </c>
      <c r="C1185" s="208" t="s">
        <v>1905</v>
      </c>
      <c r="D1185" s="61" t="s">
        <v>3295</v>
      </c>
      <c r="E1185" s="62">
        <f t="shared" si="58"/>
        <v>44137</v>
      </c>
      <c r="F1185" s="63" t="s">
        <v>2985</v>
      </c>
      <c r="G1185" s="209">
        <v>1</v>
      </c>
      <c r="H1185" s="65" t="s">
        <v>2986</v>
      </c>
      <c r="I1185" s="25" t="s">
        <v>1760</v>
      </c>
      <c r="J1185" s="210">
        <v>64</v>
      </c>
      <c r="K1185" s="66">
        <f t="shared" si="59"/>
        <v>6.4</v>
      </c>
      <c r="L1185" s="67" t="s">
        <v>3362</v>
      </c>
      <c r="M1185" s="199">
        <v>158</v>
      </c>
      <c r="N1185" s="24">
        <f t="shared" si="57"/>
        <v>0.1</v>
      </c>
      <c r="O1185" s="200" t="s">
        <v>1970</v>
      </c>
      <c r="P1185" s="200" t="s">
        <v>2988</v>
      </c>
      <c r="Q1185" s="211" t="s">
        <v>2549</v>
      </c>
    </row>
    <row r="1186" spans="1:17" ht="11.25" customHeight="1" x14ac:dyDescent="0.2">
      <c r="A1186" s="23">
        <v>1177</v>
      </c>
      <c r="B1186" s="61" t="s">
        <v>2628</v>
      </c>
      <c r="C1186" s="208" t="s">
        <v>1905</v>
      </c>
      <c r="D1186" s="61" t="s">
        <v>3295</v>
      </c>
      <c r="E1186" s="62">
        <f t="shared" si="58"/>
        <v>44137</v>
      </c>
      <c r="F1186" s="63" t="s">
        <v>2985</v>
      </c>
      <c r="G1186" s="209">
        <v>1</v>
      </c>
      <c r="H1186" s="65" t="s">
        <v>2986</v>
      </c>
      <c r="I1186" s="25" t="s">
        <v>1760</v>
      </c>
      <c r="J1186" s="210">
        <v>124</v>
      </c>
      <c r="K1186" s="66">
        <f t="shared" si="59"/>
        <v>12.4</v>
      </c>
      <c r="L1186" s="67" t="s">
        <v>3362</v>
      </c>
      <c r="M1186" s="199">
        <v>158</v>
      </c>
      <c r="N1186" s="24">
        <f t="shared" si="57"/>
        <v>0.1</v>
      </c>
      <c r="O1186" s="200" t="s">
        <v>1970</v>
      </c>
      <c r="P1186" s="200" t="s">
        <v>2990</v>
      </c>
      <c r="Q1186" s="211" t="s">
        <v>2549</v>
      </c>
    </row>
    <row r="1187" spans="1:17" ht="11.25" customHeight="1" x14ac:dyDescent="0.2">
      <c r="A1187" s="23">
        <v>1178</v>
      </c>
      <c r="B1187" s="61" t="s">
        <v>2630</v>
      </c>
      <c r="C1187" s="208" t="s">
        <v>1910</v>
      </c>
      <c r="D1187" s="61" t="s">
        <v>3296</v>
      </c>
      <c r="E1187" s="62">
        <f t="shared" si="58"/>
        <v>44137</v>
      </c>
      <c r="F1187" s="63" t="s">
        <v>2985</v>
      </c>
      <c r="G1187" s="209">
        <v>1</v>
      </c>
      <c r="H1187" s="65" t="s">
        <v>2986</v>
      </c>
      <c r="I1187" s="25" t="s">
        <v>1760</v>
      </c>
      <c r="J1187" s="210">
        <v>110</v>
      </c>
      <c r="K1187" s="66">
        <f t="shared" si="59"/>
        <v>11</v>
      </c>
      <c r="L1187" s="67" t="s">
        <v>3362</v>
      </c>
      <c r="M1187" s="199">
        <v>158</v>
      </c>
      <c r="N1187" s="24">
        <f t="shared" si="57"/>
        <v>0.1</v>
      </c>
      <c r="O1187" s="200" t="s">
        <v>2152</v>
      </c>
      <c r="P1187" s="200" t="s">
        <v>2988</v>
      </c>
      <c r="Q1187" s="211" t="s">
        <v>2549</v>
      </c>
    </row>
    <row r="1188" spans="1:17" ht="11.25" customHeight="1" x14ac:dyDescent="0.2">
      <c r="A1188" s="23">
        <v>1179</v>
      </c>
      <c r="B1188" s="61" t="s">
        <v>2630</v>
      </c>
      <c r="C1188" s="208" t="s">
        <v>1910</v>
      </c>
      <c r="D1188" s="61" t="s">
        <v>3296</v>
      </c>
      <c r="E1188" s="62">
        <f t="shared" si="58"/>
        <v>44137</v>
      </c>
      <c r="F1188" s="63" t="s">
        <v>2985</v>
      </c>
      <c r="G1188" s="209">
        <v>1</v>
      </c>
      <c r="H1188" s="65" t="s">
        <v>2986</v>
      </c>
      <c r="I1188" s="25" t="s">
        <v>1760</v>
      </c>
      <c r="J1188" s="210">
        <v>111</v>
      </c>
      <c r="K1188" s="66">
        <f t="shared" si="59"/>
        <v>11.1</v>
      </c>
      <c r="L1188" s="67" t="s">
        <v>3362</v>
      </c>
      <c r="M1188" s="199">
        <v>158</v>
      </c>
      <c r="N1188" s="24">
        <f t="shared" si="57"/>
        <v>0.1</v>
      </c>
      <c r="O1188" s="200" t="s">
        <v>2152</v>
      </c>
      <c r="P1188" s="200" t="s">
        <v>2990</v>
      </c>
      <c r="Q1188" s="211" t="s">
        <v>2549</v>
      </c>
    </row>
    <row r="1189" spans="1:17" ht="11.25" customHeight="1" x14ac:dyDescent="0.2">
      <c r="A1189" s="23">
        <v>1180</v>
      </c>
      <c r="B1189" s="61" t="s">
        <v>2632</v>
      </c>
      <c r="C1189" s="208" t="s">
        <v>1815</v>
      </c>
      <c r="D1189" s="61" t="s">
        <v>3297</v>
      </c>
      <c r="E1189" s="62">
        <f t="shared" si="58"/>
        <v>44137</v>
      </c>
      <c r="F1189" s="63" t="s">
        <v>2985</v>
      </c>
      <c r="G1189" s="209">
        <v>1</v>
      </c>
      <c r="H1189" s="65" t="s">
        <v>2986</v>
      </c>
      <c r="I1189" s="25" t="s">
        <v>1760</v>
      </c>
      <c r="J1189" s="210">
        <v>131</v>
      </c>
      <c r="K1189" s="66">
        <f t="shared" si="59"/>
        <v>13.1</v>
      </c>
      <c r="L1189" s="67" t="s">
        <v>3362</v>
      </c>
      <c r="M1189" s="199">
        <v>158</v>
      </c>
      <c r="N1189" s="24">
        <f t="shared" si="57"/>
        <v>0.1</v>
      </c>
      <c r="O1189" s="200" t="s">
        <v>1715</v>
      </c>
      <c r="P1189" s="200" t="s">
        <v>2988</v>
      </c>
      <c r="Q1189" s="211" t="s">
        <v>2549</v>
      </c>
    </row>
    <row r="1190" spans="1:17" ht="11.25" customHeight="1" x14ac:dyDescent="0.2">
      <c r="A1190" s="23">
        <v>1181</v>
      </c>
      <c r="B1190" s="61" t="s">
        <v>2632</v>
      </c>
      <c r="C1190" s="208" t="s">
        <v>1815</v>
      </c>
      <c r="D1190" s="61" t="s">
        <v>3297</v>
      </c>
      <c r="E1190" s="62">
        <f t="shared" si="58"/>
        <v>44137</v>
      </c>
      <c r="F1190" s="63" t="s">
        <v>2985</v>
      </c>
      <c r="G1190" s="209">
        <v>1</v>
      </c>
      <c r="H1190" s="65" t="s">
        <v>2986</v>
      </c>
      <c r="I1190" s="25" t="s">
        <v>1760</v>
      </c>
      <c r="J1190" s="210">
        <v>316</v>
      </c>
      <c r="K1190" s="66">
        <f t="shared" si="59"/>
        <v>31.6</v>
      </c>
      <c r="L1190" s="67" t="s">
        <v>3362</v>
      </c>
      <c r="M1190" s="199">
        <v>158</v>
      </c>
      <c r="N1190" s="24">
        <f t="shared" si="57"/>
        <v>0.1</v>
      </c>
      <c r="O1190" s="200" t="s">
        <v>1715</v>
      </c>
      <c r="P1190" s="200" t="s">
        <v>2990</v>
      </c>
      <c r="Q1190" s="211" t="s">
        <v>2549</v>
      </c>
    </row>
    <row r="1191" spans="1:17" ht="11.25" customHeight="1" x14ac:dyDescent="0.2">
      <c r="A1191" s="23">
        <v>1182</v>
      </c>
      <c r="B1191" s="61" t="s">
        <v>2634</v>
      </c>
      <c r="C1191" s="208" t="s">
        <v>1879</v>
      </c>
      <c r="D1191" s="61" t="s">
        <v>3298</v>
      </c>
      <c r="E1191" s="62">
        <f t="shared" si="58"/>
        <v>44137</v>
      </c>
      <c r="F1191" s="63" t="s">
        <v>2985</v>
      </c>
      <c r="G1191" s="209">
        <v>1</v>
      </c>
      <c r="H1191" s="65" t="s">
        <v>2986</v>
      </c>
      <c r="I1191" s="25" t="s">
        <v>1760</v>
      </c>
      <c r="J1191" s="210">
        <v>30</v>
      </c>
      <c r="K1191" s="66">
        <f t="shared" si="59"/>
        <v>3</v>
      </c>
      <c r="L1191" s="67" t="s">
        <v>3362</v>
      </c>
      <c r="M1191" s="199">
        <v>158</v>
      </c>
      <c r="N1191" s="24">
        <f t="shared" si="57"/>
        <v>0.1</v>
      </c>
      <c r="O1191" s="200" t="s">
        <v>2203</v>
      </c>
      <c r="P1191" s="200" t="s">
        <v>2988</v>
      </c>
      <c r="Q1191" s="211" t="s">
        <v>2549</v>
      </c>
    </row>
    <row r="1192" spans="1:17" ht="11.25" customHeight="1" x14ac:dyDescent="0.2">
      <c r="A1192" s="23">
        <v>1183</v>
      </c>
      <c r="B1192" s="61" t="s">
        <v>2634</v>
      </c>
      <c r="C1192" s="208" t="s">
        <v>1879</v>
      </c>
      <c r="D1192" s="61" t="s">
        <v>3298</v>
      </c>
      <c r="E1192" s="62">
        <f t="shared" si="58"/>
        <v>44137</v>
      </c>
      <c r="F1192" s="63" t="s">
        <v>2985</v>
      </c>
      <c r="G1192" s="209">
        <v>1</v>
      </c>
      <c r="H1192" s="65" t="s">
        <v>2986</v>
      </c>
      <c r="I1192" s="25" t="s">
        <v>1760</v>
      </c>
      <c r="J1192" s="210">
        <v>70</v>
      </c>
      <c r="K1192" s="66">
        <f t="shared" si="59"/>
        <v>7</v>
      </c>
      <c r="L1192" s="67" t="s">
        <v>3362</v>
      </c>
      <c r="M1192" s="199">
        <v>158</v>
      </c>
      <c r="N1192" s="24">
        <f t="shared" si="57"/>
        <v>0.1</v>
      </c>
      <c r="O1192" s="200" t="s">
        <v>2203</v>
      </c>
      <c r="P1192" s="200" t="s">
        <v>2990</v>
      </c>
      <c r="Q1192" s="211" t="s">
        <v>2549</v>
      </c>
    </row>
    <row r="1193" spans="1:17" ht="11.25" customHeight="1" x14ac:dyDescent="0.2">
      <c r="A1193" s="23">
        <v>1184</v>
      </c>
      <c r="B1193" s="61" t="s">
        <v>2640</v>
      </c>
      <c r="C1193" s="208" t="s">
        <v>1875</v>
      </c>
      <c r="D1193" s="61" t="s">
        <v>3299</v>
      </c>
      <c r="E1193" s="62">
        <f t="shared" si="58"/>
        <v>44137</v>
      </c>
      <c r="F1193" s="63" t="s">
        <v>2985</v>
      </c>
      <c r="G1193" s="209">
        <v>1</v>
      </c>
      <c r="H1193" s="65" t="s">
        <v>2986</v>
      </c>
      <c r="I1193" s="25" t="s">
        <v>1760</v>
      </c>
      <c r="J1193" s="210">
        <v>240</v>
      </c>
      <c r="K1193" s="66">
        <f t="shared" si="59"/>
        <v>24</v>
      </c>
      <c r="L1193" s="67" t="s">
        <v>3362</v>
      </c>
      <c r="M1193" s="199">
        <v>158</v>
      </c>
      <c r="N1193" s="24">
        <f t="shared" si="57"/>
        <v>0.1</v>
      </c>
      <c r="O1193" s="200" t="s">
        <v>2179</v>
      </c>
      <c r="P1193" s="200" t="s">
        <v>2988</v>
      </c>
      <c r="Q1193" s="211" t="s">
        <v>2549</v>
      </c>
    </row>
    <row r="1194" spans="1:17" ht="11.25" customHeight="1" x14ac:dyDescent="0.2">
      <c r="A1194" s="23">
        <v>1185</v>
      </c>
      <c r="B1194" s="61" t="s">
        <v>2640</v>
      </c>
      <c r="C1194" s="208" t="s">
        <v>1875</v>
      </c>
      <c r="D1194" s="61" t="s">
        <v>3299</v>
      </c>
      <c r="E1194" s="62">
        <f t="shared" si="58"/>
        <v>44137</v>
      </c>
      <c r="F1194" s="63" t="s">
        <v>2985</v>
      </c>
      <c r="G1194" s="209">
        <v>1</v>
      </c>
      <c r="H1194" s="65" t="s">
        <v>2986</v>
      </c>
      <c r="I1194" s="25" t="s">
        <v>1760</v>
      </c>
      <c r="J1194" s="210">
        <v>310</v>
      </c>
      <c r="K1194" s="66">
        <f t="shared" si="59"/>
        <v>31</v>
      </c>
      <c r="L1194" s="67" t="s">
        <v>3362</v>
      </c>
      <c r="M1194" s="199">
        <v>158</v>
      </c>
      <c r="N1194" s="24">
        <f t="shared" ref="N1194:N1257" si="60">100/1000</f>
        <v>0.1</v>
      </c>
      <c r="O1194" s="200" t="s">
        <v>2179</v>
      </c>
      <c r="P1194" s="200" t="s">
        <v>2990</v>
      </c>
      <c r="Q1194" s="211" t="s">
        <v>2549</v>
      </c>
    </row>
    <row r="1195" spans="1:17" ht="11.25" customHeight="1" x14ac:dyDescent="0.2">
      <c r="A1195" s="23">
        <v>1186</v>
      </c>
      <c r="B1195" s="61" t="s">
        <v>2642</v>
      </c>
      <c r="C1195" s="208" t="s">
        <v>1876</v>
      </c>
      <c r="D1195" s="61" t="s">
        <v>3300</v>
      </c>
      <c r="E1195" s="62">
        <f t="shared" si="58"/>
        <v>44137</v>
      </c>
      <c r="F1195" s="63" t="s">
        <v>2985</v>
      </c>
      <c r="G1195" s="209">
        <v>1</v>
      </c>
      <c r="H1195" s="65" t="s">
        <v>2986</v>
      </c>
      <c r="I1195" s="25" t="s">
        <v>1760</v>
      </c>
      <c r="J1195" s="210">
        <v>160</v>
      </c>
      <c r="K1195" s="66">
        <f t="shared" si="59"/>
        <v>16</v>
      </c>
      <c r="L1195" s="67" t="s">
        <v>3362</v>
      </c>
      <c r="M1195" s="199">
        <v>158</v>
      </c>
      <c r="N1195" s="24">
        <f t="shared" si="60"/>
        <v>0.1</v>
      </c>
      <c r="O1195" s="200" t="s">
        <v>2180</v>
      </c>
      <c r="P1195" s="200" t="s">
        <v>2988</v>
      </c>
      <c r="Q1195" s="211" t="s">
        <v>2549</v>
      </c>
    </row>
    <row r="1196" spans="1:17" ht="11.25" customHeight="1" x14ac:dyDescent="0.2">
      <c r="A1196" s="23">
        <v>1187</v>
      </c>
      <c r="B1196" s="61" t="s">
        <v>2642</v>
      </c>
      <c r="C1196" s="208" t="s">
        <v>1876</v>
      </c>
      <c r="D1196" s="61" t="s">
        <v>3300</v>
      </c>
      <c r="E1196" s="62">
        <f t="shared" si="58"/>
        <v>44137</v>
      </c>
      <c r="F1196" s="63" t="s">
        <v>2985</v>
      </c>
      <c r="G1196" s="209">
        <v>1</v>
      </c>
      <c r="H1196" s="65" t="s">
        <v>2986</v>
      </c>
      <c r="I1196" s="25" t="s">
        <v>1760</v>
      </c>
      <c r="J1196" s="210">
        <v>200</v>
      </c>
      <c r="K1196" s="66">
        <f t="shared" si="59"/>
        <v>20</v>
      </c>
      <c r="L1196" s="67" t="s">
        <v>3362</v>
      </c>
      <c r="M1196" s="199">
        <v>158</v>
      </c>
      <c r="N1196" s="24">
        <f t="shared" si="60"/>
        <v>0.1</v>
      </c>
      <c r="O1196" s="200" t="s">
        <v>2180</v>
      </c>
      <c r="P1196" s="200" t="s">
        <v>2990</v>
      </c>
      <c r="Q1196" s="211" t="s">
        <v>2549</v>
      </c>
    </row>
    <row r="1197" spans="1:17" ht="11.25" customHeight="1" x14ac:dyDescent="0.2">
      <c r="A1197" s="23">
        <v>1188</v>
      </c>
      <c r="B1197" s="61" t="s">
        <v>2644</v>
      </c>
      <c r="C1197" s="208" t="s">
        <v>2316</v>
      </c>
      <c r="D1197" s="61" t="s">
        <v>3301</v>
      </c>
      <c r="E1197" s="62">
        <f t="shared" si="58"/>
        <v>44137</v>
      </c>
      <c r="F1197" s="63" t="s">
        <v>2985</v>
      </c>
      <c r="G1197" s="209">
        <v>1</v>
      </c>
      <c r="H1197" s="65" t="s">
        <v>2986</v>
      </c>
      <c r="I1197" s="25" t="s">
        <v>1760</v>
      </c>
      <c r="J1197" s="210">
        <v>114</v>
      </c>
      <c r="K1197" s="66">
        <f t="shared" si="59"/>
        <v>11.4</v>
      </c>
      <c r="L1197" s="67" t="s">
        <v>3362</v>
      </c>
      <c r="M1197" s="199">
        <v>158</v>
      </c>
      <c r="N1197" s="24">
        <f t="shared" si="60"/>
        <v>0.1</v>
      </c>
      <c r="O1197" s="200" t="s">
        <v>2181</v>
      </c>
      <c r="P1197" s="200" t="s">
        <v>2988</v>
      </c>
      <c r="Q1197" s="211" t="s">
        <v>2549</v>
      </c>
    </row>
    <row r="1198" spans="1:17" ht="11.25" customHeight="1" x14ac:dyDescent="0.2">
      <c r="A1198" s="23">
        <v>1189</v>
      </c>
      <c r="B1198" s="61" t="s">
        <v>2644</v>
      </c>
      <c r="C1198" s="208" t="s">
        <v>2316</v>
      </c>
      <c r="D1198" s="61" t="s">
        <v>3301</v>
      </c>
      <c r="E1198" s="62">
        <f t="shared" si="58"/>
        <v>44137</v>
      </c>
      <c r="F1198" s="63" t="s">
        <v>2985</v>
      </c>
      <c r="G1198" s="209">
        <v>1</v>
      </c>
      <c r="H1198" s="65" t="s">
        <v>2986</v>
      </c>
      <c r="I1198" s="25" t="s">
        <v>1760</v>
      </c>
      <c r="J1198" s="210">
        <v>226</v>
      </c>
      <c r="K1198" s="66">
        <f t="shared" si="59"/>
        <v>22.6</v>
      </c>
      <c r="L1198" s="67" t="s">
        <v>3362</v>
      </c>
      <c r="M1198" s="199">
        <v>158</v>
      </c>
      <c r="N1198" s="24">
        <f t="shared" si="60"/>
        <v>0.1</v>
      </c>
      <c r="O1198" s="200" t="s">
        <v>2181</v>
      </c>
      <c r="P1198" s="200" t="s">
        <v>2990</v>
      </c>
      <c r="Q1198" s="211" t="s">
        <v>2549</v>
      </c>
    </row>
    <row r="1199" spans="1:17" ht="11.25" customHeight="1" x14ac:dyDescent="0.2">
      <c r="A1199" s="23">
        <v>1190</v>
      </c>
      <c r="B1199" s="61" t="s">
        <v>2646</v>
      </c>
      <c r="C1199" s="208" t="s">
        <v>2318</v>
      </c>
      <c r="D1199" s="61" t="s">
        <v>3302</v>
      </c>
      <c r="E1199" s="62">
        <f t="shared" si="58"/>
        <v>44137</v>
      </c>
      <c r="F1199" s="63" t="s">
        <v>2985</v>
      </c>
      <c r="G1199" s="209">
        <v>1</v>
      </c>
      <c r="H1199" s="65" t="s">
        <v>2986</v>
      </c>
      <c r="I1199" s="25" t="s">
        <v>1760</v>
      </c>
      <c r="J1199" s="210">
        <v>260</v>
      </c>
      <c r="K1199" s="66">
        <f t="shared" si="59"/>
        <v>26</v>
      </c>
      <c r="L1199" s="67" t="s">
        <v>3362</v>
      </c>
      <c r="M1199" s="199">
        <v>158</v>
      </c>
      <c r="N1199" s="24">
        <f t="shared" si="60"/>
        <v>0.1</v>
      </c>
      <c r="O1199" s="200" t="s">
        <v>2183</v>
      </c>
      <c r="P1199" s="200" t="s">
        <v>2988</v>
      </c>
      <c r="Q1199" s="211" t="s">
        <v>2549</v>
      </c>
    </row>
    <row r="1200" spans="1:17" ht="11.25" customHeight="1" x14ac:dyDescent="0.2">
      <c r="A1200" s="23">
        <v>1191</v>
      </c>
      <c r="B1200" s="61" t="s">
        <v>2646</v>
      </c>
      <c r="C1200" s="208" t="s">
        <v>2318</v>
      </c>
      <c r="D1200" s="61" t="s">
        <v>3302</v>
      </c>
      <c r="E1200" s="62">
        <f t="shared" si="58"/>
        <v>44137</v>
      </c>
      <c r="F1200" s="63" t="s">
        <v>2985</v>
      </c>
      <c r="G1200" s="209">
        <v>1</v>
      </c>
      <c r="H1200" s="65" t="s">
        <v>2986</v>
      </c>
      <c r="I1200" s="25" t="s">
        <v>1760</v>
      </c>
      <c r="J1200" s="210">
        <v>280</v>
      </c>
      <c r="K1200" s="66">
        <f t="shared" si="59"/>
        <v>28</v>
      </c>
      <c r="L1200" s="67" t="s">
        <v>3362</v>
      </c>
      <c r="M1200" s="199">
        <v>158</v>
      </c>
      <c r="N1200" s="24">
        <f t="shared" si="60"/>
        <v>0.1</v>
      </c>
      <c r="O1200" s="200" t="s">
        <v>2183</v>
      </c>
      <c r="P1200" s="200" t="s">
        <v>2990</v>
      </c>
      <c r="Q1200" s="211" t="s">
        <v>2549</v>
      </c>
    </row>
    <row r="1201" spans="1:17" ht="11.25" customHeight="1" x14ac:dyDescent="0.2">
      <c r="A1201" s="23">
        <v>1192</v>
      </c>
      <c r="B1201" s="61" t="s">
        <v>3303</v>
      </c>
      <c r="C1201" s="208" t="s">
        <v>2329</v>
      </c>
      <c r="D1201" s="61" t="s">
        <v>3304</v>
      </c>
      <c r="E1201" s="62">
        <f t="shared" si="58"/>
        <v>44137</v>
      </c>
      <c r="F1201" s="63" t="s">
        <v>2985</v>
      </c>
      <c r="G1201" s="209">
        <v>1</v>
      </c>
      <c r="H1201" s="65" t="s">
        <v>2986</v>
      </c>
      <c r="I1201" s="25" t="s">
        <v>1760</v>
      </c>
      <c r="J1201" s="210">
        <v>134</v>
      </c>
      <c r="K1201" s="66">
        <f t="shared" si="59"/>
        <v>13.4</v>
      </c>
      <c r="L1201" s="67" t="s">
        <v>3362</v>
      </c>
      <c r="M1201" s="199">
        <v>158</v>
      </c>
      <c r="N1201" s="24">
        <f t="shared" si="60"/>
        <v>0.1</v>
      </c>
      <c r="O1201" s="200" t="s">
        <v>2194</v>
      </c>
      <c r="P1201" s="200" t="s">
        <v>2988</v>
      </c>
      <c r="Q1201" s="211" t="s">
        <v>2549</v>
      </c>
    </row>
    <row r="1202" spans="1:17" ht="11.25" customHeight="1" x14ac:dyDescent="0.2">
      <c r="A1202" s="23">
        <v>1193</v>
      </c>
      <c r="B1202" s="61" t="s">
        <v>3303</v>
      </c>
      <c r="C1202" s="208" t="s">
        <v>2329</v>
      </c>
      <c r="D1202" s="61" t="s">
        <v>3304</v>
      </c>
      <c r="E1202" s="62">
        <f t="shared" si="58"/>
        <v>44137</v>
      </c>
      <c r="F1202" s="63" t="s">
        <v>2985</v>
      </c>
      <c r="G1202" s="209">
        <v>1</v>
      </c>
      <c r="H1202" s="65" t="s">
        <v>2986</v>
      </c>
      <c r="I1202" s="25" t="s">
        <v>1760</v>
      </c>
      <c r="J1202" s="210">
        <v>172</v>
      </c>
      <c r="K1202" s="66">
        <f t="shared" si="59"/>
        <v>17.2</v>
      </c>
      <c r="L1202" s="67" t="s">
        <v>3362</v>
      </c>
      <c r="M1202" s="199">
        <v>158</v>
      </c>
      <c r="N1202" s="24">
        <f t="shared" si="60"/>
        <v>0.1</v>
      </c>
      <c r="O1202" s="200" t="s">
        <v>2194</v>
      </c>
      <c r="P1202" s="200" t="s">
        <v>2990</v>
      </c>
      <c r="Q1202" s="211" t="s">
        <v>2549</v>
      </c>
    </row>
    <row r="1203" spans="1:17" ht="11.25" customHeight="1" x14ac:dyDescent="0.2">
      <c r="A1203" s="23">
        <v>1194</v>
      </c>
      <c r="B1203" s="61" t="s">
        <v>2650</v>
      </c>
      <c r="C1203" s="208" t="s">
        <v>1919</v>
      </c>
      <c r="D1203" s="61" t="s">
        <v>3305</v>
      </c>
      <c r="E1203" s="62">
        <f t="shared" si="58"/>
        <v>44137</v>
      </c>
      <c r="F1203" s="63" t="s">
        <v>2985</v>
      </c>
      <c r="G1203" s="209">
        <v>1</v>
      </c>
      <c r="H1203" s="65" t="s">
        <v>2986</v>
      </c>
      <c r="I1203" s="25" t="s">
        <v>1760</v>
      </c>
      <c r="J1203" s="210">
        <v>120</v>
      </c>
      <c r="K1203" s="66">
        <f t="shared" si="59"/>
        <v>12</v>
      </c>
      <c r="L1203" s="67" t="s">
        <v>3362</v>
      </c>
      <c r="M1203" s="199">
        <v>158</v>
      </c>
      <c r="N1203" s="24">
        <f t="shared" si="60"/>
        <v>0.1</v>
      </c>
      <c r="O1203" s="200" t="s">
        <v>2197</v>
      </c>
      <c r="P1203" s="200" t="s">
        <v>2988</v>
      </c>
      <c r="Q1203" s="211" t="s">
        <v>2549</v>
      </c>
    </row>
    <row r="1204" spans="1:17" ht="11.25" customHeight="1" x14ac:dyDescent="0.2">
      <c r="A1204" s="23">
        <v>1195</v>
      </c>
      <c r="B1204" s="61" t="s">
        <v>2650</v>
      </c>
      <c r="C1204" s="208" t="s">
        <v>1919</v>
      </c>
      <c r="D1204" s="61" t="s">
        <v>3305</v>
      </c>
      <c r="E1204" s="62">
        <f t="shared" si="58"/>
        <v>44137</v>
      </c>
      <c r="F1204" s="63" t="s">
        <v>2985</v>
      </c>
      <c r="G1204" s="209">
        <v>1</v>
      </c>
      <c r="H1204" s="65" t="s">
        <v>2986</v>
      </c>
      <c r="I1204" s="25" t="s">
        <v>1760</v>
      </c>
      <c r="J1204" s="210">
        <v>172</v>
      </c>
      <c r="K1204" s="66">
        <f t="shared" si="59"/>
        <v>17.2</v>
      </c>
      <c r="L1204" s="67" t="s">
        <v>3362</v>
      </c>
      <c r="M1204" s="199">
        <v>158</v>
      </c>
      <c r="N1204" s="24">
        <f t="shared" si="60"/>
        <v>0.1</v>
      </c>
      <c r="O1204" s="200" t="s">
        <v>2197</v>
      </c>
      <c r="P1204" s="200" t="s">
        <v>2990</v>
      </c>
      <c r="Q1204" s="211" t="s">
        <v>2549</v>
      </c>
    </row>
    <row r="1205" spans="1:17" ht="11.25" customHeight="1" x14ac:dyDescent="0.2">
      <c r="A1205" s="23">
        <v>1196</v>
      </c>
      <c r="B1205" s="61" t="s">
        <v>2654</v>
      </c>
      <c r="C1205" s="208" t="s">
        <v>1877</v>
      </c>
      <c r="D1205" s="61" t="s">
        <v>3306</v>
      </c>
      <c r="E1205" s="62">
        <f t="shared" si="58"/>
        <v>44137</v>
      </c>
      <c r="F1205" s="63" t="s">
        <v>2985</v>
      </c>
      <c r="G1205" s="209">
        <v>1</v>
      </c>
      <c r="H1205" s="65" t="s">
        <v>2986</v>
      </c>
      <c r="I1205" s="25" t="s">
        <v>1760</v>
      </c>
      <c r="J1205" s="210">
        <v>106</v>
      </c>
      <c r="K1205" s="66">
        <f t="shared" si="59"/>
        <v>10.6</v>
      </c>
      <c r="L1205" s="67" t="s">
        <v>3362</v>
      </c>
      <c r="M1205" s="199">
        <v>158</v>
      </c>
      <c r="N1205" s="24">
        <f t="shared" si="60"/>
        <v>0.1</v>
      </c>
      <c r="O1205" s="200" t="s">
        <v>2201</v>
      </c>
      <c r="P1205" s="200" t="s">
        <v>2988</v>
      </c>
      <c r="Q1205" s="211" t="s">
        <v>2549</v>
      </c>
    </row>
    <row r="1206" spans="1:17" ht="11.25" customHeight="1" x14ac:dyDescent="0.2">
      <c r="A1206" s="23">
        <v>1197</v>
      </c>
      <c r="B1206" s="61" t="s">
        <v>2654</v>
      </c>
      <c r="C1206" s="208" t="s">
        <v>1877</v>
      </c>
      <c r="D1206" s="61" t="s">
        <v>3306</v>
      </c>
      <c r="E1206" s="62">
        <f t="shared" si="58"/>
        <v>44137</v>
      </c>
      <c r="F1206" s="63" t="s">
        <v>2985</v>
      </c>
      <c r="G1206" s="209">
        <v>1</v>
      </c>
      <c r="H1206" s="65" t="s">
        <v>2986</v>
      </c>
      <c r="I1206" s="25" t="s">
        <v>1760</v>
      </c>
      <c r="J1206" s="210">
        <v>164</v>
      </c>
      <c r="K1206" s="66">
        <f t="shared" si="59"/>
        <v>16.399999999999999</v>
      </c>
      <c r="L1206" s="67" t="s">
        <v>3362</v>
      </c>
      <c r="M1206" s="199">
        <v>158</v>
      </c>
      <c r="N1206" s="24">
        <f t="shared" si="60"/>
        <v>0.1</v>
      </c>
      <c r="O1206" s="200" t="s">
        <v>2201</v>
      </c>
      <c r="P1206" s="200" t="s">
        <v>2990</v>
      </c>
      <c r="Q1206" s="211" t="s">
        <v>2549</v>
      </c>
    </row>
    <row r="1207" spans="1:17" ht="11.25" customHeight="1" x14ac:dyDescent="0.2">
      <c r="A1207" s="23">
        <v>1198</v>
      </c>
      <c r="B1207" s="61" t="s">
        <v>2656</v>
      </c>
      <c r="C1207" s="208" t="s">
        <v>1878</v>
      </c>
      <c r="D1207" s="61" t="s">
        <v>3307</v>
      </c>
      <c r="E1207" s="62">
        <f t="shared" si="58"/>
        <v>44137</v>
      </c>
      <c r="F1207" s="63" t="s">
        <v>2985</v>
      </c>
      <c r="G1207" s="209">
        <v>1</v>
      </c>
      <c r="H1207" s="65" t="s">
        <v>2986</v>
      </c>
      <c r="I1207" s="25" t="s">
        <v>1760</v>
      </c>
      <c r="J1207" s="210">
        <v>20</v>
      </c>
      <c r="K1207" s="66">
        <f t="shared" si="59"/>
        <v>2</v>
      </c>
      <c r="L1207" s="67" t="s">
        <v>3362</v>
      </c>
      <c r="M1207" s="199">
        <v>158</v>
      </c>
      <c r="N1207" s="24">
        <f t="shared" si="60"/>
        <v>0.1</v>
      </c>
      <c r="O1207" s="200" t="s">
        <v>2202</v>
      </c>
      <c r="P1207" s="200" t="s">
        <v>2988</v>
      </c>
      <c r="Q1207" s="211" t="s">
        <v>2549</v>
      </c>
    </row>
    <row r="1208" spans="1:17" ht="11.25" customHeight="1" x14ac:dyDescent="0.2">
      <c r="A1208" s="23">
        <v>1199</v>
      </c>
      <c r="B1208" s="61" t="s">
        <v>2656</v>
      </c>
      <c r="C1208" s="208" t="s">
        <v>1878</v>
      </c>
      <c r="D1208" s="61" t="s">
        <v>3307</v>
      </c>
      <c r="E1208" s="62">
        <f t="shared" si="58"/>
        <v>44137</v>
      </c>
      <c r="F1208" s="63" t="s">
        <v>2985</v>
      </c>
      <c r="G1208" s="209">
        <v>1</v>
      </c>
      <c r="H1208" s="65" t="s">
        <v>2986</v>
      </c>
      <c r="I1208" s="25" t="s">
        <v>1760</v>
      </c>
      <c r="J1208" s="210">
        <v>40</v>
      </c>
      <c r="K1208" s="66">
        <f t="shared" si="59"/>
        <v>4</v>
      </c>
      <c r="L1208" s="67" t="s">
        <v>3362</v>
      </c>
      <c r="M1208" s="199">
        <v>158</v>
      </c>
      <c r="N1208" s="24">
        <f t="shared" si="60"/>
        <v>0.1</v>
      </c>
      <c r="O1208" s="200" t="s">
        <v>2202</v>
      </c>
      <c r="P1208" s="200" t="s">
        <v>2990</v>
      </c>
      <c r="Q1208" s="211" t="s">
        <v>2549</v>
      </c>
    </row>
    <row r="1209" spans="1:17" ht="11.25" customHeight="1" x14ac:dyDescent="0.2">
      <c r="A1209" s="23">
        <v>1200</v>
      </c>
      <c r="B1209" s="61" t="s">
        <v>2658</v>
      </c>
      <c r="C1209" s="208" t="s">
        <v>1887</v>
      </c>
      <c r="D1209" s="61" t="s">
        <v>3308</v>
      </c>
      <c r="E1209" s="62">
        <f t="shared" si="58"/>
        <v>44137</v>
      </c>
      <c r="F1209" s="63" t="s">
        <v>2985</v>
      </c>
      <c r="G1209" s="209">
        <v>1</v>
      </c>
      <c r="H1209" s="65" t="s">
        <v>2986</v>
      </c>
      <c r="I1209" s="25" t="s">
        <v>1760</v>
      </c>
      <c r="J1209" s="210">
        <v>100</v>
      </c>
      <c r="K1209" s="66">
        <f t="shared" si="59"/>
        <v>10</v>
      </c>
      <c r="L1209" s="67" t="s">
        <v>3362</v>
      </c>
      <c r="M1209" s="199">
        <v>158</v>
      </c>
      <c r="N1209" s="24">
        <f t="shared" si="60"/>
        <v>0.1</v>
      </c>
      <c r="O1209" s="200" t="s">
        <v>2211</v>
      </c>
      <c r="P1209" s="200" t="s">
        <v>2988</v>
      </c>
      <c r="Q1209" s="211" t="s">
        <v>2549</v>
      </c>
    </row>
    <row r="1210" spans="1:17" ht="11.25" customHeight="1" x14ac:dyDescent="0.2">
      <c r="A1210" s="23">
        <v>1201</v>
      </c>
      <c r="B1210" s="61" t="s">
        <v>2658</v>
      </c>
      <c r="C1210" s="208" t="s">
        <v>1887</v>
      </c>
      <c r="D1210" s="61" t="s">
        <v>3308</v>
      </c>
      <c r="E1210" s="62">
        <f t="shared" si="58"/>
        <v>44137</v>
      </c>
      <c r="F1210" s="63" t="s">
        <v>2985</v>
      </c>
      <c r="G1210" s="209">
        <v>1</v>
      </c>
      <c r="H1210" s="65" t="s">
        <v>2986</v>
      </c>
      <c r="I1210" s="25" t="s">
        <v>1760</v>
      </c>
      <c r="J1210" s="210">
        <v>121</v>
      </c>
      <c r="K1210" s="66">
        <f t="shared" si="59"/>
        <v>12.1</v>
      </c>
      <c r="L1210" s="67" t="s">
        <v>3362</v>
      </c>
      <c r="M1210" s="199">
        <v>158</v>
      </c>
      <c r="N1210" s="24">
        <f t="shared" si="60"/>
        <v>0.1</v>
      </c>
      <c r="O1210" s="200" t="s">
        <v>2211</v>
      </c>
      <c r="P1210" s="200" t="s">
        <v>2990</v>
      </c>
      <c r="Q1210" s="211" t="s">
        <v>2549</v>
      </c>
    </row>
    <row r="1211" spans="1:17" ht="11.25" customHeight="1" x14ac:dyDescent="0.2">
      <c r="A1211" s="23">
        <v>1202</v>
      </c>
      <c r="B1211" s="61" t="s">
        <v>2670</v>
      </c>
      <c r="C1211" s="208" t="s">
        <v>1779</v>
      </c>
      <c r="D1211" s="61" t="s">
        <v>3309</v>
      </c>
      <c r="E1211" s="62">
        <f t="shared" si="58"/>
        <v>44137</v>
      </c>
      <c r="F1211" s="63" t="s">
        <v>2985</v>
      </c>
      <c r="G1211" s="209">
        <v>1</v>
      </c>
      <c r="H1211" s="65" t="s">
        <v>2986</v>
      </c>
      <c r="I1211" s="25" t="s">
        <v>1760</v>
      </c>
      <c r="J1211" s="210">
        <v>308</v>
      </c>
      <c r="K1211" s="66">
        <f t="shared" si="59"/>
        <v>30.8</v>
      </c>
      <c r="L1211" s="67" t="s">
        <v>3362</v>
      </c>
      <c r="M1211" s="199">
        <v>158</v>
      </c>
      <c r="N1211" s="24">
        <f t="shared" si="60"/>
        <v>0.1</v>
      </c>
      <c r="O1211" s="200" t="s">
        <v>2251</v>
      </c>
      <c r="P1211" s="200" t="s">
        <v>2988</v>
      </c>
      <c r="Q1211" s="211" t="s">
        <v>2549</v>
      </c>
    </row>
    <row r="1212" spans="1:17" ht="11.25" customHeight="1" x14ac:dyDescent="0.2">
      <c r="A1212" s="23">
        <v>1203</v>
      </c>
      <c r="B1212" s="61" t="s">
        <v>2670</v>
      </c>
      <c r="C1212" s="208" t="s">
        <v>1779</v>
      </c>
      <c r="D1212" s="61" t="s">
        <v>3309</v>
      </c>
      <c r="E1212" s="62">
        <f t="shared" si="58"/>
        <v>44137</v>
      </c>
      <c r="F1212" s="63" t="s">
        <v>2985</v>
      </c>
      <c r="G1212" s="209">
        <v>1</v>
      </c>
      <c r="H1212" s="65" t="s">
        <v>2986</v>
      </c>
      <c r="I1212" s="25" t="s">
        <v>1760</v>
      </c>
      <c r="J1212" s="210">
        <v>188</v>
      </c>
      <c r="K1212" s="66">
        <f t="shared" si="59"/>
        <v>18.8</v>
      </c>
      <c r="L1212" s="67" t="s">
        <v>3362</v>
      </c>
      <c r="M1212" s="199">
        <v>158</v>
      </c>
      <c r="N1212" s="24">
        <f t="shared" si="60"/>
        <v>0.1</v>
      </c>
      <c r="O1212" s="200" t="s">
        <v>2251</v>
      </c>
      <c r="P1212" s="200" t="s">
        <v>2990</v>
      </c>
      <c r="Q1212" s="211" t="s">
        <v>2549</v>
      </c>
    </row>
    <row r="1213" spans="1:17" ht="11.25" customHeight="1" x14ac:dyDescent="0.2">
      <c r="A1213" s="23">
        <v>1204</v>
      </c>
      <c r="B1213" s="61" t="s">
        <v>2674</v>
      </c>
      <c r="C1213" s="208" t="s">
        <v>1780</v>
      </c>
      <c r="D1213" s="61" t="s">
        <v>3310</v>
      </c>
      <c r="E1213" s="62">
        <f t="shared" si="58"/>
        <v>44137</v>
      </c>
      <c r="F1213" s="63" t="s">
        <v>2985</v>
      </c>
      <c r="G1213" s="209">
        <v>1</v>
      </c>
      <c r="H1213" s="65" t="s">
        <v>2986</v>
      </c>
      <c r="I1213" s="25" t="s">
        <v>1760</v>
      </c>
      <c r="J1213" s="210">
        <v>90</v>
      </c>
      <c r="K1213" s="66">
        <f t="shared" si="59"/>
        <v>9</v>
      </c>
      <c r="L1213" s="67" t="s">
        <v>3362</v>
      </c>
      <c r="M1213" s="199">
        <v>158</v>
      </c>
      <c r="N1213" s="24">
        <f t="shared" si="60"/>
        <v>0.1</v>
      </c>
      <c r="O1213" s="200" t="s">
        <v>1653</v>
      </c>
      <c r="P1213" s="200" t="s">
        <v>2988</v>
      </c>
      <c r="Q1213" s="211" t="s">
        <v>2549</v>
      </c>
    </row>
    <row r="1214" spans="1:17" ht="11.25" customHeight="1" x14ac:dyDescent="0.2">
      <c r="A1214" s="23">
        <v>1205</v>
      </c>
      <c r="B1214" s="61" t="s">
        <v>2674</v>
      </c>
      <c r="C1214" s="208" t="s">
        <v>1780</v>
      </c>
      <c r="D1214" s="61" t="s">
        <v>3310</v>
      </c>
      <c r="E1214" s="62">
        <f t="shared" si="58"/>
        <v>44137</v>
      </c>
      <c r="F1214" s="63" t="s">
        <v>2985</v>
      </c>
      <c r="G1214" s="209">
        <v>1</v>
      </c>
      <c r="H1214" s="65" t="s">
        <v>2986</v>
      </c>
      <c r="I1214" s="25" t="s">
        <v>1760</v>
      </c>
      <c r="J1214" s="210">
        <v>251</v>
      </c>
      <c r="K1214" s="66">
        <f t="shared" si="59"/>
        <v>25.1</v>
      </c>
      <c r="L1214" s="67" t="s">
        <v>3362</v>
      </c>
      <c r="M1214" s="199">
        <v>158</v>
      </c>
      <c r="N1214" s="24">
        <f t="shared" si="60"/>
        <v>0.1</v>
      </c>
      <c r="O1214" s="200" t="s">
        <v>1653</v>
      </c>
      <c r="P1214" s="200" t="s">
        <v>2990</v>
      </c>
      <c r="Q1214" s="211" t="s">
        <v>2549</v>
      </c>
    </row>
    <row r="1215" spans="1:17" ht="11.25" customHeight="1" x14ac:dyDescent="0.2">
      <c r="A1215" s="23">
        <v>1206</v>
      </c>
      <c r="B1215" s="61" t="s">
        <v>2676</v>
      </c>
      <c r="C1215" s="208" t="s">
        <v>1784</v>
      </c>
      <c r="D1215" s="61" t="s">
        <v>3311</v>
      </c>
      <c r="E1215" s="62">
        <f t="shared" si="58"/>
        <v>44137</v>
      </c>
      <c r="F1215" s="63" t="s">
        <v>2985</v>
      </c>
      <c r="G1215" s="209">
        <v>1</v>
      </c>
      <c r="H1215" s="65" t="s">
        <v>2986</v>
      </c>
      <c r="I1215" s="25" t="s">
        <v>1760</v>
      </c>
      <c r="J1215" s="210">
        <v>8</v>
      </c>
      <c r="K1215" s="66">
        <f t="shared" si="59"/>
        <v>0.8</v>
      </c>
      <c r="L1215" s="67" t="s">
        <v>3362</v>
      </c>
      <c r="M1215" s="199">
        <v>158</v>
      </c>
      <c r="N1215" s="24">
        <f t="shared" si="60"/>
        <v>0.1</v>
      </c>
      <c r="O1215" s="200" t="s">
        <v>1659</v>
      </c>
      <c r="P1215" s="200" t="s">
        <v>2988</v>
      </c>
      <c r="Q1215" s="211" t="s">
        <v>2549</v>
      </c>
    </row>
    <row r="1216" spans="1:17" ht="11.25" customHeight="1" x14ac:dyDescent="0.2">
      <c r="A1216" s="23">
        <v>1207</v>
      </c>
      <c r="B1216" s="61" t="s">
        <v>2676</v>
      </c>
      <c r="C1216" s="208" t="s">
        <v>1784</v>
      </c>
      <c r="D1216" s="61" t="s">
        <v>3311</v>
      </c>
      <c r="E1216" s="62">
        <f t="shared" si="58"/>
        <v>44137</v>
      </c>
      <c r="F1216" s="63" t="s">
        <v>2985</v>
      </c>
      <c r="G1216" s="209">
        <v>1</v>
      </c>
      <c r="H1216" s="65" t="s">
        <v>2986</v>
      </c>
      <c r="I1216" s="25" t="s">
        <v>1760</v>
      </c>
      <c r="J1216" s="210">
        <v>92</v>
      </c>
      <c r="K1216" s="66">
        <f t="shared" si="59"/>
        <v>9.1999999999999993</v>
      </c>
      <c r="L1216" s="67" t="s">
        <v>3362</v>
      </c>
      <c r="M1216" s="199">
        <v>158</v>
      </c>
      <c r="N1216" s="24">
        <f t="shared" si="60"/>
        <v>0.1</v>
      </c>
      <c r="O1216" s="200" t="s">
        <v>1659</v>
      </c>
      <c r="P1216" s="200" t="s">
        <v>2988</v>
      </c>
      <c r="Q1216" s="211" t="s">
        <v>2549</v>
      </c>
    </row>
    <row r="1217" spans="1:17" ht="11.25" customHeight="1" x14ac:dyDescent="0.2">
      <c r="A1217" s="23">
        <v>1208</v>
      </c>
      <c r="B1217" s="61" t="s">
        <v>2676</v>
      </c>
      <c r="C1217" s="208" t="s">
        <v>1784</v>
      </c>
      <c r="D1217" s="61" t="s">
        <v>3311</v>
      </c>
      <c r="E1217" s="62">
        <f t="shared" si="58"/>
        <v>44137</v>
      </c>
      <c r="F1217" s="63" t="s">
        <v>2985</v>
      </c>
      <c r="G1217" s="209">
        <v>1</v>
      </c>
      <c r="H1217" s="65" t="s">
        <v>2986</v>
      </c>
      <c r="I1217" s="25" t="s">
        <v>1760</v>
      </c>
      <c r="J1217" s="210">
        <v>122</v>
      </c>
      <c r="K1217" s="66">
        <f t="shared" si="59"/>
        <v>12.2</v>
      </c>
      <c r="L1217" s="67" t="s">
        <v>3362</v>
      </c>
      <c r="M1217" s="199">
        <v>158</v>
      </c>
      <c r="N1217" s="24">
        <f t="shared" si="60"/>
        <v>0.1</v>
      </c>
      <c r="O1217" s="200" t="s">
        <v>1659</v>
      </c>
      <c r="P1217" s="200" t="s">
        <v>2990</v>
      </c>
      <c r="Q1217" s="211" t="s">
        <v>2549</v>
      </c>
    </row>
    <row r="1218" spans="1:17" ht="11.25" customHeight="1" x14ac:dyDescent="0.2">
      <c r="A1218" s="23">
        <v>1209</v>
      </c>
      <c r="B1218" s="61" t="s">
        <v>3312</v>
      </c>
      <c r="C1218" s="208" t="s">
        <v>1785</v>
      </c>
      <c r="D1218" s="61" t="s">
        <v>3313</v>
      </c>
      <c r="E1218" s="62">
        <f t="shared" si="58"/>
        <v>44137</v>
      </c>
      <c r="F1218" s="63" t="s">
        <v>2985</v>
      </c>
      <c r="G1218" s="209">
        <v>1</v>
      </c>
      <c r="H1218" s="65" t="s">
        <v>2986</v>
      </c>
      <c r="I1218" s="25" t="s">
        <v>1760</v>
      </c>
      <c r="J1218" s="210">
        <v>308</v>
      </c>
      <c r="K1218" s="66">
        <f t="shared" si="59"/>
        <v>30.8</v>
      </c>
      <c r="L1218" s="67" t="s">
        <v>3362</v>
      </c>
      <c r="M1218" s="199">
        <v>158</v>
      </c>
      <c r="N1218" s="24">
        <f t="shared" si="60"/>
        <v>0.1</v>
      </c>
      <c r="O1218" s="200" t="s">
        <v>1660</v>
      </c>
      <c r="P1218" s="200" t="s">
        <v>2988</v>
      </c>
      <c r="Q1218" s="211" t="s">
        <v>2549</v>
      </c>
    </row>
    <row r="1219" spans="1:17" ht="11.25" customHeight="1" x14ac:dyDescent="0.2">
      <c r="A1219" s="23">
        <v>1210</v>
      </c>
      <c r="B1219" s="61" t="s">
        <v>3312</v>
      </c>
      <c r="C1219" s="208" t="s">
        <v>1785</v>
      </c>
      <c r="D1219" s="61" t="s">
        <v>3313</v>
      </c>
      <c r="E1219" s="62">
        <f t="shared" si="58"/>
        <v>44137</v>
      </c>
      <c r="F1219" s="63" t="s">
        <v>2985</v>
      </c>
      <c r="G1219" s="209">
        <v>1</v>
      </c>
      <c r="H1219" s="65" t="s">
        <v>2986</v>
      </c>
      <c r="I1219" s="25" t="s">
        <v>1760</v>
      </c>
      <c r="J1219" s="210">
        <v>334</v>
      </c>
      <c r="K1219" s="66">
        <f t="shared" si="59"/>
        <v>33.4</v>
      </c>
      <c r="L1219" s="67" t="s">
        <v>3362</v>
      </c>
      <c r="M1219" s="199">
        <v>158</v>
      </c>
      <c r="N1219" s="24">
        <f t="shared" si="60"/>
        <v>0.1</v>
      </c>
      <c r="O1219" s="200" t="s">
        <v>1660</v>
      </c>
      <c r="P1219" s="200" t="s">
        <v>2990</v>
      </c>
      <c r="Q1219" s="211" t="s">
        <v>2549</v>
      </c>
    </row>
    <row r="1220" spans="1:17" ht="11.25" customHeight="1" x14ac:dyDescent="0.2">
      <c r="A1220" s="23">
        <v>1211</v>
      </c>
      <c r="B1220" s="61" t="s">
        <v>2682</v>
      </c>
      <c r="C1220" s="208" t="s">
        <v>1798</v>
      </c>
      <c r="D1220" s="61" t="s">
        <v>3314</v>
      </c>
      <c r="E1220" s="62">
        <f t="shared" si="58"/>
        <v>44137</v>
      </c>
      <c r="F1220" s="63" t="s">
        <v>2985</v>
      </c>
      <c r="G1220" s="209">
        <v>1</v>
      </c>
      <c r="H1220" s="65" t="s">
        <v>2986</v>
      </c>
      <c r="I1220" s="25" t="s">
        <v>1760</v>
      </c>
      <c r="J1220" s="210">
        <v>28</v>
      </c>
      <c r="K1220" s="66">
        <f t="shared" si="59"/>
        <v>2.8</v>
      </c>
      <c r="L1220" s="67" t="s">
        <v>3362</v>
      </c>
      <c r="M1220" s="199">
        <v>158</v>
      </c>
      <c r="N1220" s="24">
        <f t="shared" si="60"/>
        <v>0.1</v>
      </c>
      <c r="O1220" s="200" t="s">
        <v>1674</v>
      </c>
      <c r="P1220" s="200" t="s">
        <v>2990</v>
      </c>
      <c r="Q1220" s="211" t="s">
        <v>2549</v>
      </c>
    </row>
    <row r="1221" spans="1:17" ht="11.25" customHeight="1" x14ac:dyDescent="0.2">
      <c r="A1221" s="23">
        <v>1212</v>
      </c>
      <c r="B1221" s="61" t="s">
        <v>365</v>
      </c>
      <c r="C1221" s="208" t="s">
        <v>1929</v>
      </c>
      <c r="D1221" s="61" t="s">
        <v>3315</v>
      </c>
      <c r="E1221" s="62">
        <f t="shared" si="58"/>
        <v>44137</v>
      </c>
      <c r="F1221" s="63" t="s">
        <v>2985</v>
      </c>
      <c r="G1221" s="209">
        <v>1</v>
      </c>
      <c r="H1221" s="65" t="s">
        <v>2986</v>
      </c>
      <c r="I1221" s="25" t="s">
        <v>1760</v>
      </c>
      <c r="J1221" s="210">
        <v>20</v>
      </c>
      <c r="K1221" s="66">
        <f t="shared" si="59"/>
        <v>2</v>
      </c>
      <c r="L1221" s="67" t="s">
        <v>3362</v>
      </c>
      <c r="M1221" s="199">
        <v>158</v>
      </c>
      <c r="N1221" s="24">
        <f t="shared" si="60"/>
        <v>0.1</v>
      </c>
      <c r="O1221" s="200" t="s">
        <v>1683</v>
      </c>
      <c r="P1221" s="200" t="s">
        <v>2990</v>
      </c>
      <c r="Q1221" s="211" t="s">
        <v>2549</v>
      </c>
    </row>
    <row r="1222" spans="1:17" ht="11.25" customHeight="1" x14ac:dyDescent="0.2">
      <c r="A1222" s="23">
        <v>1213</v>
      </c>
      <c r="B1222" s="61" t="s">
        <v>367</v>
      </c>
      <c r="C1222" s="208" t="s">
        <v>1930</v>
      </c>
      <c r="D1222" s="61" t="s">
        <v>3316</v>
      </c>
      <c r="E1222" s="62">
        <f t="shared" si="58"/>
        <v>44137</v>
      </c>
      <c r="F1222" s="63" t="s">
        <v>2985</v>
      </c>
      <c r="G1222" s="209">
        <v>1</v>
      </c>
      <c r="H1222" s="65" t="s">
        <v>2986</v>
      </c>
      <c r="I1222" s="25" t="s">
        <v>1760</v>
      </c>
      <c r="J1222" s="210">
        <v>10</v>
      </c>
      <c r="K1222" s="66">
        <f t="shared" si="59"/>
        <v>1</v>
      </c>
      <c r="L1222" s="67" t="s">
        <v>3362</v>
      </c>
      <c r="M1222" s="199">
        <v>158</v>
      </c>
      <c r="N1222" s="24">
        <f t="shared" si="60"/>
        <v>0.1</v>
      </c>
      <c r="O1222" s="200" t="s">
        <v>1684</v>
      </c>
      <c r="P1222" s="200" t="s">
        <v>2990</v>
      </c>
      <c r="Q1222" s="211" t="s">
        <v>2549</v>
      </c>
    </row>
    <row r="1223" spans="1:17" ht="11.25" customHeight="1" x14ac:dyDescent="0.2">
      <c r="A1223" s="23">
        <v>1214</v>
      </c>
      <c r="B1223" s="61" t="s">
        <v>369</v>
      </c>
      <c r="C1223" s="208" t="s">
        <v>1810</v>
      </c>
      <c r="D1223" s="61" t="s">
        <v>3317</v>
      </c>
      <c r="E1223" s="62">
        <f t="shared" si="58"/>
        <v>44137</v>
      </c>
      <c r="F1223" s="63" t="s">
        <v>2985</v>
      </c>
      <c r="G1223" s="209">
        <v>1</v>
      </c>
      <c r="H1223" s="65" t="s">
        <v>2986</v>
      </c>
      <c r="I1223" s="25" t="s">
        <v>1760</v>
      </c>
      <c r="J1223" s="210">
        <v>64</v>
      </c>
      <c r="K1223" s="66">
        <f t="shared" si="59"/>
        <v>6.4</v>
      </c>
      <c r="L1223" s="67" t="s">
        <v>3362</v>
      </c>
      <c r="M1223" s="199">
        <v>158</v>
      </c>
      <c r="N1223" s="24">
        <f t="shared" si="60"/>
        <v>0.1</v>
      </c>
      <c r="O1223" s="200" t="s">
        <v>1689</v>
      </c>
      <c r="P1223" s="200" t="s">
        <v>2990</v>
      </c>
      <c r="Q1223" s="211" t="s">
        <v>2549</v>
      </c>
    </row>
    <row r="1224" spans="1:17" ht="11.25" customHeight="1" x14ac:dyDescent="0.2">
      <c r="A1224" s="23">
        <v>1215</v>
      </c>
      <c r="B1224" s="61" t="s">
        <v>371</v>
      </c>
      <c r="C1224" s="208" t="s">
        <v>2284</v>
      </c>
      <c r="D1224" s="61" t="s">
        <v>3318</v>
      </c>
      <c r="E1224" s="62">
        <f t="shared" si="58"/>
        <v>44137</v>
      </c>
      <c r="F1224" s="63" t="s">
        <v>2985</v>
      </c>
      <c r="G1224" s="209">
        <v>1</v>
      </c>
      <c r="H1224" s="65" t="s">
        <v>2986</v>
      </c>
      <c r="I1224" s="25" t="s">
        <v>1760</v>
      </c>
      <c r="J1224" s="210">
        <v>12</v>
      </c>
      <c r="K1224" s="66">
        <f t="shared" si="59"/>
        <v>1.2</v>
      </c>
      <c r="L1224" s="67" t="s">
        <v>3362</v>
      </c>
      <c r="M1224" s="199">
        <v>158</v>
      </c>
      <c r="N1224" s="24">
        <f t="shared" si="60"/>
        <v>0.1</v>
      </c>
      <c r="O1224" s="200" t="s">
        <v>1712</v>
      </c>
      <c r="P1224" s="200" t="s">
        <v>2990</v>
      </c>
      <c r="Q1224" s="211" t="s">
        <v>2549</v>
      </c>
    </row>
    <row r="1225" spans="1:17" ht="11.25" customHeight="1" x14ac:dyDescent="0.2">
      <c r="A1225" s="23">
        <v>1216</v>
      </c>
      <c r="B1225" s="61" t="s">
        <v>373</v>
      </c>
      <c r="C1225" s="208" t="s">
        <v>2332</v>
      </c>
      <c r="D1225" s="61" t="s">
        <v>3319</v>
      </c>
      <c r="E1225" s="62">
        <f t="shared" si="58"/>
        <v>44137</v>
      </c>
      <c r="F1225" s="63" t="s">
        <v>2985</v>
      </c>
      <c r="G1225" s="209">
        <v>1</v>
      </c>
      <c r="H1225" s="65" t="s">
        <v>2986</v>
      </c>
      <c r="I1225" s="25" t="s">
        <v>1760</v>
      </c>
      <c r="J1225" s="210">
        <v>74</v>
      </c>
      <c r="K1225" s="66">
        <f t="shared" si="59"/>
        <v>7.4</v>
      </c>
      <c r="L1225" s="67" t="s">
        <v>3362</v>
      </c>
      <c r="M1225" s="199">
        <v>158</v>
      </c>
      <c r="N1225" s="24">
        <f t="shared" si="60"/>
        <v>0.1</v>
      </c>
      <c r="O1225" s="200" t="s">
        <v>2214</v>
      </c>
      <c r="P1225" s="200" t="s">
        <v>2990</v>
      </c>
      <c r="Q1225" s="211" t="s">
        <v>2549</v>
      </c>
    </row>
    <row r="1226" spans="1:17" ht="11.25" customHeight="1" x14ac:dyDescent="0.2">
      <c r="A1226" s="23">
        <v>1217</v>
      </c>
      <c r="B1226" s="61" t="s">
        <v>375</v>
      </c>
      <c r="C1226" s="208" t="s">
        <v>1779</v>
      </c>
      <c r="D1226" s="61" t="s">
        <v>3320</v>
      </c>
      <c r="E1226" s="62">
        <f t="shared" si="58"/>
        <v>44137</v>
      </c>
      <c r="F1226" s="63" t="s">
        <v>2985</v>
      </c>
      <c r="G1226" s="209">
        <v>1</v>
      </c>
      <c r="H1226" s="65" t="s">
        <v>2986</v>
      </c>
      <c r="I1226" s="25" t="s">
        <v>1760</v>
      </c>
      <c r="J1226" s="210">
        <v>58</v>
      </c>
      <c r="K1226" s="66">
        <f t="shared" si="59"/>
        <v>5.8</v>
      </c>
      <c r="L1226" s="67" t="s">
        <v>3362</v>
      </c>
      <c r="M1226" s="199">
        <v>158</v>
      </c>
      <c r="N1226" s="24">
        <f t="shared" si="60"/>
        <v>0.1</v>
      </c>
      <c r="O1226" s="200" t="s">
        <v>1736</v>
      </c>
      <c r="P1226" s="200" t="s">
        <v>2990</v>
      </c>
      <c r="Q1226" s="211" t="s">
        <v>2549</v>
      </c>
    </row>
    <row r="1227" spans="1:17" ht="11.25" customHeight="1" x14ac:dyDescent="0.2">
      <c r="A1227" s="23">
        <v>1218</v>
      </c>
      <c r="B1227" s="61" t="s">
        <v>122</v>
      </c>
      <c r="C1227" s="208" t="s">
        <v>2136</v>
      </c>
      <c r="D1227" s="61" t="s">
        <v>3321</v>
      </c>
      <c r="E1227" s="62">
        <f t="shared" ref="E1227:E1272" si="61">DATE(2020,11,3)</f>
        <v>44138</v>
      </c>
      <c r="F1227" s="63" t="s">
        <v>2985</v>
      </c>
      <c r="G1227" s="209">
        <v>1</v>
      </c>
      <c r="H1227" s="65" t="s">
        <v>2986</v>
      </c>
      <c r="I1227" s="25" t="s">
        <v>1760</v>
      </c>
      <c r="J1227" s="210">
        <v>23</v>
      </c>
      <c r="K1227" s="66">
        <f t="shared" si="59"/>
        <v>2.2999999999999998</v>
      </c>
      <c r="L1227" s="67" t="s">
        <v>3362</v>
      </c>
      <c r="M1227" s="199">
        <v>158</v>
      </c>
      <c r="N1227" s="24">
        <f t="shared" si="60"/>
        <v>0.1</v>
      </c>
      <c r="O1227" s="200" t="s">
        <v>2137</v>
      </c>
      <c r="P1227" s="200" t="s">
        <v>2997</v>
      </c>
      <c r="Q1227" s="211" t="s">
        <v>117</v>
      </c>
    </row>
    <row r="1228" spans="1:17" ht="11.25" customHeight="1" x14ac:dyDescent="0.2">
      <c r="A1228" s="23">
        <v>1219</v>
      </c>
      <c r="B1228" s="61" t="s">
        <v>126</v>
      </c>
      <c r="C1228" s="208" t="s">
        <v>2044</v>
      </c>
      <c r="D1228" s="61" t="s">
        <v>3322</v>
      </c>
      <c r="E1228" s="62">
        <f t="shared" si="61"/>
        <v>44138</v>
      </c>
      <c r="F1228" s="63" t="s">
        <v>2985</v>
      </c>
      <c r="G1228" s="209">
        <v>1</v>
      </c>
      <c r="H1228" s="65" t="s">
        <v>2986</v>
      </c>
      <c r="I1228" s="25" t="s">
        <v>1760</v>
      </c>
      <c r="J1228" s="210">
        <v>4</v>
      </c>
      <c r="K1228" s="66">
        <f t="shared" si="59"/>
        <v>0.4</v>
      </c>
      <c r="L1228" s="67" t="s">
        <v>3362</v>
      </c>
      <c r="M1228" s="199">
        <v>158</v>
      </c>
      <c r="N1228" s="24">
        <f t="shared" si="60"/>
        <v>0.1</v>
      </c>
      <c r="O1228" s="200" t="s">
        <v>2045</v>
      </c>
      <c r="P1228" s="200" t="s">
        <v>2997</v>
      </c>
      <c r="Q1228" s="211" t="s">
        <v>117</v>
      </c>
    </row>
    <row r="1229" spans="1:17" ht="11.25" customHeight="1" x14ac:dyDescent="0.2">
      <c r="A1229" s="23">
        <v>1220</v>
      </c>
      <c r="B1229" s="61" t="s">
        <v>128</v>
      </c>
      <c r="C1229" s="208" t="s">
        <v>2046</v>
      </c>
      <c r="D1229" s="61" t="s">
        <v>3323</v>
      </c>
      <c r="E1229" s="62">
        <f t="shared" si="61"/>
        <v>44138</v>
      </c>
      <c r="F1229" s="63" t="s">
        <v>2985</v>
      </c>
      <c r="G1229" s="209">
        <v>1</v>
      </c>
      <c r="H1229" s="65" t="s">
        <v>2986</v>
      </c>
      <c r="I1229" s="25" t="s">
        <v>1760</v>
      </c>
      <c r="J1229" s="210">
        <v>10</v>
      </c>
      <c r="K1229" s="66">
        <f t="shared" si="59"/>
        <v>1</v>
      </c>
      <c r="L1229" s="67" t="s">
        <v>3362</v>
      </c>
      <c r="M1229" s="199">
        <v>158</v>
      </c>
      <c r="N1229" s="24">
        <f t="shared" si="60"/>
        <v>0.1</v>
      </c>
      <c r="O1229" s="200" t="s">
        <v>2047</v>
      </c>
      <c r="P1229" s="200" t="s">
        <v>2997</v>
      </c>
      <c r="Q1229" s="211" t="s">
        <v>117</v>
      </c>
    </row>
    <row r="1230" spans="1:17" ht="11.25" customHeight="1" x14ac:dyDescent="0.2">
      <c r="A1230" s="23">
        <v>1221</v>
      </c>
      <c r="B1230" s="61" t="s">
        <v>130</v>
      </c>
      <c r="C1230" s="208" t="s">
        <v>2055</v>
      </c>
      <c r="D1230" s="61" t="s">
        <v>3324</v>
      </c>
      <c r="E1230" s="62">
        <f t="shared" si="61"/>
        <v>44138</v>
      </c>
      <c r="F1230" s="63" t="s">
        <v>2985</v>
      </c>
      <c r="G1230" s="209">
        <v>1</v>
      </c>
      <c r="H1230" s="65" t="s">
        <v>2986</v>
      </c>
      <c r="I1230" s="25" t="s">
        <v>1760</v>
      </c>
      <c r="J1230" s="210">
        <v>15</v>
      </c>
      <c r="K1230" s="66">
        <f t="shared" si="59"/>
        <v>1.5</v>
      </c>
      <c r="L1230" s="67" t="s">
        <v>3362</v>
      </c>
      <c r="M1230" s="199">
        <v>158</v>
      </c>
      <c r="N1230" s="24">
        <f t="shared" si="60"/>
        <v>0.1</v>
      </c>
      <c r="O1230" s="200" t="s">
        <v>2056</v>
      </c>
      <c r="P1230" s="200" t="s">
        <v>2997</v>
      </c>
      <c r="Q1230" s="211" t="s">
        <v>117</v>
      </c>
    </row>
    <row r="1231" spans="1:17" ht="11.25" customHeight="1" x14ac:dyDescent="0.2">
      <c r="A1231" s="23">
        <v>1222</v>
      </c>
      <c r="B1231" s="61" t="s">
        <v>214</v>
      </c>
      <c r="C1231" s="208" t="s">
        <v>2005</v>
      </c>
      <c r="D1231" s="61" t="s">
        <v>3325</v>
      </c>
      <c r="E1231" s="62">
        <f t="shared" si="61"/>
        <v>44138</v>
      </c>
      <c r="F1231" s="63" t="s">
        <v>2985</v>
      </c>
      <c r="G1231" s="209">
        <v>1</v>
      </c>
      <c r="H1231" s="65" t="s">
        <v>2986</v>
      </c>
      <c r="I1231" s="25" t="s">
        <v>1760</v>
      </c>
      <c r="J1231" s="210">
        <v>3</v>
      </c>
      <c r="K1231" s="66">
        <f t="shared" si="59"/>
        <v>0.3</v>
      </c>
      <c r="L1231" s="67" t="s">
        <v>3362</v>
      </c>
      <c r="M1231" s="199">
        <v>158</v>
      </c>
      <c r="N1231" s="24">
        <f t="shared" si="60"/>
        <v>0.1</v>
      </c>
      <c r="O1231" s="200" t="s">
        <v>2006</v>
      </c>
      <c r="P1231" s="200" t="s">
        <v>2997</v>
      </c>
      <c r="Q1231" s="211" t="s">
        <v>117</v>
      </c>
    </row>
    <row r="1232" spans="1:17" ht="11.25" customHeight="1" x14ac:dyDescent="0.2">
      <c r="A1232" s="23">
        <v>1223</v>
      </c>
      <c r="B1232" s="61" t="s">
        <v>216</v>
      </c>
      <c r="C1232" s="208" t="s">
        <v>2007</v>
      </c>
      <c r="D1232" s="61" t="s">
        <v>3326</v>
      </c>
      <c r="E1232" s="62">
        <f t="shared" si="61"/>
        <v>44138</v>
      </c>
      <c r="F1232" s="63" t="s">
        <v>2985</v>
      </c>
      <c r="G1232" s="209">
        <v>1</v>
      </c>
      <c r="H1232" s="65" t="s">
        <v>2986</v>
      </c>
      <c r="I1232" s="25" t="s">
        <v>1760</v>
      </c>
      <c r="J1232" s="210">
        <v>25</v>
      </c>
      <c r="K1232" s="66">
        <f t="shared" si="59"/>
        <v>2.5</v>
      </c>
      <c r="L1232" s="67" t="s">
        <v>3362</v>
      </c>
      <c r="M1232" s="199">
        <v>158</v>
      </c>
      <c r="N1232" s="24">
        <f t="shared" si="60"/>
        <v>0.1</v>
      </c>
      <c r="O1232" s="200" t="s">
        <v>2008</v>
      </c>
      <c r="P1232" s="200" t="s">
        <v>2997</v>
      </c>
      <c r="Q1232" s="211" t="s">
        <v>117</v>
      </c>
    </row>
    <row r="1233" spans="1:17" ht="11.25" customHeight="1" x14ac:dyDescent="0.2">
      <c r="A1233" s="23">
        <v>1224</v>
      </c>
      <c r="B1233" s="61" t="s">
        <v>260</v>
      </c>
      <c r="C1233" s="208" t="s">
        <v>1761</v>
      </c>
      <c r="D1233" s="61" t="s">
        <v>3327</v>
      </c>
      <c r="E1233" s="62">
        <f t="shared" si="61"/>
        <v>44138</v>
      </c>
      <c r="F1233" s="63" t="s">
        <v>2985</v>
      </c>
      <c r="G1233" s="209">
        <v>1</v>
      </c>
      <c r="H1233" s="65" t="s">
        <v>2986</v>
      </c>
      <c r="I1233" s="25" t="s">
        <v>1760</v>
      </c>
      <c r="J1233" s="210">
        <v>83</v>
      </c>
      <c r="K1233" s="66">
        <f t="shared" si="59"/>
        <v>8.3000000000000007</v>
      </c>
      <c r="L1233" s="67" t="s">
        <v>3362</v>
      </c>
      <c r="M1233" s="199">
        <v>158</v>
      </c>
      <c r="N1233" s="24">
        <f t="shared" si="60"/>
        <v>0.1</v>
      </c>
      <c r="O1233" s="200" t="s">
        <v>1939</v>
      </c>
      <c r="P1233" s="200" t="s">
        <v>2988</v>
      </c>
      <c r="Q1233" s="211" t="s">
        <v>117</v>
      </c>
    </row>
    <row r="1234" spans="1:17" ht="11.25" customHeight="1" x14ac:dyDescent="0.2">
      <c r="A1234" s="23">
        <v>1225</v>
      </c>
      <c r="B1234" s="61" t="s">
        <v>262</v>
      </c>
      <c r="C1234" s="208" t="s">
        <v>2305</v>
      </c>
      <c r="D1234" s="61" t="s">
        <v>3328</v>
      </c>
      <c r="E1234" s="62">
        <f t="shared" si="61"/>
        <v>44138</v>
      </c>
      <c r="F1234" s="63" t="s">
        <v>2985</v>
      </c>
      <c r="G1234" s="209">
        <v>1</v>
      </c>
      <c r="H1234" s="65" t="s">
        <v>2986</v>
      </c>
      <c r="I1234" s="25" t="s">
        <v>1760</v>
      </c>
      <c r="J1234" s="210">
        <v>161</v>
      </c>
      <c r="K1234" s="66">
        <f t="shared" si="59"/>
        <v>16.100000000000001</v>
      </c>
      <c r="L1234" s="67" t="s">
        <v>3362</v>
      </c>
      <c r="M1234" s="199">
        <v>158</v>
      </c>
      <c r="N1234" s="24">
        <f t="shared" si="60"/>
        <v>0.1</v>
      </c>
      <c r="O1234" s="200" t="s">
        <v>1957</v>
      </c>
      <c r="P1234" s="200" t="s">
        <v>2988</v>
      </c>
      <c r="Q1234" s="211" t="s">
        <v>117</v>
      </c>
    </row>
    <row r="1235" spans="1:17" ht="11.25" customHeight="1" x14ac:dyDescent="0.2">
      <c r="A1235" s="23">
        <v>1226</v>
      </c>
      <c r="B1235" s="61" t="s">
        <v>262</v>
      </c>
      <c r="C1235" s="208" t="s">
        <v>2305</v>
      </c>
      <c r="D1235" s="61" t="s">
        <v>3328</v>
      </c>
      <c r="E1235" s="62">
        <f t="shared" si="61"/>
        <v>44138</v>
      </c>
      <c r="F1235" s="63" t="s">
        <v>2985</v>
      </c>
      <c r="G1235" s="209">
        <v>1</v>
      </c>
      <c r="H1235" s="65" t="s">
        <v>2986</v>
      </c>
      <c r="I1235" s="25" t="s">
        <v>1760</v>
      </c>
      <c r="J1235" s="210">
        <v>278</v>
      </c>
      <c r="K1235" s="66">
        <f t="shared" si="59"/>
        <v>27.8</v>
      </c>
      <c r="L1235" s="67" t="s">
        <v>3362</v>
      </c>
      <c r="M1235" s="199">
        <v>158</v>
      </c>
      <c r="N1235" s="24">
        <f t="shared" si="60"/>
        <v>0.1</v>
      </c>
      <c r="O1235" s="200" t="s">
        <v>1957</v>
      </c>
      <c r="P1235" s="200" t="s">
        <v>2990</v>
      </c>
      <c r="Q1235" s="211" t="s">
        <v>117</v>
      </c>
    </row>
    <row r="1236" spans="1:17" ht="11.25" customHeight="1" x14ac:dyDescent="0.2">
      <c r="A1236" s="23">
        <v>1227</v>
      </c>
      <c r="B1236" s="61" t="s">
        <v>274</v>
      </c>
      <c r="C1236" s="208" t="s">
        <v>2312</v>
      </c>
      <c r="D1236" s="61" t="s">
        <v>3329</v>
      </c>
      <c r="E1236" s="62">
        <f t="shared" si="61"/>
        <v>44138</v>
      </c>
      <c r="F1236" s="63" t="s">
        <v>2985</v>
      </c>
      <c r="G1236" s="209">
        <v>1</v>
      </c>
      <c r="H1236" s="65" t="s">
        <v>2986</v>
      </c>
      <c r="I1236" s="25" t="s">
        <v>1760</v>
      </c>
      <c r="J1236" s="210">
        <v>109</v>
      </c>
      <c r="K1236" s="66">
        <f t="shared" si="59"/>
        <v>10.9</v>
      </c>
      <c r="L1236" s="67" t="s">
        <v>3362</v>
      </c>
      <c r="M1236" s="199">
        <v>158</v>
      </c>
      <c r="N1236" s="24">
        <f t="shared" si="60"/>
        <v>0.1</v>
      </c>
      <c r="O1236" s="200" t="s">
        <v>2164</v>
      </c>
      <c r="P1236" s="200" t="s">
        <v>2988</v>
      </c>
      <c r="Q1236" s="211" t="s">
        <v>117</v>
      </c>
    </row>
    <row r="1237" spans="1:17" ht="11.25" customHeight="1" x14ac:dyDescent="0.2">
      <c r="A1237" s="23">
        <v>1228</v>
      </c>
      <c r="B1237" s="61" t="s">
        <v>274</v>
      </c>
      <c r="C1237" s="208" t="s">
        <v>2312</v>
      </c>
      <c r="D1237" s="61" t="s">
        <v>3329</v>
      </c>
      <c r="E1237" s="62">
        <f t="shared" si="61"/>
        <v>44138</v>
      </c>
      <c r="F1237" s="63" t="s">
        <v>2985</v>
      </c>
      <c r="G1237" s="209">
        <v>1</v>
      </c>
      <c r="H1237" s="65" t="s">
        <v>2986</v>
      </c>
      <c r="I1237" s="25" t="s">
        <v>1760</v>
      </c>
      <c r="J1237" s="210">
        <v>164</v>
      </c>
      <c r="K1237" s="66">
        <f t="shared" si="59"/>
        <v>16.399999999999999</v>
      </c>
      <c r="L1237" s="67" t="s">
        <v>3362</v>
      </c>
      <c r="M1237" s="199">
        <v>158</v>
      </c>
      <c r="N1237" s="24">
        <f t="shared" si="60"/>
        <v>0.1</v>
      </c>
      <c r="O1237" s="200" t="s">
        <v>2164</v>
      </c>
      <c r="P1237" s="200" t="s">
        <v>2990</v>
      </c>
      <c r="Q1237" s="211" t="s">
        <v>117</v>
      </c>
    </row>
    <row r="1238" spans="1:17" ht="11.25" customHeight="1" x14ac:dyDescent="0.2">
      <c r="A1238" s="23">
        <v>1229</v>
      </c>
      <c r="B1238" s="61" t="s">
        <v>276</v>
      </c>
      <c r="C1238" s="208" t="s">
        <v>2315</v>
      </c>
      <c r="D1238" s="61" t="s">
        <v>3330</v>
      </c>
      <c r="E1238" s="62">
        <f t="shared" si="61"/>
        <v>44138</v>
      </c>
      <c r="F1238" s="63" t="s">
        <v>2985</v>
      </c>
      <c r="G1238" s="209">
        <v>1</v>
      </c>
      <c r="H1238" s="65" t="s">
        <v>2986</v>
      </c>
      <c r="I1238" s="25" t="s">
        <v>1760</v>
      </c>
      <c r="J1238" s="210">
        <v>73</v>
      </c>
      <c r="K1238" s="66">
        <f t="shared" si="59"/>
        <v>7.3</v>
      </c>
      <c r="L1238" s="67" t="s">
        <v>3362</v>
      </c>
      <c r="M1238" s="199">
        <v>158</v>
      </c>
      <c r="N1238" s="24">
        <f t="shared" si="60"/>
        <v>0.1</v>
      </c>
      <c r="O1238" s="200" t="s">
        <v>2167</v>
      </c>
      <c r="P1238" s="200" t="s">
        <v>2988</v>
      </c>
      <c r="Q1238" s="211" t="s">
        <v>117</v>
      </c>
    </row>
    <row r="1239" spans="1:17" ht="11.25" customHeight="1" x14ac:dyDescent="0.2">
      <c r="A1239" s="23">
        <v>1230</v>
      </c>
      <c r="B1239" s="61" t="s">
        <v>276</v>
      </c>
      <c r="C1239" s="208" t="s">
        <v>2315</v>
      </c>
      <c r="D1239" s="61" t="s">
        <v>3330</v>
      </c>
      <c r="E1239" s="62">
        <f t="shared" si="61"/>
        <v>44138</v>
      </c>
      <c r="F1239" s="63" t="s">
        <v>2985</v>
      </c>
      <c r="G1239" s="209">
        <v>1</v>
      </c>
      <c r="H1239" s="65" t="s">
        <v>2986</v>
      </c>
      <c r="I1239" s="25" t="s">
        <v>1760</v>
      </c>
      <c r="J1239" s="210">
        <v>192</v>
      </c>
      <c r="K1239" s="66">
        <f t="shared" si="59"/>
        <v>19.2</v>
      </c>
      <c r="L1239" s="67" t="s">
        <v>3362</v>
      </c>
      <c r="M1239" s="199">
        <v>158</v>
      </c>
      <c r="N1239" s="24">
        <f t="shared" si="60"/>
        <v>0.1</v>
      </c>
      <c r="O1239" s="200" t="s">
        <v>2167</v>
      </c>
      <c r="P1239" s="200" t="s">
        <v>2990</v>
      </c>
      <c r="Q1239" s="211" t="s">
        <v>117</v>
      </c>
    </row>
    <row r="1240" spans="1:17" ht="11.25" customHeight="1" x14ac:dyDescent="0.2">
      <c r="A1240" s="23">
        <v>1231</v>
      </c>
      <c r="B1240" s="61" t="s">
        <v>278</v>
      </c>
      <c r="C1240" s="208" t="s">
        <v>1866</v>
      </c>
      <c r="D1240" s="61" t="s">
        <v>3331</v>
      </c>
      <c r="E1240" s="62">
        <f t="shared" si="61"/>
        <v>44138</v>
      </c>
      <c r="F1240" s="63" t="s">
        <v>2985</v>
      </c>
      <c r="G1240" s="209">
        <v>1</v>
      </c>
      <c r="H1240" s="65" t="s">
        <v>2986</v>
      </c>
      <c r="I1240" s="25" t="s">
        <v>1760</v>
      </c>
      <c r="J1240" s="210">
        <v>136</v>
      </c>
      <c r="K1240" s="66">
        <f t="shared" si="59"/>
        <v>13.6</v>
      </c>
      <c r="L1240" s="67" t="s">
        <v>3362</v>
      </c>
      <c r="M1240" s="199">
        <v>158</v>
      </c>
      <c r="N1240" s="24">
        <f t="shared" si="60"/>
        <v>0.1</v>
      </c>
      <c r="O1240" s="200" t="s">
        <v>2171</v>
      </c>
      <c r="P1240" s="200" t="s">
        <v>2988</v>
      </c>
      <c r="Q1240" s="211" t="s">
        <v>117</v>
      </c>
    </row>
    <row r="1241" spans="1:17" ht="11.25" customHeight="1" x14ac:dyDescent="0.2">
      <c r="A1241" s="23">
        <v>1232</v>
      </c>
      <c r="B1241" s="61" t="s">
        <v>278</v>
      </c>
      <c r="C1241" s="208" t="s">
        <v>1866</v>
      </c>
      <c r="D1241" s="61" t="s">
        <v>3331</v>
      </c>
      <c r="E1241" s="62">
        <f t="shared" si="61"/>
        <v>44138</v>
      </c>
      <c r="F1241" s="63" t="s">
        <v>2985</v>
      </c>
      <c r="G1241" s="209">
        <v>1</v>
      </c>
      <c r="H1241" s="65" t="s">
        <v>2986</v>
      </c>
      <c r="I1241" s="25" t="s">
        <v>1760</v>
      </c>
      <c r="J1241" s="210">
        <v>211</v>
      </c>
      <c r="K1241" s="66">
        <f t="shared" si="59"/>
        <v>21.1</v>
      </c>
      <c r="L1241" s="67" t="s">
        <v>3362</v>
      </c>
      <c r="M1241" s="199">
        <v>158</v>
      </c>
      <c r="N1241" s="24">
        <f t="shared" si="60"/>
        <v>0.1</v>
      </c>
      <c r="O1241" s="200" t="s">
        <v>2171</v>
      </c>
      <c r="P1241" s="200" t="s">
        <v>2990</v>
      </c>
      <c r="Q1241" s="211" t="s">
        <v>117</v>
      </c>
    </row>
    <row r="1242" spans="1:17" ht="11.25" customHeight="1" x14ac:dyDescent="0.2">
      <c r="A1242" s="23">
        <v>1233</v>
      </c>
      <c r="B1242" s="61" t="s">
        <v>288</v>
      </c>
      <c r="C1242" s="208" t="s">
        <v>2324</v>
      </c>
      <c r="D1242" s="61" t="s">
        <v>3332</v>
      </c>
      <c r="E1242" s="62">
        <f t="shared" si="61"/>
        <v>44138</v>
      </c>
      <c r="F1242" s="63" t="s">
        <v>2985</v>
      </c>
      <c r="G1242" s="209">
        <v>1</v>
      </c>
      <c r="H1242" s="65" t="s">
        <v>2986</v>
      </c>
      <c r="I1242" s="25" t="s">
        <v>1760</v>
      </c>
      <c r="J1242" s="210">
        <v>41</v>
      </c>
      <c r="K1242" s="66">
        <f t="shared" si="59"/>
        <v>4.0999999999999996</v>
      </c>
      <c r="L1242" s="67" t="s">
        <v>3362</v>
      </c>
      <c r="M1242" s="199">
        <v>158</v>
      </c>
      <c r="N1242" s="24">
        <f t="shared" si="60"/>
        <v>0.1</v>
      </c>
      <c r="O1242" s="200" t="s">
        <v>2189</v>
      </c>
      <c r="P1242" s="200" t="s">
        <v>2988</v>
      </c>
      <c r="Q1242" s="211" t="s">
        <v>117</v>
      </c>
    </row>
    <row r="1243" spans="1:17" ht="11.25" customHeight="1" x14ac:dyDescent="0.2">
      <c r="A1243" s="23">
        <v>1234</v>
      </c>
      <c r="B1243" s="61" t="s">
        <v>288</v>
      </c>
      <c r="C1243" s="208" t="s">
        <v>2324</v>
      </c>
      <c r="D1243" s="61" t="s">
        <v>3332</v>
      </c>
      <c r="E1243" s="62">
        <f t="shared" si="61"/>
        <v>44138</v>
      </c>
      <c r="F1243" s="63" t="s">
        <v>2985</v>
      </c>
      <c r="G1243" s="209">
        <v>1</v>
      </c>
      <c r="H1243" s="65" t="s">
        <v>2986</v>
      </c>
      <c r="I1243" s="25" t="s">
        <v>1760</v>
      </c>
      <c r="J1243" s="210">
        <v>35</v>
      </c>
      <c r="K1243" s="66">
        <f t="shared" si="59"/>
        <v>3.5</v>
      </c>
      <c r="L1243" s="67" t="s">
        <v>3362</v>
      </c>
      <c r="M1243" s="199">
        <v>158</v>
      </c>
      <c r="N1243" s="24">
        <f t="shared" si="60"/>
        <v>0.1</v>
      </c>
      <c r="O1243" s="200" t="s">
        <v>2189</v>
      </c>
      <c r="P1243" s="200" t="s">
        <v>2990</v>
      </c>
      <c r="Q1243" s="211" t="s">
        <v>117</v>
      </c>
    </row>
    <row r="1244" spans="1:17" ht="11.25" customHeight="1" x14ac:dyDescent="0.2">
      <c r="A1244" s="23">
        <v>1235</v>
      </c>
      <c r="B1244" s="61" t="s">
        <v>290</v>
      </c>
      <c r="C1244" s="208" t="s">
        <v>1865</v>
      </c>
      <c r="D1244" s="61" t="s">
        <v>3333</v>
      </c>
      <c r="E1244" s="62">
        <f t="shared" si="61"/>
        <v>44138</v>
      </c>
      <c r="F1244" s="63" t="s">
        <v>2985</v>
      </c>
      <c r="G1244" s="209">
        <v>1</v>
      </c>
      <c r="H1244" s="65" t="s">
        <v>2986</v>
      </c>
      <c r="I1244" s="25" t="s">
        <v>1760</v>
      </c>
      <c r="J1244" s="210">
        <v>8</v>
      </c>
      <c r="K1244" s="66">
        <f t="shared" si="59"/>
        <v>0.8</v>
      </c>
      <c r="L1244" s="67" t="s">
        <v>3362</v>
      </c>
      <c r="M1244" s="199">
        <v>158</v>
      </c>
      <c r="N1244" s="24">
        <f t="shared" si="60"/>
        <v>0.1</v>
      </c>
      <c r="O1244" s="200" t="s">
        <v>2170</v>
      </c>
      <c r="P1244" s="200" t="s">
        <v>2997</v>
      </c>
      <c r="Q1244" s="211" t="s">
        <v>117</v>
      </c>
    </row>
    <row r="1245" spans="1:17" ht="11.25" customHeight="1" x14ac:dyDescent="0.2">
      <c r="A1245" s="23">
        <v>1236</v>
      </c>
      <c r="B1245" s="61" t="s">
        <v>290</v>
      </c>
      <c r="C1245" s="208" t="s">
        <v>1865</v>
      </c>
      <c r="D1245" s="61" t="s">
        <v>3334</v>
      </c>
      <c r="E1245" s="62">
        <f t="shared" si="61"/>
        <v>44138</v>
      </c>
      <c r="F1245" s="63" t="s">
        <v>2985</v>
      </c>
      <c r="G1245" s="209">
        <v>1</v>
      </c>
      <c r="H1245" s="65" t="s">
        <v>2986</v>
      </c>
      <c r="I1245" s="25" t="s">
        <v>1760</v>
      </c>
      <c r="J1245" s="210">
        <v>89</v>
      </c>
      <c r="K1245" s="66">
        <f t="shared" si="59"/>
        <v>8.9</v>
      </c>
      <c r="L1245" s="67" t="s">
        <v>3362</v>
      </c>
      <c r="M1245" s="199">
        <v>158</v>
      </c>
      <c r="N1245" s="24">
        <f t="shared" si="60"/>
        <v>0.1</v>
      </c>
      <c r="O1245" s="200" t="s">
        <v>2170</v>
      </c>
      <c r="P1245" s="200" t="s">
        <v>2988</v>
      </c>
      <c r="Q1245" s="211" t="s">
        <v>117</v>
      </c>
    </row>
    <row r="1246" spans="1:17" ht="11.25" customHeight="1" x14ac:dyDescent="0.2">
      <c r="A1246" s="23">
        <v>1237</v>
      </c>
      <c r="B1246" s="61" t="s">
        <v>290</v>
      </c>
      <c r="C1246" s="208" t="s">
        <v>1865</v>
      </c>
      <c r="D1246" s="61" t="s">
        <v>3334</v>
      </c>
      <c r="E1246" s="62">
        <f t="shared" si="61"/>
        <v>44138</v>
      </c>
      <c r="F1246" s="63" t="s">
        <v>2985</v>
      </c>
      <c r="G1246" s="209">
        <v>1</v>
      </c>
      <c r="H1246" s="65" t="s">
        <v>2986</v>
      </c>
      <c r="I1246" s="25" t="s">
        <v>1760</v>
      </c>
      <c r="J1246" s="210">
        <v>259</v>
      </c>
      <c r="K1246" s="66">
        <f t="shared" si="59"/>
        <v>25.9</v>
      </c>
      <c r="L1246" s="67" t="s">
        <v>3362</v>
      </c>
      <c r="M1246" s="199">
        <v>158</v>
      </c>
      <c r="N1246" s="24">
        <f t="shared" si="60"/>
        <v>0.1</v>
      </c>
      <c r="O1246" s="200" t="s">
        <v>2170</v>
      </c>
      <c r="P1246" s="200" t="s">
        <v>2990</v>
      </c>
      <c r="Q1246" s="211" t="s">
        <v>117</v>
      </c>
    </row>
    <row r="1247" spans="1:17" ht="11.25" customHeight="1" x14ac:dyDescent="0.2">
      <c r="A1247" s="23">
        <v>1238</v>
      </c>
      <c r="B1247" s="61" t="s">
        <v>299</v>
      </c>
      <c r="C1247" s="208" t="s">
        <v>2335</v>
      </c>
      <c r="D1247" s="61" t="s">
        <v>3335</v>
      </c>
      <c r="E1247" s="62">
        <f t="shared" si="61"/>
        <v>44138</v>
      </c>
      <c r="F1247" s="63" t="s">
        <v>2985</v>
      </c>
      <c r="G1247" s="209">
        <v>1</v>
      </c>
      <c r="H1247" s="65" t="s">
        <v>2986</v>
      </c>
      <c r="I1247" s="25" t="s">
        <v>1760</v>
      </c>
      <c r="J1247" s="210">
        <v>12</v>
      </c>
      <c r="K1247" s="66">
        <f t="shared" ref="K1247:K1272" si="62">J1247*100/1000</f>
        <v>1.2</v>
      </c>
      <c r="L1247" s="67" t="s">
        <v>3362</v>
      </c>
      <c r="M1247" s="199">
        <v>158</v>
      </c>
      <c r="N1247" s="24">
        <f t="shared" si="60"/>
        <v>0.1</v>
      </c>
      <c r="O1247" s="200" t="s">
        <v>2217</v>
      </c>
      <c r="P1247" s="200" t="s">
        <v>2988</v>
      </c>
      <c r="Q1247" s="211" t="s">
        <v>117</v>
      </c>
    </row>
    <row r="1248" spans="1:17" ht="11.25" customHeight="1" x14ac:dyDescent="0.2">
      <c r="A1248" s="23">
        <v>1239</v>
      </c>
      <c r="B1248" s="61" t="s">
        <v>299</v>
      </c>
      <c r="C1248" s="208" t="s">
        <v>2335</v>
      </c>
      <c r="D1248" s="61" t="s">
        <v>3335</v>
      </c>
      <c r="E1248" s="62">
        <f t="shared" si="61"/>
        <v>44138</v>
      </c>
      <c r="F1248" s="63" t="s">
        <v>2985</v>
      </c>
      <c r="G1248" s="209">
        <v>1</v>
      </c>
      <c r="H1248" s="65" t="s">
        <v>2986</v>
      </c>
      <c r="I1248" s="25" t="s">
        <v>1760</v>
      </c>
      <c r="J1248" s="210">
        <v>10</v>
      </c>
      <c r="K1248" s="66">
        <f t="shared" si="62"/>
        <v>1</v>
      </c>
      <c r="L1248" s="67" t="s">
        <v>3362</v>
      </c>
      <c r="M1248" s="199">
        <v>158</v>
      </c>
      <c r="N1248" s="24">
        <f t="shared" si="60"/>
        <v>0.1</v>
      </c>
      <c r="O1248" s="200" t="s">
        <v>2217</v>
      </c>
      <c r="P1248" s="200" t="s">
        <v>2990</v>
      </c>
      <c r="Q1248" s="211" t="s">
        <v>117</v>
      </c>
    </row>
    <row r="1249" spans="1:17" ht="11.25" customHeight="1" x14ac:dyDescent="0.2">
      <c r="A1249" s="23">
        <v>1240</v>
      </c>
      <c r="B1249" s="61" t="s">
        <v>2932</v>
      </c>
      <c r="C1249" s="208" t="s">
        <v>2930</v>
      </c>
      <c r="D1249" s="61" t="s">
        <v>3336</v>
      </c>
      <c r="E1249" s="62">
        <f t="shared" si="61"/>
        <v>44138</v>
      </c>
      <c r="F1249" s="63" t="s">
        <v>2985</v>
      </c>
      <c r="G1249" s="209">
        <v>1</v>
      </c>
      <c r="H1249" s="65" t="s">
        <v>2986</v>
      </c>
      <c r="I1249" s="25" t="s">
        <v>1760</v>
      </c>
      <c r="J1249" s="210">
        <v>19</v>
      </c>
      <c r="K1249" s="66">
        <f t="shared" si="62"/>
        <v>1.9</v>
      </c>
      <c r="L1249" s="67" t="s">
        <v>3362</v>
      </c>
      <c r="M1249" s="199">
        <v>158</v>
      </c>
      <c r="N1249" s="24">
        <f t="shared" si="60"/>
        <v>0.1</v>
      </c>
      <c r="O1249" s="200" t="s">
        <v>2076</v>
      </c>
      <c r="P1249" s="200" t="s">
        <v>2997</v>
      </c>
      <c r="Q1249" s="211" t="s">
        <v>303</v>
      </c>
    </row>
    <row r="1250" spans="1:17" ht="11.25" customHeight="1" x14ac:dyDescent="0.2">
      <c r="A1250" s="23">
        <v>1241</v>
      </c>
      <c r="B1250" s="61" t="s">
        <v>2961</v>
      </c>
      <c r="C1250" s="208" t="s">
        <v>2962</v>
      </c>
      <c r="D1250" s="61" t="s">
        <v>3337</v>
      </c>
      <c r="E1250" s="62">
        <f t="shared" si="61"/>
        <v>44138</v>
      </c>
      <c r="F1250" s="63" t="s">
        <v>2985</v>
      </c>
      <c r="G1250" s="209">
        <v>1</v>
      </c>
      <c r="H1250" s="65" t="s">
        <v>2986</v>
      </c>
      <c r="I1250" s="25" t="s">
        <v>1760</v>
      </c>
      <c r="J1250" s="210">
        <v>17</v>
      </c>
      <c r="K1250" s="66">
        <f t="shared" si="62"/>
        <v>1.7</v>
      </c>
      <c r="L1250" s="67" t="s">
        <v>3362</v>
      </c>
      <c r="M1250" s="199">
        <v>158</v>
      </c>
      <c r="N1250" s="24">
        <f t="shared" si="60"/>
        <v>0.1</v>
      </c>
      <c r="O1250" s="200" t="s">
        <v>2096</v>
      </c>
      <c r="P1250" s="200" t="s">
        <v>2997</v>
      </c>
      <c r="Q1250" s="211" t="s">
        <v>303</v>
      </c>
    </row>
    <row r="1251" spans="1:17" ht="11.25" customHeight="1" x14ac:dyDescent="0.2">
      <c r="A1251" s="23">
        <v>1242</v>
      </c>
      <c r="B1251" s="61" t="s">
        <v>3121</v>
      </c>
      <c r="C1251" s="208" t="s">
        <v>3122</v>
      </c>
      <c r="D1251" s="61" t="s">
        <v>3338</v>
      </c>
      <c r="E1251" s="62">
        <f t="shared" si="61"/>
        <v>44138</v>
      </c>
      <c r="F1251" s="63" t="s">
        <v>2985</v>
      </c>
      <c r="G1251" s="209">
        <v>1</v>
      </c>
      <c r="H1251" s="65" t="s">
        <v>2986</v>
      </c>
      <c r="I1251" s="25" t="s">
        <v>1760</v>
      </c>
      <c r="J1251" s="210">
        <v>11</v>
      </c>
      <c r="K1251" s="66">
        <f t="shared" si="62"/>
        <v>1.1000000000000001</v>
      </c>
      <c r="L1251" s="67" t="s">
        <v>3362</v>
      </c>
      <c r="M1251" s="199">
        <v>158</v>
      </c>
      <c r="N1251" s="24">
        <f t="shared" si="60"/>
        <v>0.1</v>
      </c>
      <c r="O1251" s="200" t="s">
        <v>2139</v>
      </c>
      <c r="P1251" s="200" t="s">
        <v>2997</v>
      </c>
      <c r="Q1251" s="211" t="s">
        <v>303</v>
      </c>
    </row>
    <row r="1252" spans="1:17" ht="11.25" customHeight="1" x14ac:dyDescent="0.2">
      <c r="A1252" s="23">
        <v>1243</v>
      </c>
      <c r="B1252" s="61" t="s">
        <v>3339</v>
      </c>
      <c r="C1252" s="208" t="s">
        <v>3340</v>
      </c>
      <c r="D1252" s="61" t="s">
        <v>3341</v>
      </c>
      <c r="E1252" s="62">
        <f t="shared" si="61"/>
        <v>44138</v>
      </c>
      <c r="F1252" s="63" t="s">
        <v>2985</v>
      </c>
      <c r="G1252" s="209">
        <v>1</v>
      </c>
      <c r="H1252" s="65" t="s">
        <v>2986</v>
      </c>
      <c r="I1252" s="25" t="s">
        <v>1760</v>
      </c>
      <c r="J1252" s="210">
        <v>19</v>
      </c>
      <c r="K1252" s="66">
        <f t="shared" si="62"/>
        <v>1.9</v>
      </c>
      <c r="L1252" s="67" t="s">
        <v>3362</v>
      </c>
      <c r="M1252" s="199">
        <v>158</v>
      </c>
      <c r="N1252" s="24">
        <f t="shared" si="60"/>
        <v>0.1</v>
      </c>
      <c r="O1252" s="200" t="s">
        <v>1949</v>
      </c>
      <c r="P1252" s="200" t="s">
        <v>2988</v>
      </c>
      <c r="Q1252" s="211" t="s">
        <v>303</v>
      </c>
    </row>
    <row r="1253" spans="1:17" ht="11.25" customHeight="1" x14ac:dyDescent="0.2">
      <c r="A1253" s="23">
        <v>1244</v>
      </c>
      <c r="B1253" s="61" t="s">
        <v>3339</v>
      </c>
      <c r="C1253" s="208" t="s">
        <v>3340</v>
      </c>
      <c r="D1253" s="61" t="s">
        <v>3341</v>
      </c>
      <c r="E1253" s="62">
        <f t="shared" si="61"/>
        <v>44138</v>
      </c>
      <c r="F1253" s="63" t="s">
        <v>2985</v>
      </c>
      <c r="G1253" s="209">
        <v>1</v>
      </c>
      <c r="H1253" s="65" t="s">
        <v>2986</v>
      </c>
      <c r="I1253" s="25" t="s">
        <v>1760</v>
      </c>
      <c r="J1253" s="210">
        <v>61</v>
      </c>
      <c r="K1253" s="66">
        <f t="shared" si="62"/>
        <v>6.1</v>
      </c>
      <c r="L1253" s="67" t="s">
        <v>3362</v>
      </c>
      <c r="M1253" s="199">
        <v>158</v>
      </c>
      <c r="N1253" s="24">
        <f t="shared" si="60"/>
        <v>0.1</v>
      </c>
      <c r="O1253" s="200" t="s">
        <v>1949</v>
      </c>
      <c r="P1253" s="200" t="s">
        <v>2988</v>
      </c>
      <c r="Q1253" s="211" t="s">
        <v>303</v>
      </c>
    </row>
    <row r="1254" spans="1:17" ht="11.25" customHeight="1" x14ac:dyDescent="0.2">
      <c r="A1254" s="23">
        <v>1245</v>
      </c>
      <c r="B1254" s="61" t="s">
        <v>3339</v>
      </c>
      <c r="C1254" s="208" t="s">
        <v>3340</v>
      </c>
      <c r="D1254" s="61" t="s">
        <v>3341</v>
      </c>
      <c r="E1254" s="62">
        <f t="shared" si="61"/>
        <v>44138</v>
      </c>
      <c r="F1254" s="63" t="s">
        <v>2985</v>
      </c>
      <c r="G1254" s="209">
        <v>1</v>
      </c>
      <c r="H1254" s="65" t="s">
        <v>2986</v>
      </c>
      <c r="I1254" s="25" t="s">
        <v>1760</v>
      </c>
      <c r="J1254" s="210">
        <v>100</v>
      </c>
      <c r="K1254" s="66">
        <f t="shared" si="62"/>
        <v>10</v>
      </c>
      <c r="L1254" s="67" t="s">
        <v>3362</v>
      </c>
      <c r="M1254" s="199">
        <v>158</v>
      </c>
      <c r="N1254" s="24">
        <f t="shared" si="60"/>
        <v>0.1</v>
      </c>
      <c r="O1254" s="200" t="s">
        <v>1949</v>
      </c>
      <c r="P1254" s="200" t="s">
        <v>2990</v>
      </c>
      <c r="Q1254" s="211" t="s">
        <v>303</v>
      </c>
    </row>
    <row r="1255" spans="1:17" ht="11.25" customHeight="1" x14ac:dyDescent="0.2">
      <c r="A1255" s="23">
        <v>1246</v>
      </c>
      <c r="B1255" s="61" t="s">
        <v>3124</v>
      </c>
      <c r="C1255" s="208" t="s">
        <v>3125</v>
      </c>
      <c r="D1255" s="61" t="s">
        <v>3342</v>
      </c>
      <c r="E1255" s="62">
        <f t="shared" si="61"/>
        <v>44138</v>
      </c>
      <c r="F1255" s="63" t="s">
        <v>2985</v>
      </c>
      <c r="G1255" s="209">
        <v>1</v>
      </c>
      <c r="H1255" s="65" t="s">
        <v>2986</v>
      </c>
      <c r="I1255" s="25" t="s">
        <v>1760</v>
      </c>
      <c r="J1255" s="210">
        <v>151</v>
      </c>
      <c r="K1255" s="66">
        <f t="shared" si="62"/>
        <v>15.1</v>
      </c>
      <c r="L1255" s="67" t="s">
        <v>3362</v>
      </c>
      <c r="M1255" s="199">
        <v>158</v>
      </c>
      <c r="N1255" s="24">
        <f t="shared" si="60"/>
        <v>0.1</v>
      </c>
      <c r="O1255" s="200" t="s">
        <v>1960</v>
      </c>
      <c r="P1255" s="200" t="s">
        <v>2988</v>
      </c>
      <c r="Q1255" s="211" t="s">
        <v>303</v>
      </c>
    </row>
    <row r="1256" spans="1:17" ht="11.25" customHeight="1" x14ac:dyDescent="0.2">
      <c r="A1256" s="23">
        <v>1247</v>
      </c>
      <c r="B1256" s="61" t="s">
        <v>3124</v>
      </c>
      <c r="C1256" s="208" t="s">
        <v>3125</v>
      </c>
      <c r="D1256" s="61" t="s">
        <v>3342</v>
      </c>
      <c r="E1256" s="62">
        <f t="shared" si="61"/>
        <v>44138</v>
      </c>
      <c r="F1256" s="63" t="s">
        <v>2985</v>
      </c>
      <c r="G1256" s="209">
        <v>1</v>
      </c>
      <c r="H1256" s="65" t="s">
        <v>2986</v>
      </c>
      <c r="I1256" s="25" t="s">
        <v>1760</v>
      </c>
      <c r="J1256" s="210">
        <v>162</v>
      </c>
      <c r="K1256" s="66">
        <f t="shared" si="62"/>
        <v>16.2</v>
      </c>
      <c r="L1256" s="67" t="s">
        <v>3362</v>
      </c>
      <c r="M1256" s="199">
        <v>158</v>
      </c>
      <c r="N1256" s="24">
        <f t="shared" si="60"/>
        <v>0.1</v>
      </c>
      <c r="O1256" s="200" t="s">
        <v>1960</v>
      </c>
      <c r="P1256" s="200" t="s">
        <v>2990</v>
      </c>
      <c r="Q1256" s="211" t="s">
        <v>303</v>
      </c>
    </row>
    <row r="1257" spans="1:17" ht="11.25" customHeight="1" x14ac:dyDescent="0.2">
      <c r="A1257" s="23">
        <v>1248</v>
      </c>
      <c r="B1257" s="61" t="s">
        <v>3127</v>
      </c>
      <c r="C1257" s="208" t="s">
        <v>3128</v>
      </c>
      <c r="D1257" s="61" t="s">
        <v>3343</v>
      </c>
      <c r="E1257" s="62">
        <f t="shared" si="61"/>
        <v>44138</v>
      </c>
      <c r="F1257" s="63" t="s">
        <v>2985</v>
      </c>
      <c r="G1257" s="209">
        <v>1</v>
      </c>
      <c r="H1257" s="65" t="s">
        <v>2986</v>
      </c>
      <c r="I1257" s="25" t="s">
        <v>1760</v>
      </c>
      <c r="J1257" s="210">
        <v>60</v>
      </c>
      <c r="K1257" s="66">
        <f t="shared" si="62"/>
        <v>6</v>
      </c>
      <c r="L1257" s="67" t="s">
        <v>3362</v>
      </c>
      <c r="M1257" s="199">
        <v>158</v>
      </c>
      <c r="N1257" s="24">
        <f t="shared" si="60"/>
        <v>0.1</v>
      </c>
      <c r="O1257" s="200" t="s">
        <v>2150</v>
      </c>
      <c r="P1257" s="200" t="s">
        <v>2988</v>
      </c>
      <c r="Q1257" s="211" t="s">
        <v>303</v>
      </c>
    </row>
    <row r="1258" spans="1:17" ht="11.25" customHeight="1" x14ac:dyDescent="0.2">
      <c r="A1258" s="23">
        <v>1249</v>
      </c>
      <c r="B1258" s="61" t="s">
        <v>3127</v>
      </c>
      <c r="C1258" s="208" t="s">
        <v>3128</v>
      </c>
      <c r="D1258" s="61" t="s">
        <v>3343</v>
      </c>
      <c r="E1258" s="62">
        <f t="shared" si="61"/>
        <v>44138</v>
      </c>
      <c r="F1258" s="63" t="s">
        <v>2985</v>
      </c>
      <c r="G1258" s="209">
        <v>1</v>
      </c>
      <c r="H1258" s="65" t="s">
        <v>2986</v>
      </c>
      <c r="I1258" s="25" t="s">
        <v>1760</v>
      </c>
      <c r="J1258" s="210">
        <v>4</v>
      </c>
      <c r="K1258" s="66">
        <f t="shared" si="62"/>
        <v>0.4</v>
      </c>
      <c r="L1258" s="67" t="s">
        <v>3362</v>
      </c>
      <c r="M1258" s="199">
        <v>158</v>
      </c>
      <c r="N1258" s="24">
        <f t="shared" ref="N1258:N1272" si="63">100/1000</f>
        <v>0.1</v>
      </c>
      <c r="O1258" s="200" t="s">
        <v>2150</v>
      </c>
      <c r="P1258" s="200" t="s">
        <v>2990</v>
      </c>
      <c r="Q1258" s="211" t="s">
        <v>303</v>
      </c>
    </row>
    <row r="1259" spans="1:17" ht="11.25" customHeight="1" x14ac:dyDescent="0.2">
      <c r="A1259" s="23">
        <v>1250</v>
      </c>
      <c r="B1259" s="61" t="s">
        <v>3127</v>
      </c>
      <c r="C1259" s="208" t="s">
        <v>3128</v>
      </c>
      <c r="D1259" s="61" t="s">
        <v>3343</v>
      </c>
      <c r="E1259" s="62">
        <f t="shared" si="61"/>
        <v>44138</v>
      </c>
      <c r="F1259" s="63" t="s">
        <v>2985</v>
      </c>
      <c r="G1259" s="209">
        <v>1</v>
      </c>
      <c r="H1259" s="65" t="s">
        <v>2986</v>
      </c>
      <c r="I1259" s="25" t="s">
        <v>1760</v>
      </c>
      <c r="J1259" s="210">
        <v>42</v>
      </c>
      <c r="K1259" s="66">
        <f t="shared" si="62"/>
        <v>4.2</v>
      </c>
      <c r="L1259" s="67" t="s">
        <v>3362</v>
      </c>
      <c r="M1259" s="199">
        <v>158</v>
      </c>
      <c r="N1259" s="24">
        <f t="shared" si="63"/>
        <v>0.1</v>
      </c>
      <c r="O1259" s="200" t="s">
        <v>2150</v>
      </c>
      <c r="P1259" s="200" t="s">
        <v>2990</v>
      </c>
      <c r="Q1259" s="211" t="s">
        <v>303</v>
      </c>
    </row>
    <row r="1260" spans="1:17" ht="11.25" customHeight="1" x14ac:dyDescent="0.2">
      <c r="A1260" s="23">
        <v>1251</v>
      </c>
      <c r="B1260" s="61" t="s">
        <v>1511</v>
      </c>
      <c r="C1260" s="208" t="s">
        <v>1805</v>
      </c>
      <c r="D1260" s="61" t="s">
        <v>3344</v>
      </c>
      <c r="E1260" s="62">
        <f t="shared" si="61"/>
        <v>44138</v>
      </c>
      <c r="F1260" s="63" t="s">
        <v>2985</v>
      </c>
      <c r="G1260" s="209">
        <v>1</v>
      </c>
      <c r="H1260" s="65" t="s">
        <v>2986</v>
      </c>
      <c r="I1260" s="25" t="s">
        <v>1760</v>
      </c>
      <c r="J1260" s="210">
        <v>22</v>
      </c>
      <c r="K1260" s="66">
        <f t="shared" si="62"/>
        <v>2.2000000000000002</v>
      </c>
      <c r="L1260" s="67" t="s">
        <v>3362</v>
      </c>
      <c r="M1260" s="199">
        <v>158</v>
      </c>
      <c r="N1260" s="24">
        <f t="shared" si="63"/>
        <v>0.1</v>
      </c>
      <c r="O1260" s="200" t="s">
        <v>353</v>
      </c>
      <c r="P1260" s="200" t="s">
        <v>2997</v>
      </c>
      <c r="Q1260" s="211" t="s">
        <v>304</v>
      </c>
    </row>
    <row r="1261" spans="1:17" ht="11.25" customHeight="1" x14ac:dyDescent="0.2">
      <c r="A1261" s="23">
        <v>1252</v>
      </c>
      <c r="B1261" s="61" t="s">
        <v>2440</v>
      </c>
      <c r="C1261" s="208" t="s">
        <v>2274</v>
      </c>
      <c r="D1261" s="61" t="s">
        <v>3345</v>
      </c>
      <c r="E1261" s="62">
        <f t="shared" si="61"/>
        <v>44138</v>
      </c>
      <c r="F1261" s="63" t="s">
        <v>2985</v>
      </c>
      <c r="G1261" s="209">
        <v>1</v>
      </c>
      <c r="H1261" s="65" t="s">
        <v>2986</v>
      </c>
      <c r="I1261" s="25" t="s">
        <v>1760</v>
      </c>
      <c r="J1261" s="210">
        <v>4</v>
      </c>
      <c r="K1261" s="66">
        <f t="shared" si="62"/>
        <v>0.4</v>
      </c>
      <c r="L1261" s="67" t="s">
        <v>3362</v>
      </c>
      <c r="M1261" s="199">
        <v>158</v>
      </c>
      <c r="N1261" s="24">
        <f t="shared" si="63"/>
        <v>0.1</v>
      </c>
      <c r="O1261" s="200" t="s">
        <v>2442</v>
      </c>
      <c r="P1261" s="200" t="s">
        <v>2997</v>
      </c>
      <c r="Q1261" s="211" t="s">
        <v>304</v>
      </c>
    </row>
    <row r="1262" spans="1:17" ht="11.25" customHeight="1" x14ac:dyDescent="0.2">
      <c r="A1262" s="23">
        <v>1253</v>
      </c>
      <c r="B1262" s="61" t="s">
        <v>2440</v>
      </c>
      <c r="C1262" s="208" t="s">
        <v>2274</v>
      </c>
      <c r="D1262" s="61" t="s">
        <v>3345</v>
      </c>
      <c r="E1262" s="62">
        <f t="shared" si="61"/>
        <v>44138</v>
      </c>
      <c r="F1262" s="63" t="s">
        <v>2985</v>
      </c>
      <c r="G1262" s="209">
        <v>1</v>
      </c>
      <c r="H1262" s="65" t="s">
        <v>2986</v>
      </c>
      <c r="I1262" s="25" t="s">
        <v>1760</v>
      </c>
      <c r="J1262" s="210">
        <v>11</v>
      </c>
      <c r="K1262" s="66">
        <f t="shared" si="62"/>
        <v>1.1000000000000001</v>
      </c>
      <c r="L1262" s="67" t="s">
        <v>3362</v>
      </c>
      <c r="M1262" s="199">
        <v>158</v>
      </c>
      <c r="N1262" s="24">
        <f t="shared" si="63"/>
        <v>0.1</v>
      </c>
      <c r="O1262" s="200" t="s">
        <v>2442</v>
      </c>
      <c r="P1262" s="200" t="s">
        <v>2997</v>
      </c>
      <c r="Q1262" s="211" t="s">
        <v>304</v>
      </c>
    </row>
    <row r="1263" spans="1:17" ht="11.25" customHeight="1" x14ac:dyDescent="0.2">
      <c r="A1263" s="23">
        <v>1254</v>
      </c>
      <c r="B1263" s="61" t="s">
        <v>2463</v>
      </c>
      <c r="C1263" s="208" t="s">
        <v>1915</v>
      </c>
      <c r="D1263" s="61" t="s">
        <v>3346</v>
      </c>
      <c r="E1263" s="62">
        <f t="shared" si="61"/>
        <v>44138</v>
      </c>
      <c r="F1263" s="63" t="s">
        <v>2985</v>
      </c>
      <c r="G1263" s="209">
        <v>1</v>
      </c>
      <c r="H1263" s="65" t="s">
        <v>2986</v>
      </c>
      <c r="I1263" s="25" t="s">
        <v>1760</v>
      </c>
      <c r="J1263" s="210">
        <v>105</v>
      </c>
      <c r="K1263" s="66">
        <f t="shared" si="62"/>
        <v>10.5</v>
      </c>
      <c r="L1263" s="67" t="s">
        <v>3362</v>
      </c>
      <c r="M1263" s="199">
        <v>158</v>
      </c>
      <c r="N1263" s="24">
        <f t="shared" si="63"/>
        <v>0.1</v>
      </c>
      <c r="O1263" s="200" t="s">
        <v>2157</v>
      </c>
      <c r="P1263" s="200" t="s">
        <v>2988</v>
      </c>
      <c r="Q1263" s="211" t="s">
        <v>304</v>
      </c>
    </row>
    <row r="1264" spans="1:17" ht="11.25" customHeight="1" x14ac:dyDescent="0.2">
      <c r="A1264" s="23">
        <v>1255</v>
      </c>
      <c r="B1264" s="61" t="s">
        <v>2463</v>
      </c>
      <c r="C1264" s="208" t="s">
        <v>1915</v>
      </c>
      <c r="D1264" s="61" t="s">
        <v>3346</v>
      </c>
      <c r="E1264" s="62">
        <f t="shared" si="61"/>
        <v>44138</v>
      </c>
      <c r="F1264" s="63" t="s">
        <v>2985</v>
      </c>
      <c r="G1264" s="209">
        <v>1</v>
      </c>
      <c r="H1264" s="65" t="s">
        <v>2986</v>
      </c>
      <c r="I1264" s="25" t="s">
        <v>1760</v>
      </c>
      <c r="J1264" s="210">
        <v>160</v>
      </c>
      <c r="K1264" s="66">
        <f t="shared" si="62"/>
        <v>16</v>
      </c>
      <c r="L1264" s="67" t="s">
        <v>3362</v>
      </c>
      <c r="M1264" s="199">
        <v>158</v>
      </c>
      <c r="N1264" s="24">
        <f t="shared" si="63"/>
        <v>0.1</v>
      </c>
      <c r="O1264" s="200" t="s">
        <v>2157</v>
      </c>
      <c r="P1264" s="200" t="s">
        <v>2990</v>
      </c>
      <c r="Q1264" s="211" t="s">
        <v>304</v>
      </c>
    </row>
    <row r="1265" spans="1:17" ht="11.25" customHeight="1" x14ac:dyDescent="0.2">
      <c r="A1265" s="23">
        <v>1256</v>
      </c>
      <c r="B1265" s="61" t="s">
        <v>2507</v>
      </c>
      <c r="C1265" s="208" t="s">
        <v>1805</v>
      </c>
      <c r="D1265" s="61" t="s">
        <v>3347</v>
      </c>
      <c r="E1265" s="62">
        <f t="shared" si="61"/>
        <v>44138</v>
      </c>
      <c r="F1265" s="63" t="s">
        <v>2985</v>
      </c>
      <c r="G1265" s="209">
        <v>1</v>
      </c>
      <c r="H1265" s="65" t="s">
        <v>2986</v>
      </c>
      <c r="I1265" s="25" t="s">
        <v>1760</v>
      </c>
      <c r="J1265" s="210">
        <v>85</v>
      </c>
      <c r="K1265" s="66">
        <f t="shared" si="62"/>
        <v>8.5</v>
      </c>
      <c r="L1265" s="67" t="s">
        <v>3362</v>
      </c>
      <c r="M1265" s="199">
        <v>158</v>
      </c>
      <c r="N1265" s="24">
        <f t="shared" si="63"/>
        <v>0.1</v>
      </c>
      <c r="O1265" s="200" t="s">
        <v>1681</v>
      </c>
      <c r="P1265" s="200" t="s">
        <v>2990</v>
      </c>
      <c r="Q1265" s="211" t="s">
        <v>304</v>
      </c>
    </row>
    <row r="1266" spans="1:17" ht="11.25" customHeight="1" x14ac:dyDescent="0.2">
      <c r="A1266" s="23">
        <v>1257</v>
      </c>
      <c r="B1266" s="61" t="s">
        <v>2592</v>
      </c>
      <c r="C1266" s="208" t="s">
        <v>2013</v>
      </c>
      <c r="D1266" s="61" t="s">
        <v>3348</v>
      </c>
      <c r="E1266" s="62">
        <f t="shared" si="61"/>
        <v>44138</v>
      </c>
      <c r="F1266" s="63" t="s">
        <v>2985</v>
      </c>
      <c r="G1266" s="209">
        <v>1</v>
      </c>
      <c r="H1266" s="65" t="s">
        <v>2986</v>
      </c>
      <c r="I1266" s="25" t="s">
        <v>1760</v>
      </c>
      <c r="J1266" s="210">
        <v>9</v>
      </c>
      <c r="K1266" s="66">
        <f t="shared" si="62"/>
        <v>0.9</v>
      </c>
      <c r="L1266" s="67" t="s">
        <v>3362</v>
      </c>
      <c r="M1266" s="199">
        <v>158</v>
      </c>
      <c r="N1266" s="24">
        <f t="shared" si="63"/>
        <v>0.1</v>
      </c>
      <c r="O1266" s="200" t="s">
        <v>2014</v>
      </c>
      <c r="P1266" s="200" t="s">
        <v>2997</v>
      </c>
      <c r="Q1266" s="211" t="s">
        <v>2549</v>
      </c>
    </row>
    <row r="1267" spans="1:17" ht="11.25" customHeight="1" x14ac:dyDescent="0.2">
      <c r="A1267" s="23">
        <v>1258</v>
      </c>
      <c r="B1267" s="61" t="s">
        <v>2592</v>
      </c>
      <c r="C1267" s="208" t="s">
        <v>2013</v>
      </c>
      <c r="D1267" s="61" t="s">
        <v>3348</v>
      </c>
      <c r="E1267" s="62">
        <f t="shared" si="61"/>
        <v>44138</v>
      </c>
      <c r="F1267" s="63" t="s">
        <v>2985</v>
      </c>
      <c r="G1267" s="209">
        <v>1</v>
      </c>
      <c r="H1267" s="65" t="s">
        <v>2986</v>
      </c>
      <c r="I1267" s="25" t="s">
        <v>1760</v>
      </c>
      <c r="J1267" s="210">
        <v>26</v>
      </c>
      <c r="K1267" s="66">
        <f t="shared" si="62"/>
        <v>2.6</v>
      </c>
      <c r="L1267" s="67" t="s">
        <v>3362</v>
      </c>
      <c r="M1267" s="199">
        <v>158</v>
      </c>
      <c r="N1267" s="24">
        <f t="shared" si="63"/>
        <v>0.1</v>
      </c>
      <c r="O1267" s="200" t="s">
        <v>2014</v>
      </c>
      <c r="P1267" s="200" t="s">
        <v>2997</v>
      </c>
      <c r="Q1267" s="211" t="s">
        <v>2549</v>
      </c>
    </row>
    <row r="1268" spans="1:17" ht="11.25" customHeight="1" x14ac:dyDescent="0.2">
      <c r="A1268" s="23">
        <v>1259</v>
      </c>
      <c r="B1268" s="61" t="s">
        <v>2596</v>
      </c>
      <c r="C1268" s="208" t="s">
        <v>2019</v>
      </c>
      <c r="D1268" s="61" t="s">
        <v>3349</v>
      </c>
      <c r="E1268" s="62">
        <f t="shared" si="61"/>
        <v>44138</v>
      </c>
      <c r="F1268" s="63" t="s">
        <v>2985</v>
      </c>
      <c r="G1268" s="209">
        <v>2</v>
      </c>
      <c r="H1268" s="65" t="s">
        <v>2986</v>
      </c>
      <c r="I1268" s="25" t="s">
        <v>1760</v>
      </c>
      <c r="J1268" s="210">
        <v>30</v>
      </c>
      <c r="K1268" s="66">
        <f t="shared" si="62"/>
        <v>3</v>
      </c>
      <c r="L1268" s="67" t="s">
        <v>3362</v>
      </c>
      <c r="M1268" s="199">
        <v>158</v>
      </c>
      <c r="N1268" s="24">
        <f t="shared" si="63"/>
        <v>0.1</v>
      </c>
      <c r="O1268" s="200" t="s">
        <v>2020</v>
      </c>
      <c r="P1268" s="200" t="s">
        <v>2997</v>
      </c>
      <c r="Q1268" s="211" t="s">
        <v>2549</v>
      </c>
    </row>
    <row r="1269" spans="1:17" ht="11.25" customHeight="1" x14ac:dyDescent="0.2">
      <c r="A1269" s="23">
        <v>1260</v>
      </c>
      <c r="B1269" s="61" t="s">
        <v>2614</v>
      </c>
      <c r="C1269" s="208" t="s">
        <v>2140</v>
      </c>
      <c r="D1269" s="61" t="s">
        <v>3350</v>
      </c>
      <c r="E1269" s="62">
        <f t="shared" si="61"/>
        <v>44138</v>
      </c>
      <c r="F1269" s="63" t="s">
        <v>2985</v>
      </c>
      <c r="G1269" s="209">
        <v>3</v>
      </c>
      <c r="H1269" s="65" t="s">
        <v>2986</v>
      </c>
      <c r="I1269" s="25" t="s">
        <v>1760</v>
      </c>
      <c r="J1269" s="210">
        <v>45</v>
      </c>
      <c r="K1269" s="66">
        <f t="shared" si="62"/>
        <v>4.5</v>
      </c>
      <c r="L1269" s="67" t="s">
        <v>3362</v>
      </c>
      <c r="M1269" s="199">
        <v>158</v>
      </c>
      <c r="N1269" s="24">
        <f t="shared" si="63"/>
        <v>0.1</v>
      </c>
      <c r="O1269" s="200" t="s">
        <v>2141</v>
      </c>
      <c r="P1269" s="200" t="s">
        <v>2997</v>
      </c>
      <c r="Q1269" s="211" t="s">
        <v>2549</v>
      </c>
    </row>
    <row r="1270" spans="1:17" ht="11.25" customHeight="1" x14ac:dyDescent="0.2">
      <c r="A1270" s="23">
        <v>1261</v>
      </c>
      <c r="B1270" s="61" t="s">
        <v>2632</v>
      </c>
      <c r="C1270" s="208" t="s">
        <v>1815</v>
      </c>
      <c r="D1270" s="61" t="s">
        <v>3351</v>
      </c>
      <c r="E1270" s="62">
        <f t="shared" si="61"/>
        <v>44138</v>
      </c>
      <c r="F1270" s="63" t="s">
        <v>2985</v>
      </c>
      <c r="G1270" s="209">
        <v>4</v>
      </c>
      <c r="H1270" s="65" t="s">
        <v>2986</v>
      </c>
      <c r="I1270" s="25" t="s">
        <v>1760</v>
      </c>
      <c r="J1270" s="210">
        <v>120</v>
      </c>
      <c r="K1270" s="66">
        <f t="shared" si="62"/>
        <v>12</v>
      </c>
      <c r="L1270" s="67" t="s">
        <v>3362</v>
      </c>
      <c r="M1270" s="199">
        <v>158</v>
      </c>
      <c r="N1270" s="24">
        <f t="shared" si="63"/>
        <v>0.1</v>
      </c>
      <c r="O1270" s="200" t="s">
        <v>1715</v>
      </c>
      <c r="P1270" s="200" t="s">
        <v>2988</v>
      </c>
      <c r="Q1270" s="211" t="s">
        <v>2549</v>
      </c>
    </row>
    <row r="1271" spans="1:17" ht="11.25" customHeight="1" x14ac:dyDescent="0.2">
      <c r="A1271" s="23">
        <v>1262</v>
      </c>
      <c r="B1271" s="61" t="s">
        <v>2632</v>
      </c>
      <c r="C1271" s="75" t="s">
        <v>1815</v>
      </c>
      <c r="D1271" s="61" t="s">
        <v>3351</v>
      </c>
      <c r="E1271" s="62">
        <f t="shared" si="61"/>
        <v>44138</v>
      </c>
      <c r="F1271" s="63" t="s">
        <v>2985</v>
      </c>
      <c r="G1271" s="209">
        <v>5</v>
      </c>
      <c r="H1271" s="65" t="s">
        <v>2986</v>
      </c>
      <c r="I1271" s="25" t="s">
        <v>1760</v>
      </c>
      <c r="J1271" s="210">
        <v>136</v>
      </c>
      <c r="K1271" s="66">
        <f t="shared" si="62"/>
        <v>13.6</v>
      </c>
      <c r="L1271" s="67" t="s">
        <v>3362</v>
      </c>
      <c r="M1271" s="199">
        <v>158</v>
      </c>
      <c r="N1271" s="24">
        <f t="shared" si="63"/>
        <v>0.1</v>
      </c>
      <c r="O1271" s="204" t="s">
        <v>1715</v>
      </c>
      <c r="P1271" s="204" t="s">
        <v>2990</v>
      </c>
      <c r="Q1271" s="204" t="s">
        <v>2549</v>
      </c>
    </row>
    <row r="1272" spans="1:17" ht="11.25" customHeight="1" x14ac:dyDescent="0.2">
      <c r="A1272" s="23">
        <v>1263</v>
      </c>
      <c r="B1272" s="61" t="s">
        <v>2632</v>
      </c>
      <c r="C1272" s="75" t="s">
        <v>1815</v>
      </c>
      <c r="D1272" s="61" t="s">
        <v>3351</v>
      </c>
      <c r="E1272" s="62">
        <f t="shared" si="61"/>
        <v>44138</v>
      </c>
      <c r="F1272" s="63" t="s">
        <v>2985</v>
      </c>
      <c r="G1272" s="209">
        <v>6</v>
      </c>
      <c r="H1272" s="65" t="s">
        <v>2986</v>
      </c>
      <c r="I1272" s="25" t="s">
        <v>1760</v>
      </c>
      <c r="J1272" s="210">
        <v>159</v>
      </c>
      <c r="K1272" s="66">
        <f t="shared" si="62"/>
        <v>15.9</v>
      </c>
      <c r="L1272" s="67" t="s">
        <v>3362</v>
      </c>
      <c r="M1272" s="199">
        <v>158</v>
      </c>
      <c r="N1272" s="24">
        <f t="shared" si="63"/>
        <v>0.1</v>
      </c>
      <c r="O1272" s="204" t="s">
        <v>1715</v>
      </c>
      <c r="P1272" s="204" t="s">
        <v>2990</v>
      </c>
      <c r="Q1272" s="204" t="s">
        <v>2549</v>
      </c>
    </row>
    <row r="1273" spans="1:17" ht="11.25" customHeight="1" x14ac:dyDescent="0.2">
      <c r="A1273" s="69"/>
      <c r="B1273" s="15" t="s">
        <v>3352</v>
      </c>
      <c r="C1273" s="14"/>
      <c r="D1273" s="14"/>
      <c r="E1273" s="16"/>
      <c r="F1273" s="212" t="s">
        <v>2985</v>
      </c>
      <c r="G1273" s="70">
        <v>1</v>
      </c>
      <c r="H1273" s="71" t="s">
        <v>2986</v>
      </c>
      <c r="I1273" s="9" t="s">
        <v>1760</v>
      </c>
      <c r="J1273" s="213">
        <f>SUM(J863:J1272)</f>
        <v>28070</v>
      </c>
      <c r="K1273" s="72">
        <f>SUM(K863:K1267)</f>
        <v>2758.0000000000014</v>
      </c>
      <c r="L1273" s="73" t="s">
        <v>3362</v>
      </c>
      <c r="M1273" s="214"/>
      <c r="N1273" s="14">
        <f>100/1000</f>
        <v>0.1</v>
      </c>
      <c r="O1273" s="74"/>
      <c r="P1273" s="76"/>
      <c r="Q1273" s="76"/>
    </row>
    <row r="1274" spans="1:17" ht="11.25" customHeight="1" x14ac:dyDescent="0.2">
      <c r="A1274" s="230"/>
      <c r="B1274" s="231" t="s">
        <v>3359</v>
      </c>
      <c r="C1274" s="232"/>
      <c r="D1274" s="232"/>
      <c r="E1274" s="233"/>
      <c r="F1274" s="234" t="s">
        <v>2985</v>
      </c>
      <c r="G1274" s="235">
        <v>2</v>
      </c>
      <c r="H1274" s="236" t="s">
        <v>2986</v>
      </c>
      <c r="I1274" s="237" t="s">
        <v>1760</v>
      </c>
      <c r="J1274" s="238">
        <f>J1273+J862</f>
        <v>122342</v>
      </c>
      <c r="K1274" s="239">
        <f>K1273+K862</f>
        <v>12185.200000000004</v>
      </c>
      <c r="L1274" s="240"/>
      <c r="M1274" s="241"/>
      <c r="N1274" s="26">
        <f>100/1000</f>
        <v>0.1</v>
      </c>
      <c r="O1274" s="242"/>
      <c r="P1274" s="243"/>
      <c r="Q1274" s="243"/>
    </row>
    <row r="1275" spans="1:17" ht="15" x14ac:dyDescent="0.25">
      <c r="A1275" s="215"/>
      <c r="B1275" s="306" t="s">
        <v>3353</v>
      </c>
      <c r="C1275" s="306"/>
      <c r="D1275" s="306"/>
      <c r="E1275" s="306"/>
      <c r="F1275" s="306"/>
      <c r="G1275" s="306"/>
      <c r="H1275" s="306"/>
      <c r="I1275" s="306"/>
      <c r="J1275" s="306"/>
      <c r="K1275" s="306"/>
      <c r="L1275" s="306"/>
      <c r="M1275" s="306"/>
      <c r="N1275" s="306"/>
      <c r="O1275" s="91"/>
    </row>
    <row r="1276" spans="1:17" ht="27.75" customHeight="1" x14ac:dyDescent="0.25">
      <c r="A1276" s="215"/>
      <c r="B1276" s="306" t="s">
        <v>3354</v>
      </c>
      <c r="C1276" s="306"/>
      <c r="D1276" s="306"/>
      <c r="E1276" s="306"/>
      <c r="F1276" s="306"/>
      <c r="G1276" s="306"/>
      <c r="H1276" s="306"/>
      <c r="I1276" s="306"/>
      <c r="J1276" s="306"/>
      <c r="K1276" s="306"/>
      <c r="L1276" s="306"/>
      <c r="M1276" s="306"/>
      <c r="N1276" s="306"/>
      <c r="O1276" s="91"/>
    </row>
    <row r="1277" spans="1:17" ht="28.5" customHeight="1" x14ac:dyDescent="0.25">
      <c r="A1277" s="215"/>
      <c r="B1277" s="306"/>
      <c r="C1277" s="306"/>
      <c r="D1277" s="306"/>
      <c r="E1277" s="306"/>
      <c r="F1277" s="306"/>
      <c r="G1277" s="306"/>
      <c r="H1277" s="306"/>
      <c r="I1277" s="306"/>
      <c r="J1277" s="306"/>
      <c r="K1277" s="306"/>
      <c r="L1277" s="306"/>
      <c r="M1277" s="306"/>
      <c r="N1277" s="306"/>
      <c r="O1277" s="91"/>
    </row>
    <row r="1278" spans="1:17" ht="11.25" customHeight="1" thickBot="1" x14ac:dyDescent="0.25">
      <c r="L1278" s="85"/>
      <c r="O1278" s="91"/>
    </row>
    <row r="1279" spans="1:17" s="216" customFormat="1" ht="15.75" x14ac:dyDescent="0.25">
      <c r="B1279" s="33" t="s">
        <v>2261</v>
      </c>
      <c r="C1279" s="38"/>
      <c r="D1279" s="217"/>
      <c r="E1279" s="35"/>
      <c r="F1279" s="36" t="s">
        <v>2262</v>
      </c>
      <c r="G1279" s="37"/>
      <c r="H1279" s="35"/>
      <c r="I1279" s="37"/>
      <c r="J1279" s="218"/>
      <c r="K1279" s="218"/>
      <c r="L1279" s="38"/>
      <c r="M1279" s="219"/>
      <c r="N1279" s="39"/>
      <c r="O1279" s="94"/>
    </row>
    <row r="1280" spans="1:17" s="216" customFormat="1" ht="15.75" x14ac:dyDescent="0.25">
      <c r="B1280" s="40" t="s">
        <v>1745</v>
      </c>
      <c r="C1280" s="45"/>
      <c r="D1280" s="220"/>
      <c r="E1280" s="43"/>
      <c r="F1280" s="43"/>
      <c r="G1280" s="43"/>
      <c r="H1280" s="44"/>
      <c r="I1280" s="43"/>
      <c r="J1280" s="221"/>
      <c r="K1280" s="221"/>
      <c r="L1280" s="45"/>
      <c r="M1280" s="222"/>
      <c r="N1280" s="46"/>
      <c r="O1280" s="95"/>
    </row>
    <row r="1281" spans="2:15" s="223" customFormat="1" ht="15.75" x14ac:dyDescent="0.25">
      <c r="B1281" s="47"/>
      <c r="C1281" s="52"/>
      <c r="D1281" s="224"/>
      <c r="E1281" s="50"/>
      <c r="F1281" s="50"/>
      <c r="G1281" s="50"/>
      <c r="H1281" s="51"/>
      <c r="I1281" s="50"/>
      <c r="J1281" s="225"/>
      <c r="K1281" s="225"/>
      <c r="L1281" s="52"/>
      <c r="M1281" s="226"/>
      <c r="N1281" s="53"/>
      <c r="O1281" s="96"/>
    </row>
    <row r="1282" spans="2:15" s="223" customFormat="1" ht="15.75" x14ac:dyDescent="0.25">
      <c r="B1282" s="47" t="s">
        <v>1743</v>
      </c>
      <c r="C1282" s="52"/>
      <c r="D1282" s="224"/>
      <c r="E1282" s="50"/>
      <c r="F1282" s="50"/>
      <c r="G1282" s="50"/>
      <c r="H1282" s="51"/>
      <c r="I1282" s="50"/>
      <c r="J1282" s="99" t="s">
        <v>2263</v>
      </c>
      <c r="K1282" s="225"/>
      <c r="L1282" s="52"/>
      <c r="M1282" s="226"/>
      <c r="N1282" s="53"/>
      <c r="O1282" s="96"/>
    </row>
    <row r="1283" spans="2:15" s="223" customFormat="1" ht="15.75" x14ac:dyDescent="0.25">
      <c r="B1283" s="47"/>
      <c r="C1283" s="42" t="s">
        <v>3355</v>
      </c>
      <c r="D1283" s="224"/>
      <c r="E1283" s="51"/>
      <c r="F1283" s="42" t="s">
        <v>2264</v>
      </c>
      <c r="G1283" s="50"/>
      <c r="H1283" s="51"/>
      <c r="I1283" s="50"/>
      <c r="J1283" s="99" t="s">
        <v>2149</v>
      </c>
      <c r="K1283" s="225"/>
      <c r="L1283" s="52"/>
      <c r="M1283" s="226"/>
      <c r="N1283" s="53"/>
      <c r="O1283" s="96"/>
    </row>
    <row r="1284" spans="2:15" s="223" customFormat="1" ht="15.75" x14ac:dyDescent="0.25">
      <c r="B1284" s="47"/>
      <c r="C1284" s="45"/>
      <c r="D1284" s="224"/>
      <c r="E1284" s="51"/>
      <c r="F1284" s="42" t="s">
        <v>2303</v>
      </c>
      <c r="G1284" s="50"/>
      <c r="H1284" s="51"/>
      <c r="I1284" s="50"/>
      <c r="J1284" s="225"/>
      <c r="K1284" s="225"/>
      <c r="L1284" s="52"/>
      <c r="M1284" s="226"/>
      <c r="N1284" s="53"/>
      <c r="O1284" s="96"/>
    </row>
    <row r="1285" spans="2:15" s="223" customFormat="1" ht="15.75" x14ac:dyDescent="0.25">
      <c r="B1285" s="47"/>
      <c r="C1285" s="52"/>
      <c r="D1285" s="224"/>
      <c r="E1285" s="50"/>
      <c r="F1285" s="49"/>
      <c r="G1285" s="49"/>
      <c r="H1285" s="51"/>
      <c r="I1285" s="50"/>
      <c r="J1285" s="225"/>
      <c r="K1285" s="225"/>
      <c r="L1285" s="52"/>
      <c r="M1285" s="226"/>
      <c r="N1285" s="53"/>
      <c r="O1285" s="96"/>
    </row>
    <row r="1286" spans="2:15" s="223" customFormat="1" ht="15.75" x14ac:dyDescent="0.25">
      <c r="B1286" s="47"/>
      <c r="C1286" s="42"/>
      <c r="D1286" s="224"/>
      <c r="E1286" s="51"/>
      <c r="F1286" s="42"/>
      <c r="G1286" s="49"/>
      <c r="H1286" s="51"/>
      <c r="I1286" s="50"/>
      <c r="J1286" s="225"/>
      <c r="K1286" s="225"/>
      <c r="L1286" s="52"/>
      <c r="M1286" s="226"/>
      <c r="N1286" s="53"/>
      <c r="O1286" s="96"/>
    </row>
    <row r="1287" spans="2:15" s="223" customFormat="1" ht="15.75" x14ac:dyDescent="0.25">
      <c r="B1287" s="47"/>
      <c r="C1287" s="45"/>
      <c r="D1287" s="224"/>
      <c r="E1287" s="51"/>
      <c r="F1287" s="42"/>
      <c r="G1287" s="50"/>
      <c r="H1287" s="51"/>
      <c r="I1287" s="50"/>
      <c r="J1287" s="225"/>
      <c r="K1287" s="225"/>
      <c r="L1287" s="52"/>
      <c r="M1287" s="226"/>
      <c r="N1287" s="53"/>
      <c r="O1287" s="96"/>
    </row>
    <row r="1288" spans="2:15" s="223" customFormat="1" ht="16.5" thickBot="1" x14ac:dyDescent="0.3">
      <c r="B1288" s="54" t="s">
        <v>3356</v>
      </c>
      <c r="C1288" s="59"/>
      <c r="D1288" s="227"/>
      <c r="E1288" s="57"/>
      <c r="F1288" s="57"/>
      <c r="G1288" s="57"/>
      <c r="H1288" s="58"/>
      <c r="I1288" s="57"/>
      <c r="J1288" s="228"/>
      <c r="K1288" s="228"/>
      <c r="L1288" s="59"/>
      <c r="M1288" s="229"/>
      <c r="N1288" s="60"/>
      <c r="O1288" s="97"/>
    </row>
  </sheetData>
  <autoFilter ref="A7:O1276" xr:uid="{00000000-0009-0000-0000-000002000000}"/>
  <mergeCells count="4">
    <mergeCell ref="B1276:N1276"/>
    <mergeCell ref="B1277:N1277"/>
    <mergeCell ref="A1:N1"/>
    <mergeCell ref="B1275:N1275"/>
  </mergeCells>
  <phoneticPr fontId="29" type="noConversion"/>
  <printOptions horizontalCentered="1"/>
  <pageMargins left="0" right="0" top="0" bottom="0" header="0" footer="0"/>
  <pageSetup paperSize="9" scale="72" orientation="landscape" r:id="rId1"/>
  <headerFooter alignWithMargins="0">
    <oddFooter>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4</vt:i4>
      </vt:variant>
    </vt:vector>
  </HeadingPairs>
  <TitlesOfParts>
    <vt:vector size="9" baseType="lpstr">
      <vt:lpstr>Centralizator avize Mar</vt:lpstr>
      <vt:lpstr>x Anexa 9_Declaratie furnizor</vt:lpstr>
      <vt:lpstr>Foaie1</vt:lpstr>
      <vt:lpstr>TOTAL </vt:lpstr>
      <vt:lpstr>Anexa 6_Centralizator avize</vt:lpstr>
      <vt:lpstr>'Anexa 6_Centralizator avize'!Imprimare_titluri</vt:lpstr>
      <vt:lpstr>'x Anexa 9_Declaratie furnizor'!Imprimare_titluri</vt:lpstr>
      <vt:lpstr>'Anexa 6_Centralizator avize'!Zona_de_imprimat</vt:lpstr>
      <vt:lpstr>'x Anexa 9_Declaratie furnizor'!Zona_de_imprimat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Calitoiu</dc:creator>
  <cp:lastModifiedBy>CJT Dana Donos</cp:lastModifiedBy>
  <cp:lastPrinted>2021-02-01T13:41:35Z</cp:lastPrinted>
  <dcterms:created xsi:type="dcterms:W3CDTF">2018-02-26T07:59:04Z</dcterms:created>
  <dcterms:modified xsi:type="dcterms:W3CDTF">2021-02-01T13:15:56Z</dcterms:modified>
</cp:coreProperties>
</file>